
<file path=[Content_Types].xml><?xml version="1.0" encoding="utf-8"?>
<Types xmlns="http://schemas.openxmlformats.org/package/2006/content-types">
  <Default Extension="png" ContentType="image/png"/>
  <Default Extension="svg" ContentType="image/sv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4"/>
  <workbookPr defaultThemeVersion="166925"/>
  <mc:AlternateContent xmlns:mc="http://schemas.openxmlformats.org/markup-compatibility/2006">
    <mc:Choice Requires="x15">
      <x15ac:absPath xmlns:x15ac="http://schemas.microsoft.com/office/spreadsheetml/2010/11/ac" url="\\fs01\users-profiles$\dor.t\Desktop\"/>
    </mc:Choice>
  </mc:AlternateContent>
  <xr:revisionPtr revIDLastSave="0" documentId="8_{418FB635-8124-4BDF-AD76-F22605E05838}" xr6:coauthVersionLast="36" xr6:coauthVersionMax="36" xr10:uidLastSave="{00000000-0000-0000-0000-000000000000}"/>
  <bookViews>
    <workbookView xWindow="0" yWindow="0" windowWidth="28800" windowHeight="12255" activeTab="3" xr2:uid="{881D31A0-3C4D-4F7F-AE0F-1D22732011DE}"/>
  </bookViews>
  <sheets>
    <sheet name="מסך פתיחה" sheetId="1" r:id="rId1"/>
    <sheet name="דיווח דיגומים" sheetId="2" r:id="rId2"/>
    <sheet name="דיווח חריגים" sheetId="3" r:id="rId3"/>
    <sheet name="דיווח אסורים" sheetId="4" r:id="rId4"/>
  </sheets>
  <externalReferences>
    <externalReference r:id="rId5"/>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000" i="4" l="1"/>
  <c r="G1000" i="4"/>
  <c r="F1000" i="4"/>
  <c r="E1000" i="4"/>
  <c r="D1000" i="4"/>
  <c r="C1000" i="4"/>
  <c r="B1000" i="4"/>
  <c r="H999" i="4"/>
  <c r="G999" i="4"/>
  <c r="F999" i="4"/>
  <c r="E999" i="4"/>
  <c r="D999" i="4"/>
  <c r="C999" i="4"/>
  <c r="B999" i="4"/>
  <c r="H998" i="4"/>
  <c r="G998" i="4"/>
  <c r="F998" i="4"/>
  <c r="E998" i="4"/>
  <c r="D998" i="4"/>
  <c r="C998" i="4"/>
  <c r="B998" i="4"/>
  <c r="H997" i="4"/>
  <c r="G997" i="4"/>
  <c r="F997" i="4"/>
  <c r="E997" i="4"/>
  <c r="D997" i="4"/>
  <c r="C997" i="4"/>
  <c r="B997" i="4"/>
  <c r="H996" i="4"/>
  <c r="G996" i="4"/>
  <c r="F996" i="4"/>
  <c r="E996" i="4"/>
  <c r="D996" i="4"/>
  <c r="C996" i="4"/>
  <c r="B996" i="4"/>
  <c r="H995" i="4"/>
  <c r="G995" i="4"/>
  <c r="F995" i="4"/>
  <c r="E995" i="4"/>
  <c r="D995" i="4"/>
  <c r="C995" i="4"/>
  <c r="B995" i="4"/>
  <c r="H994" i="4"/>
  <c r="G994" i="4"/>
  <c r="F994" i="4"/>
  <c r="E994" i="4"/>
  <c r="D994" i="4"/>
  <c r="C994" i="4"/>
  <c r="B994" i="4"/>
  <c r="H993" i="4"/>
  <c r="G993" i="4"/>
  <c r="F993" i="4"/>
  <c r="E993" i="4"/>
  <c r="D993" i="4"/>
  <c r="C993" i="4"/>
  <c r="B993" i="4"/>
  <c r="H992" i="4"/>
  <c r="G992" i="4"/>
  <c r="F992" i="4"/>
  <c r="E992" i="4"/>
  <c r="D992" i="4"/>
  <c r="C992" i="4"/>
  <c r="B992" i="4"/>
  <c r="H991" i="4"/>
  <c r="G991" i="4"/>
  <c r="F991" i="4"/>
  <c r="E991" i="4"/>
  <c r="D991" i="4"/>
  <c r="C991" i="4"/>
  <c r="B991" i="4"/>
  <c r="H990" i="4"/>
  <c r="G990" i="4"/>
  <c r="F990" i="4"/>
  <c r="E990" i="4"/>
  <c r="D990" i="4"/>
  <c r="C990" i="4"/>
  <c r="B990" i="4"/>
  <c r="H989" i="4"/>
  <c r="G989" i="4"/>
  <c r="F989" i="4"/>
  <c r="E989" i="4"/>
  <c r="D989" i="4"/>
  <c r="C989" i="4"/>
  <c r="B989" i="4"/>
  <c r="H988" i="4"/>
  <c r="G988" i="4"/>
  <c r="F988" i="4"/>
  <c r="E988" i="4"/>
  <c r="D988" i="4"/>
  <c r="C988" i="4"/>
  <c r="B988" i="4"/>
  <c r="H987" i="4"/>
  <c r="G987" i="4"/>
  <c r="F987" i="4"/>
  <c r="E987" i="4"/>
  <c r="D987" i="4"/>
  <c r="C987" i="4"/>
  <c r="B987" i="4"/>
  <c r="H986" i="4"/>
  <c r="G986" i="4"/>
  <c r="F986" i="4"/>
  <c r="E986" i="4"/>
  <c r="D986" i="4"/>
  <c r="C986" i="4"/>
  <c r="B986" i="4"/>
  <c r="H985" i="4"/>
  <c r="G985" i="4"/>
  <c r="F985" i="4"/>
  <c r="E985" i="4"/>
  <c r="D985" i="4"/>
  <c r="C985" i="4"/>
  <c r="B985" i="4"/>
  <c r="H984" i="4"/>
  <c r="G984" i="4"/>
  <c r="F984" i="4"/>
  <c r="E984" i="4"/>
  <c r="D984" i="4"/>
  <c r="C984" i="4"/>
  <c r="B984" i="4"/>
  <c r="H983" i="4"/>
  <c r="G983" i="4"/>
  <c r="F983" i="4"/>
  <c r="E983" i="4"/>
  <c r="D983" i="4"/>
  <c r="C983" i="4"/>
  <c r="B983" i="4"/>
  <c r="H982" i="4"/>
  <c r="G982" i="4"/>
  <c r="F982" i="4"/>
  <c r="E982" i="4"/>
  <c r="D982" i="4"/>
  <c r="C982" i="4"/>
  <c r="B982" i="4"/>
  <c r="H981" i="4"/>
  <c r="G981" i="4"/>
  <c r="F981" i="4"/>
  <c r="E981" i="4"/>
  <c r="D981" i="4"/>
  <c r="C981" i="4"/>
  <c r="B981" i="4"/>
  <c r="H980" i="4"/>
  <c r="G980" i="4"/>
  <c r="F980" i="4"/>
  <c r="E980" i="4"/>
  <c r="D980" i="4"/>
  <c r="C980" i="4"/>
  <c r="B980" i="4"/>
  <c r="H979" i="4"/>
  <c r="G979" i="4"/>
  <c r="F979" i="4"/>
  <c r="E979" i="4"/>
  <c r="D979" i="4"/>
  <c r="C979" i="4"/>
  <c r="B979" i="4"/>
  <c r="H978" i="4"/>
  <c r="G978" i="4"/>
  <c r="F978" i="4"/>
  <c r="E978" i="4"/>
  <c r="D978" i="4"/>
  <c r="C978" i="4"/>
  <c r="B978" i="4"/>
  <c r="H977" i="4"/>
  <c r="G977" i="4"/>
  <c r="F977" i="4"/>
  <c r="E977" i="4"/>
  <c r="D977" i="4"/>
  <c r="C977" i="4"/>
  <c r="B977" i="4"/>
  <c r="H976" i="4"/>
  <c r="G976" i="4"/>
  <c r="F976" i="4"/>
  <c r="E976" i="4"/>
  <c r="D976" i="4"/>
  <c r="C976" i="4"/>
  <c r="B976" i="4"/>
  <c r="H975" i="4"/>
  <c r="G975" i="4"/>
  <c r="F975" i="4"/>
  <c r="E975" i="4"/>
  <c r="D975" i="4"/>
  <c r="C975" i="4"/>
  <c r="B975" i="4"/>
  <c r="H974" i="4"/>
  <c r="G974" i="4"/>
  <c r="F974" i="4"/>
  <c r="E974" i="4"/>
  <c r="D974" i="4"/>
  <c r="C974" i="4"/>
  <c r="B974" i="4"/>
  <c r="H973" i="4"/>
  <c r="G973" i="4"/>
  <c r="F973" i="4"/>
  <c r="E973" i="4"/>
  <c r="D973" i="4"/>
  <c r="C973" i="4"/>
  <c r="B973" i="4"/>
  <c r="H972" i="4"/>
  <c r="G972" i="4"/>
  <c r="F972" i="4"/>
  <c r="E972" i="4"/>
  <c r="D972" i="4"/>
  <c r="C972" i="4"/>
  <c r="B972" i="4"/>
  <c r="H971" i="4"/>
  <c r="G971" i="4"/>
  <c r="F971" i="4"/>
  <c r="E971" i="4"/>
  <c r="D971" i="4"/>
  <c r="C971" i="4"/>
  <c r="B971" i="4"/>
  <c r="H970" i="4"/>
  <c r="G970" i="4"/>
  <c r="F970" i="4"/>
  <c r="E970" i="4"/>
  <c r="D970" i="4"/>
  <c r="C970" i="4"/>
  <c r="B970" i="4"/>
  <c r="H969" i="4"/>
  <c r="G969" i="4"/>
  <c r="F969" i="4"/>
  <c r="E969" i="4"/>
  <c r="D969" i="4"/>
  <c r="C969" i="4"/>
  <c r="B969" i="4"/>
  <c r="H968" i="4"/>
  <c r="G968" i="4"/>
  <c r="F968" i="4"/>
  <c r="E968" i="4"/>
  <c r="D968" i="4"/>
  <c r="C968" i="4"/>
  <c r="B968" i="4"/>
  <c r="H967" i="4"/>
  <c r="G967" i="4"/>
  <c r="F967" i="4"/>
  <c r="E967" i="4"/>
  <c r="D967" i="4"/>
  <c r="C967" i="4"/>
  <c r="B967" i="4"/>
  <c r="H966" i="4"/>
  <c r="G966" i="4"/>
  <c r="F966" i="4"/>
  <c r="E966" i="4"/>
  <c r="D966" i="4"/>
  <c r="C966" i="4"/>
  <c r="B966" i="4"/>
  <c r="H965" i="4"/>
  <c r="G965" i="4"/>
  <c r="F965" i="4"/>
  <c r="E965" i="4"/>
  <c r="D965" i="4"/>
  <c r="C965" i="4"/>
  <c r="B965" i="4"/>
  <c r="H964" i="4"/>
  <c r="G964" i="4"/>
  <c r="F964" i="4"/>
  <c r="E964" i="4"/>
  <c r="D964" i="4"/>
  <c r="C964" i="4"/>
  <c r="B964" i="4"/>
  <c r="H963" i="4"/>
  <c r="G963" i="4"/>
  <c r="F963" i="4"/>
  <c r="E963" i="4"/>
  <c r="D963" i="4"/>
  <c r="C963" i="4"/>
  <c r="B963" i="4"/>
  <c r="H962" i="4"/>
  <c r="G962" i="4"/>
  <c r="F962" i="4"/>
  <c r="E962" i="4"/>
  <c r="D962" i="4"/>
  <c r="C962" i="4"/>
  <c r="B962" i="4"/>
  <c r="H961" i="4"/>
  <c r="G961" i="4"/>
  <c r="F961" i="4"/>
  <c r="E961" i="4"/>
  <c r="D961" i="4"/>
  <c r="C961" i="4"/>
  <c r="B961" i="4"/>
  <c r="H960" i="4"/>
  <c r="G960" i="4"/>
  <c r="F960" i="4"/>
  <c r="E960" i="4"/>
  <c r="D960" i="4"/>
  <c r="C960" i="4"/>
  <c r="B960" i="4"/>
  <c r="H959" i="4"/>
  <c r="G959" i="4"/>
  <c r="F959" i="4"/>
  <c r="E959" i="4"/>
  <c r="D959" i="4"/>
  <c r="C959" i="4"/>
  <c r="B959" i="4"/>
  <c r="H958" i="4"/>
  <c r="G958" i="4"/>
  <c r="F958" i="4"/>
  <c r="E958" i="4"/>
  <c r="D958" i="4"/>
  <c r="C958" i="4"/>
  <c r="B958" i="4"/>
  <c r="H957" i="4"/>
  <c r="G957" i="4"/>
  <c r="F957" i="4"/>
  <c r="E957" i="4"/>
  <c r="D957" i="4"/>
  <c r="C957" i="4"/>
  <c r="B957" i="4"/>
  <c r="H956" i="4"/>
  <c r="G956" i="4"/>
  <c r="F956" i="4"/>
  <c r="E956" i="4"/>
  <c r="D956" i="4"/>
  <c r="C956" i="4"/>
  <c r="B956" i="4"/>
  <c r="H955" i="4"/>
  <c r="G955" i="4"/>
  <c r="F955" i="4"/>
  <c r="E955" i="4"/>
  <c r="D955" i="4"/>
  <c r="C955" i="4"/>
  <c r="B955" i="4"/>
  <c r="H954" i="4"/>
  <c r="G954" i="4"/>
  <c r="F954" i="4"/>
  <c r="E954" i="4"/>
  <c r="D954" i="4"/>
  <c r="C954" i="4"/>
  <c r="B954" i="4"/>
  <c r="H953" i="4"/>
  <c r="G953" i="4"/>
  <c r="F953" i="4"/>
  <c r="E953" i="4"/>
  <c r="D953" i="4"/>
  <c r="C953" i="4"/>
  <c r="B953" i="4"/>
  <c r="H952" i="4"/>
  <c r="G952" i="4"/>
  <c r="F952" i="4"/>
  <c r="E952" i="4"/>
  <c r="D952" i="4"/>
  <c r="C952" i="4"/>
  <c r="B952" i="4"/>
  <c r="H951" i="4"/>
  <c r="G951" i="4"/>
  <c r="F951" i="4"/>
  <c r="E951" i="4"/>
  <c r="D951" i="4"/>
  <c r="C951" i="4"/>
  <c r="B951" i="4"/>
  <c r="H950" i="4"/>
  <c r="G950" i="4"/>
  <c r="F950" i="4"/>
  <c r="E950" i="4"/>
  <c r="D950" i="4"/>
  <c r="C950" i="4"/>
  <c r="B950" i="4"/>
  <c r="H949" i="4"/>
  <c r="G949" i="4"/>
  <c r="F949" i="4"/>
  <c r="E949" i="4"/>
  <c r="D949" i="4"/>
  <c r="C949" i="4"/>
  <c r="B949" i="4"/>
  <c r="H948" i="4"/>
  <c r="G948" i="4"/>
  <c r="F948" i="4"/>
  <c r="E948" i="4"/>
  <c r="D948" i="4"/>
  <c r="C948" i="4"/>
  <c r="B948" i="4"/>
  <c r="H947" i="4"/>
  <c r="G947" i="4"/>
  <c r="F947" i="4"/>
  <c r="E947" i="4"/>
  <c r="D947" i="4"/>
  <c r="C947" i="4"/>
  <c r="B947" i="4"/>
  <c r="H946" i="4"/>
  <c r="G946" i="4"/>
  <c r="F946" i="4"/>
  <c r="E946" i="4"/>
  <c r="D946" i="4"/>
  <c r="C946" i="4"/>
  <c r="B946" i="4"/>
  <c r="H945" i="4"/>
  <c r="G945" i="4"/>
  <c r="F945" i="4"/>
  <c r="E945" i="4"/>
  <c r="D945" i="4"/>
  <c r="C945" i="4"/>
  <c r="B945" i="4"/>
  <c r="H944" i="4"/>
  <c r="G944" i="4"/>
  <c r="F944" i="4"/>
  <c r="E944" i="4"/>
  <c r="D944" i="4"/>
  <c r="C944" i="4"/>
  <c r="B944" i="4"/>
  <c r="H943" i="4"/>
  <c r="G943" i="4"/>
  <c r="F943" i="4"/>
  <c r="E943" i="4"/>
  <c r="D943" i="4"/>
  <c r="C943" i="4"/>
  <c r="B943" i="4"/>
  <c r="H942" i="4"/>
  <c r="G942" i="4"/>
  <c r="F942" i="4"/>
  <c r="E942" i="4"/>
  <c r="D942" i="4"/>
  <c r="C942" i="4"/>
  <c r="B942" i="4"/>
  <c r="H941" i="4"/>
  <c r="G941" i="4"/>
  <c r="F941" i="4"/>
  <c r="E941" i="4"/>
  <c r="D941" i="4"/>
  <c r="C941" i="4"/>
  <c r="B941" i="4"/>
  <c r="H940" i="4"/>
  <c r="G940" i="4"/>
  <c r="F940" i="4"/>
  <c r="E940" i="4"/>
  <c r="D940" i="4"/>
  <c r="C940" i="4"/>
  <c r="B940" i="4"/>
  <c r="H939" i="4"/>
  <c r="G939" i="4"/>
  <c r="F939" i="4"/>
  <c r="E939" i="4"/>
  <c r="D939" i="4"/>
  <c r="C939" i="4"/>
  <c r="B939" i="4"/>
  <c r="H938" i="4"/>
  <c r="G938" i="4"/>
  <c r="F938" i="4"/>
  <c r="E938" i="4"/>
  <c r="D938" i="4"/>
  <c r="C938" i="4"/>
  <c r="B938" i="4"/>
  <c r="H937" i="4"/>
  <c r="G937" i="4"/>
  <c r="F937" i="4"/>
  <c r="E937" i="4"/>
  <c r="D937" i="4"/>
  <c r="C937" i="4"/>
  <c r="B937" i="4"/>
  <c r="H936" i="4"/>
  <c r="G936" i="4"/>
  <c r="F936" i="4"/>
  <c r="E936" i="4"/>
  <c r="D936" i="4"/>
  <c r="C936" i="4"/>
  <c r="B936" i="4"/>
  <c r="H935" i="4"/>
  <c r="G935" i="4"/>
  <c r="F935" i="4"/>
  <c r="E935" i="4"/>
  <c r="D935" i="4"/>
  <c r="C935" i="4"/>
  <c r="B935" i="4"/>
  <c r="H934" i="4"/>
  <c r="G934" i="4"/>
  <c r="F934" i="4"/>
  <c r="E934" i="4"/>
  <c r="D934" i="4"/>
  <c r="C934" i="4"/>
  <c r="B934" i="4"/>
  <c r="H933" i="4"/>
  <c r="G933" i="4"/>
  <c r="F933" i="4"/>
  <c r="E933" i="4"/>
  <c r="D933" i="4"/>
  <c r="C933" i="4"/>
  <c r="B933" i="4"/>
  <c r="H932" i="4"/>
  <c r="G932" i="4"/>
  <c r="F932" i="4"/>
  <c r="E932" i="4"/>
  <c r="D932" i="4"/>
  <c r="C932" i="4"/>
  <c r="B932" i="4"/>
  <c r="H931" i="4"/>
  <c r="G931" i="4"/>
  <c r="F931" i="4"/>
  <c r="E931" i="4"/>
  <c r="D931" i="4"/>
  <c r="C931" i="4"/>
  <c r="B931" i="4"/>
  <c r="H930" i="4"/>
  <c r="G930" i="4"/>
  <c r="F930" i="4"/>
  <c r="E930" i="4"/>
  <c r="D930" i="4"/>
  <c r="C930" i="4"/>
  <c r="B930" i="4"/>
  <c r="H929" i="4"/>
  <c r="G929" i="4"/>
  <c r="F929" i="4"/>
  <c r="E929" i="4"/>
  <c r="D929" i="4"/>
  <c r="C929" i="4"/>
  <c r="B929" i="4"/>
  <c r="H928" i="4"/>
  <c r="G928" i="4"/>
  <c r="F928" i="4"/>
  <c r="E928" i="4"/>
  <c r="D928" i="4"/>
  <c r="C928" i="4"/>
  <c r="B928" i="4"/>
  <c r="H927" i="4"/>
  <c r="G927" i="4"/>
  <c r="F927" i="4"/>
  <c r="E927" i="4"/>
  <c r="D927" i="4"/>
  <c r="C927" i="4"/>
  <c r="B927" i="4"/>
  <c r="H926" i="4"/>
  <c r="G926" i="4"/>
  <c r="F926" i="4"/>
  <c r="E926" i="4"/>
  <c r="D926" i="4"/>
  <c r="C926" i="4"/>
  <c r="B926" i="4"/>
  <c r="H925" i="4"/>
  <c r="G925" i="4"/>
  <c r="F925" i="4"/>
  <c r="E925" i="4"/>
  <c r="D925" i="4"/>
  <c r="C925" i="4"/>
  <c r="B925" i="4"/>
  <c r="H924" i="4"/>
  <c r="G924" i="4"/>
  <c r="F924" i="4"/>
  <c r="E924" i="4"/>
  <c r="D924" i="4"/>
  <c r="C924" i="4"/>
  <c r="B924" i="4"/>
  <c r="H923" i="4"/>
  <c r="G923" i="4"/>
  <c r="F923" i="4"/>
  <c r="E923" i="4"/>
  <c r="D923" i="4"/>
  <c r="C923" i="4"/>
  <c r="B923" i="4"/>
  <c r="H922" i="4"/>
  <c r="G922" i="4"/>
  <c r="F922" i="4"/>
  <c r="E922" i="4"/>
  <c r="D922" i="4"/>
  <c r="C922" i="4"/>
  <c r="B922" i="4"/>
  <c r="H921" i="4"/>
  <c r="G921" i="4"/>
  <c r="F921" i="4"/>
  <c r="E921" i="4"/>
  <c r="D921" i="4"/>
  <c r="C921" i="4"/>
  <c r="B921" i="4"/>
  <c r="H920" i="4"/>
  <c r="G920" i="4"/>
  <c r="F920" i="4"/>
  <c r="E920" i="4"/>
  <c r="D920" i="4"/>
  <c r="C920" i="4"/>
  <c r="B920" i="4"/>
  <c r="H919" i="4"/>
  <c r="G919" i="4"/>
  <c r="F919" i="4"/>
  <c r="E919" i="4"/>
  <c r="D919" i="4"/>
  <c r="C919" i="4"/>
  <c r="B919" i="4"/>
  <c r="H918" i="4"/>
  <c r="G918" i="4"/>
  <c r="F918" i="4"/>
  <c r="E918" i="4"/>
  <c r="D918" i="4"/>
  <c r="C918" i="4"/>
  <c r="B918" i="4"/>
  <c r="H917" i="4"/>
  <c r="G917" i="4"/>
  <c r="F917" i="4"/>
  <c r="E917" i="4"/>
  <c r="D917" i="4"/>
  <c r="C917" i="4"/>
  <c r="B917" i="4"/>
  <c r="H916" i="4"/>
  <c r="G916" i="4"/>
  <c r="F916" i="4"/>
  <c r="E916" i="4"/>
  <c r="D916" i="4"/>
  <c r="C916" i="4"/>
  <c r="B916" i="4"/>
  <c r="H915" i="4"/>
  <c r="G915" i="4"/>
  <c r="F915" i="4"/>
  <c r="E915" i="4"/>
  <c r="D915" i="4"/>
  <c r="C915" i="4"/>
  <c r="B915" i="4"/>
  <c r="H914" i="4"/>
  <c r="G914" i="4"/>
  <c r="F914" i="4"/>
  <c r="E914" i="4"/>
  <c r="D914" i="4"/>
  <c r="C914" i="4"/>
  <c r="B914" i="4"/>
  <c r="H913" i="4"/>
  <c r="G913" i="4"/>
  <c r="F913" i="4"/>
  <c r="E913" i="4"/>
  <c r="D913" i="4"/>
  <c r="C913" i="4"/>
  <c r="B913" i="4"/>
  <c r="H912" i="4"/>
  <c r="G912" i="4"/>
  <c r="F912" i="4"/>
  <c r="E912" i="4"/>
  <c r="D912" i="4"/>
  <c r="C912" i="4"/>
  <c r="B912" i="4"/>
  <c r="H911" i="4"/>
  <c r="G911" i="4"/>
  <c r="F911" i="4"/>
  <c r="E911" i="4"/>
  <c r="D911" i="4"/>
  <c r="C911" i="4"/>
  <c r="B911" i="4"/>
  <c r="H910" i="4"/>
  <c r="G910" i="4"/>
  <c r="F910" i="4"/>
  <c r="E910" i="4"/>
  <c r="D910" i="4"/>
  <c r="C910" i="4"/>
  <c r="B910" i="4"/>
  <c r="H909" i="4"/>
  <c r="G909" i="4"/>
  <c r="F909" i="4"/>
  <c r="E909" i="4"/>
  <c r="D909" i="4"/>
  <c r="C909" i="4"/>
  <c r="B909" i="4"/>
  <c r="H908" i="4"/>
  <c r="G908" i="4"/>
  <c r="F908" i="4"/>
  <c r="E908" i="4"/>
  <c r="D908" i="4"/>
  <c r="C908" i="4"/>
  <c r="B908" i="4"/>
  <c r="H907" i="4"/>
  <c r="G907" i="4"/>
  <c r="F907" i="4"/>
  <c r="E907" i="4"/>
  <c r="D907" i="4"/>
  <c r="C907" i="4"/>
  <c r="B907" i="4"/>
  <c r="H906" i="4"/>
  <c r="G906" i="4"/>
  <c r="F906" i="4"/>
  <c r="E906" i="4"/>
  <c r="D906" i="4"/>
  <c r="C906" i="4"/>
  <c r="B906" i="4"/>
  <c r="H905" i="4"/>
  <c r="G905" i="4"/>
  <c r="F905" i="4"/>
  <c r="E905" i="4"/>
  <c r="D905" i="4"/>
  <c r="C905" i="4"/>
  <c r="B905" i="4"/>
  <c r="H904" i="4"/>
  <c r="G904" i="4"/>
  <c r="F904" i="4"/>
  <c r="E904" i="4"/>
  <c r="D904" i="4"/>
  <c r="C904" i="4"/>
  <c r="B904" i="4"/>
  <c r="H903" i="4"/>
  <c r="G903" i="4"/>
  <c r="F903" i="4"/>
  <c r="E903" i="4"/>
  <c r="D903" i="4"/>
  <c r="C903" i="4"/>
  <c r="B903" i="4"/>
  <c r="H902" i="4"/>
  <c r="G902" i="4"/>
  <c r="F902" i="4"/>
  <c r="E902" i="4"/>
  <c r="D902" i="4"/>
  <c r="C902" i="4"/>
  <c r="B902" i="4"/>
  <c r="H901" i="4"/>
  <c r="G901" i="4"/>
  <c r="F901" i="4"/>
  <c r="E901" i="4"/>
  <c r="D901" i="4"/>
  <c r="C901" i="4"/>
  <c r="B901" i="4"/>
  <c r="H900" i="4"/>
  <c r="G900" i="4"/>
  <c r="F900" i="4"/>
  <c r="E900" i="4"/>
  <c r="D900" i="4"/>
  <c r="C900" i="4"/>
  <c r="B900" i="4"/>
  <c r="H899" i="4"/>
  <c r="G899" i="4"/>
  <c r="F899" i="4"/>
  <c r="E899" i="4"/>
  <c r="D899" i="4"/>
  <c r="C899" i="4"/>
  <c r="B899" i="4"/>
  <c r="H898" i="4"/>
  <c r="G898" i="4"/>
  <c r="F898" i="4"/>
  <c r="E898" i="4"/>
  <c r="D898" i="4"/>
  <c r="C898" i="4"/>
  <c r="B898" i="4"/>
  <c r="H897" i="4"/>
  <c r="G897" i="4"/>
  <c r="F897" i="4"/>
  <c r="E897" i="4"/>
  <c r="D897" i="4"/>
  <c r="C897" i="4"/>
  <c r="B897" i="4"/>
  <c r="H896" i="4"/>
  <c r="G896" i="4"/>
  <c r="F896" i="4"/>
  <c r="E896" i="4"/>
  <c r="D896" i="4"/>
  <c r="C896" i="4"/>
  <c r="B896" i="4"/>
  <c r="H895" i="4"/>
  <c r="G895" i="4"/>
  <c r="F895" i="4"/>
  <c r="E895" i="4"/>
  <c r="D895" i="4"/>
  <c r="C895" i="4"/>
  <c r="B895" i="4"/>
  <c r="H894" i="4"/>
  <c r="G894" i="4"/>
  <c r="F894" i="4"/>
  <c r="E894" i="4"/>
  <c r="D894" i="4"/>
  <c r="C894" i="4"/>
  <c r="B894" i="4"/>
  <c r="H893" i="4"/>
  <c r="G893" i="4"/>
  <c r="F893" i="4"/>
  <c r="E893" i="4"/>
  <c r="D893" i="4"/>
  <c r="C893" i="4"/>
  <c r="B893" i="4"/>
  <c r="H892" i="4"/>
  <c r="G892" i="4"/>
  <c r="F892" i="4"/>
  <c r="E892" i="4"/>
  <c r="D892" i="4"/>
  <c r="C892" i="4"/>
  <c r="B892" i="4"/>
  <c r="H891" i="4"/>
  <c r="G891" i="4"/>
  <c r="F891" i="4"/>
  <c r="E891" i="4"/>
  <c r="D891" i="4"/>
  <c r="C891" i="4"/>
  <c r="B891" i="4"/>
  <c r="H890" i="4"/>
  <c r="G890" i="4"/>
  <c r="F890" i="4"/>
  <c r="E890" i="4"/>
  <c r="D890" i="4"/>
  <c r="C890" i="4"/>
  <c r="B890" i="4"/>
  <c r="H889" i="4"/>
  <c r="G889" i="4"/>
  <c r="F889" i="4"/>
  <c r="E889" i="4"/>
  <c r="D889" i="4"/>
  <c r="C889" i="4"/>
  <c r="B889" i="4"/>
  <c r="H888" i="4"/>
  <c r="G888" i="4"/>
  <c r="F888" i="4"/>
  <c r="E888" i="4"/>
  <c r="D888" i="4"/>
  <c r="C888" i="4"/>
  <c r="B888" i="4"/>
  <c r="H887" i="4"/>
  <c r="G887" i="4"/>
  <c r="F887" i="4"/>
  <c r="E887" i="4"/>
  <c r="D887" i="4"/>
  <c r="C887" i="4"/>
  <c r="B887" i="4"/>
  <c r="H886" i="4"/>
  <c r="G886" i="4"/>
  <c r="F886" i="4"/>
  <c r="E886" i="4"/>
  <c r="D886" i="4"/>
  <c r="C886" i="4"/>
  <c r="B886" i="4"/>
  <c r="H885" i="4"/>
  <c r="G885" i="4"/>
  <c r="F885" i="4"/>
  <c r="E885" i="4"/>
  <c r="D885" i="4"/>
  <c r="C885" i="4"/>
  <c r="B885" i="4"/>
  <c r="H884" i="4"/>
  <c r="G884" i="4"/>
  <c r="F884" i="4"/>
  <c r="E884" i="4"/>
  <c r="D884" i="4"/>
  <c r="C884" i="4"/>
  <c r="B884" i="4"/>
  <c r="H883" i="4"/>
  <c r="G883" i="4"/>
  <c r="F883" i="4"/>
  <c r="E883" i="4"/>
  <c r="D883" i="4"/>
  <c r="C883" i="4"/>
  <c r="B883" i="4"/>
  <c r="H882" i="4"/>
  <c r="G882" i="4"/>
  <c r="F882" i="4"/>
  <c r="E882" i="4"/>
  <c r="D882" i="4"/>
  <c r="C882" i="4"/>
  <c r="B882" i="4"/>
  <c r="H881" i="4"/>
  <c r="G881" i="4"/>
  <c r="F881" i="4"/>
  <c r="E881" i="4"/>
  <c r="D881" i="4"/>
  <c r="C881" i="4"/>
  <c r="B881" i="4"/>
  <c r="H880" i="4"/>
  <c r="G880" i="4"/>
  <c r="F880" i="4"/>
  <c r="E880" i="4"/>
  <c r="D880" i="4"/>
  <c r="C880" i="4"/>
  <c r="B880" i="4"/>
  <c r="H879" i="4"/>
  <c r="G879" i="4"/>
  <c r="F879" i="4"/>
  <c r="E879" i="4"/>
  <c r="D879" i="4"/>
  <c r="C879" i="4"/>
  <c r="B879" i="4"/>
  <c r="H878" i="4"/>
  <c r="G878" i="4"/>
  <c r="F878" i="4"/>
  <c r="E878" i="4"/>
  <c r="D878" i="4"/>
  <c r="C878" i="4"/>
  <c r="B878" i="4"/>
  <c r="H877" i="4"/>
  <c r="G877" i="4"/>
  <c r="F877" i="4"/>
  <c r="E877" i="4"/>
  <c r="D877" i="4"/>
  <c r="C877" i="4"/>
  <c r="B877" i="4"/>
  <c r="H876" i="4"/>
  <c r="G876" i="4"/>
  <c r="F876" i="4"/>
  <c r="E876" i="4"/>
  <c r="D876" i="4"/>
  <c r="C876" i="4"/>
  <c r="B876" i="4"/>
  <c r="H875" i="4"/>
  <c r="G875" i="4"/>
  <c r="F875" i="4"/>
  <c r="E875" i="4"/>
  <c r="D875" i="4"/>
  <c r="C875" i="4"/>
  <c r="B875" i="4"/>
  <c r="H874" i="4"/>
  <c r="G874" i="4"/>
  <c r="F874" i="4"/>
  <c r="E874" i="4"/>
  <c r="D874" i="4"/>
  <c r="C874" i="4"/>
  <c r="B874" i="4"/>
  <c r="H873" i="4"/>
  <c r="G873" i="4"/>
  <c r="F873" i="4"/>
  <c r="E873" i="4"/>
  <c r="D873" i="4"/>
  <c r="C873" i="4"/>
  <c r="B873" i="4"/>
  <c r="H872" i="4"/>
  <c r="G872" i="4"/>
  <c r="F872" i="4"/>
  <c r="E872" i="4"/>
  <c r="D872" i="4"/>
  <c r="C872" i="4"/>
  <c r="B872" i="4"/>
  <c r="H871" i="4"/>
  <c r="G871" i="4"/>
  <c r="F871" i="4"/>
  <c r="E871" i="4"/>
  <c r="D871" i="4"/>
  <c r="C871" i="4"/>
  <c r="B871" i="4"/>
  <c r="H870" i="4"/>
  <c r="G870" i="4"/>
  <c r="F870" i="4"/>
  <c r="E870" i="4"/>
  <c r="D870" i="4"/>
  <c r="C870" i="4"/>
  <c r="B870" i="4"/>
  <c r="H869" i="4"/>
  <c r="G869" i="4"/>
  <c r="F869" i="4"/>
  <c r="E869" i="4"/>
  <c r="D869" i="4"/>
  <c r="C869" i="4"/>
  <c r="B869" i="4"/>
  <c r="H868" i="4"/>
  <c r="G868" i="4"/>
  <c r="F868" i="4"/>
  <c r="E868" i="4"/>
  <c r="D868" i="4"/>
  <c r="C868" i="4"/>
  <c r="B868" i="4"/>
  <c r="H867" i="4"/>
  <c r="G867" i="4"/>
  <c r="F867" i="4"/>
  <c r="E867" i="4"/>
  <c r="D867" i="4"/>
  <c r="C867" i="4"/>
  <c r="B867" i="4"/>
  <c r="H866" i="4"/>
  <c r="G866" i="4"/>
  <c r="F866" i="4"/>
  <c r="E866" i="4"/>
  <c r="D866" i="4"/>
  <c r="C866" i="4"/>
  <c r="B866" i="4"/>
  <c r="H865" i="4"/>
  <c r="G865" i="4"/>
  <c r="F865" i="4"/>
  <c r="E865" i="4"/>
  <c r="D865" i="4"/>
  <c r="C865" i="4"/>
  <c r="B865" i="4"/>
  <c r="H864" i="4"/>
  <c r="G864" i="4"/>
  <c r="F864" i="4"/>
  <c r="E864" i="4"/>
  <c r="D864" i="4"/>
  <c r="C864" i="4"/>
  <c r="B864" i="4"/>
  <c r="H863" i="4"/>
  <c r="G863" i="4"/>
  <c r="F863" i="4"/>
  <c r="E863" i="4"/>
  <c r="D863" i="4"/>
  <c r="C863" i="4"/>
  <c r="B863" i="4"/>
  <c r="H862" i="4"/>
  <c r="G862" i="4"/>
  <c r="F862" i="4"/>
  <c r="E862" i="4"/>
  <c r="D862" i="4"/>
  <c r="C862" i="4"/>
  <c r="B862" i="4"/>
  <c r="H861" i="4"/>
  <c r="G861" i="4"/>
  <c r="F861" i="4"/>
  <c r="E861" i="4"/>
  <c r="D861" i="4"/>
  <c r="C861" i="4"/>
  <c r="B861" i="4"/>
  <c r="H860" i="4"/>
  <c r="G860" i="4"/>
  <c r="F860" i="4"/>
  <c r="E860" i="4"/>
  <c r="D860" i="4"/>
  <c r="C860" i="4"/>
  <c r="B860" i="4"/>
  <c r="H859" i="4"/>
  <c r="G859" i="4"/>
  <c r="F859" i="4"/>
  <c r="E859" i="4"/>
  <c r="D859" i="4"/>
  <c r="C859" i="4"/>
  <c r="B859" i="4"/>
  <c r="H858" i="4"/>
  <c r="G858" i="4"/>
  <c r="F858" i="4"/>
  <c r="E858" i="4"/>
  <c r="D858" i="4"/>
  <c r="C858" i="4"/>
  <c r="B858" i="4"/>
  <c r="H857" i="4"/>
  <c r="G857" i="4"/>
  <c r="F857" i="4"/>
  <c r="E857" i="4"/>
  <c r="D857" i="4"/>
  <c r="C857" i="4"/>
  <c r="B857" i="4"/>
  <c r="H856" i="4"/>
  <c r="G856" i="4"/>
  <c r="F856" i="4"/>
  <c r="E856" i="4"/>
  <c r="D856" i="4"/>
  <c r="C856" i="4"/>
  <c r="B856" i="4"/>
  <c r="H855" i="4"/>
  <c r="G855" i="4"/>
  <c r="F855" i="4"/>
  <c r="E855" i="4"/>
  <c r="D855" i="4"/>
  <c r="C855" i="4"/>
  <c r="B855" i="4"/>
  <c r="H854" i="4"/>
  <c r="G854" i="4"/>
  <c r="F854" i="4"/>
  <c r="E854" i="4"/>
  <c r="D854" i="4"/>
  <c r="C854" i="4"/>
  <c r="B854" i="4"/>
  <c r="H853" i="4"/>
  <c r="G853" i="4"/>
  <c r="F853" i="4"/>
  <c r="E853" i="4"/>
  <c r="D853" i="4"/>
  <c r="C853" i="4"/>
  <c r="B853" i="4"/>
  <c r="H852" i="4"/>
  <c r="G852" i="4"/>
  <c r="F852" i="4"/>
  <c r="E852" i="4"/>
  <c r="D852" i="4"/>
  <c r="C852" i="4"/>
  <c r="B852" i="4"/>
  <c r="H851" i="4"/>
  <c r="G851" i="4"/>
  <c r="F851" i="4"/>
  <c r="E851" i="4"/>
  <c r="D851" i="4"/>
  <c r="C851" i="4"/>
  <c r="B851" i="4"/>
  <c r="H850" i="4"/>
  <c r="G850" i="4"/>
  <c r="F850" i="4"/>
  <c r="E850" i="4"/>
  <c r="D850" i="4"/>
  <c r="C850" i="4"/>
  <c r="B850" i="4"/>
  <c r="H849" i="4"/>
  <c r="G849" i="4"/>
  <c r="F849" i="4"/>
  <c r="E849" i="4"/>
  <c r="D849" i="4"/>
  <c r="C849" i="4"/>
  <c r="B849" i="4"/>
  <c r="H848" i="4"/>
  <c r="G848" i="4"/>
  <c r="F848" i="4"/>
  <c r="E848" i="4"/>
  <c r="D848" i="4"/>
  <c r="C848" i="4"/>
  <c r="B848" i="4"/>
  <c r="H847" i="4"/>
  <c r="G847" i="4"/>
  <c r="F847" i="4"/>
  <c r="E847" i="4"/>
  <c r="D847" i="4"/>
  <c r="C847" i="4"/>
  <c r="B847" i="4"/>
  <c r="H846" i="4"/>
  <c r="G846" i="4"/>
  <c r="F846" i="4"/>
  <c r="E846" i="4"/>
  <c r="D846" i="4"/>
  <c r="C846" i="4"/>
  <c r="B846" i="4"/>
  <c r="H845" i="4"/>
  <c r="G845" i="4"/>
  <c r="F845" i="4"/>
  <c r="E845" i="4"/>
  <c r="D845" i="4"/>
  <c r="C845" i="4"/>
  <c r="B845" i="4"/>
  <c r="H844" i="4"/>
  <c r="G844" i="4"/>
  <c r="F844" i="4"/>
  <c r="E844" i="4"/>
  <c r="D844" i="4"/>
  <c r="C844" i="4"/>
  <c r="B844" i="4"/>
  <c r="H843" i="4"/>
  <c r="G843" i="4"/>
  <c r="F843" i="4"/>
  <c r="E843" i="4"/>
  <c r="D843" i="4"/>
  <c r="C843" i="4"/>
  <c r="B843" i="4"/>
  <c r="H842" i="4"/>
  <c r="G842" i="4"/>
  <c r="F842" i="4"/>
  <c r="E842" i="4"/>
  <c r="D842" i="4"/>
  <c r="C842" i="4"/>
  <c r="B842" i="4"/>
  <c r="H841" i="4"/>
  <c r="G841" i="4"/>
  <c r="F841" i="4"/>
  <c r="E841" i="4"/>
  <c r="D841" i="4"/>
  <c r="C841" i="4"/>
  <c r="B841" i="4"/>
  <c r="H840" i="4"/>
  <c r="G840" i="4"/>
  <c r="F840" i="4"/>
  <c r="E840" i="4"/>
  <c r="D840" i="4"/>
  <c r="C840" i="4"/>
  <c r="B840" i="4"/>
  <c r="H839" i="4"/>
  <c r="G839" i="4"/>
  <c r="F839" i="4"/>
  <c r="E839" i="4"/>
  <c r="D839" i="4"/>
  <c r="C839" i="4"/>
  <c r="B839" i="4"/>
  <c r="H838" i="4"/>
  <c r="G838" i="4"/>
  <c r="F838" i="4"/>
  <c r="E838" i="4"/>
  <c r="D838" i="4"/>
  <c r="C838" i="4"/>
  <c r="B838" i="4"/>
  <c r="H837" i="4"/>
  <c r="G837" i="4"/>
  <c r="F837" i="4"/>
  <c r="E837" i="4"/>
  <c r="D837" i="4"/>
  <c r="C837" i="4"/>
  <c r="B837" i="4"/>
  <c r="H836" i="4"/>
  <c r="G836" i="4"/>
  <c r="F836" i="4"/>
  <c r="E836" i="4"/>
  <c r="D836" i="4"/>
  <c r="C836" i="4"/>
  <c r="B836" i="4"/>
  <c r="H835" i="4"/>
  <c r="G835" i="4"/>
  <c r="F835" i="4"/>
  <c r="E835" i="4"/>
  <c r="D835" i="4"/>
  <c r="C835" i="4"/>
  <c r="B835" i="4"/>
  <c r="H834" i="4"/>
  <c r="G834" i="4"/>
  <c r="F834" i="4"/>
  <c r="E834" i="4"/>
  <c r="D834" i="4"/>
  <c r="C834" i="4"/>
  <c r="B834" i="4"/>
  <c r="H833" i="4"/>
  <c r="G833" i="4"/>
  <c r="F833" i="4"/>
  <c r="E833" i="4"/>
  <c r="D833" i="4"/>
  <c r="C833" i="4"/>
  <c r="B833" i="4"/>
  <c r="H832" i="4"/>
  <c r="G832" i="4"/>
  <c r="F832" i="4"/>
  <c r="E832" i="4"/>
  <c r="D832" i="4"/>
  <c r="C832" i="4"/>
  <c r="B832" i="4"/>
  <c r="H831" i="4"/>
  <c r="G831" i="4"/>
  <c r="F831" i="4"/>
  <c r="E831" i="4"/>
  <c r="D831" i="4"/>
  <c r="C831" i="4"/>
  <c r="B831" i="4"/>
  <c r="H830" i="4"/>
  <c r="G830" i="4"/>
  <c r="F830" i="4"/>
  <c r="E830" i="4"/>
  <c r="D830" i="4"/>
  <c r="C830" i="4"/>
  <c r="B830" i="4"/>
  <c r="H829" i="4"/>
  <c r="G829" i="4"/>
  <c r="F829" i="4"/>
  <c r="E829" i="4"/>
  <c r="D829" i="4"/>
  <c r="C829" i="4"/>
  <c r="B829" i="4"/>
  <c r="H828" i="4"/>
  <c r="G828" i="4"/>
  <c r="F828" i="4"/>
  <c r="E828" i="4"/>
  <c r="D828" i="4"/>
  <c r="C828" i="4"/>
  <c r="B828" i="4"/>
  <c r="H827" i="4"/>
  <c r="G827" i="4"/>
  <c r="F827" i="4"/>
  <c r="E827" i="4"/>
  <c r="D827" i="4"/>
  <c r="C827" i="4"/>
  <c r="B827" i="4"/>
  <c r="H826" i="4"/>
  <c r="G826" i="4"/>
  <c r="F826" i="4"/>
  <c r="E826" i="4"/>
  <c r="D826" i="4"/>
  <c r="C826" i="4"/>
  <c r="B826" i="4"/>
  <c r="H825" i="4"/>
  <c r="G825" i="4"/>
  <c r="F825" i="4"/>
  <c r="E825" i="4"/>
  <c r="D825" i="4"/>
  <c r="C825" i="4"/>
  <c r="B825" i="4"/>
  <c r="H824" i="4"/>
  <c r="G824" i="4"/>
  <c r="F824" i="4"/>
  <c r="E824" i="4"/>
  <c r="D824" i="4"/>
  <c r="C824" i="4"/>
  <c r="B824" i="4"/>
  <c r="H823" i="4"/>
  <c r="G823" i="4"/>
  <c r="F823" i="4"/>
  <c r="E823" i="4"/>
  <c r="D823" i="4"/>
  <c r="C823" i="4"/>
  <c r="B823" i="4"/>
  <c r="H822" i="4"/>
  <c r="G822" i="4"/>
  <c r="F822" i="4"/>
  <c r="E822" i="4"/>
  <c r="D822" i="4"/>
  <c r="C822" i="4"/>
  <c r="B822" i="4"/>
  <c r="H821" i="4"/>
  <c r="G821" i="4"/>
  <c r="F821" i="4"/>
  <c r="E821" i="4"/>
  <c r="D821" i="4"/>
  <c r="C821" i="4"/>
  <c r="B821" i="4"/>
  <c r="H820" i="4"/>
  <c r="G820" i="4"/>
  <c r="F820" i="4"/>
  <c r="E820" i="4"/>
  <c r="D820" i="4"/>
  <c r="C820" i="4"/>
  <c r="B820" i="4"/>
  <c r="H819" i="4"/>
  <c r="G819" i="4"/>
  <c r="F819" i="4"/>
  <c r="E819" i="4"/>
  <c r="D819" i="4"/>
  <c r="C819" i="4"/>
  <c r="B819" i="4"/>
  <c r="H818" i="4"/>
  <c r="G818" i="4"/>
  <c r="F818" i="4"/>
  <c r="E818" i="4"/>
  <c r="D818" i="4"/>
  <c r="C818" i="4"/>
  <c r="B818" i="4"/>
  <c r="H817" i="4"/>
  <c r="G817" i="4"/>
  <c r="F817" i="4"/>
  <c r="E817" i="4"/>
  <c r="D817" i="4"/>
  <c r="C817" i="4"/>
  <c r="B817" i="4"/>
  <c r="H816" i="4"/>
  <c r="G816" i="4"/>
  <c r="F816" i="4"/>
  <c r="E816" i="4"/>
  <c r="D816" i="4"/>
  <c r="C816" i="4"/>
  <c r="B816" i="4"/>
  <c r="H815" i="4"/>
  <c r="G815" i="4"/>
  <c r="F815" i="4"/>
  <c r="E815" i="4"/>
  <c r="D815" i="4"/>
  <c r="C815" i="4"/>
  <c r="B815" i="4"/>
  <c r="H814" i="4"/>
  <c r="G814" i="4"/>
  <c r="F814" i="4"/>
  <c r="E814" i="4"/>
  <c r="D814" i="4"/>
  <c r="C814" i="4"/>
  <c r="B814" i="4"/>
  <c r="H813" i="4"/>
  <c r="G813" i="4"/>
  <c r="F813" i="4"/>
  <c r="E813" i="4"/>
  <c r="D813" i="4"/>
  <c r="C813" i="4"/>
  <c r="B813" i="4"/>
  <c r="H812" i="4"/>
  <c r="G812" i="4"/>
  <c r="F812" i="4"/>
  <c r="E812" i="4"/>
  <c r="D812" i="4"/>
  <c r="C812" i="4"/>
  <c r="B812" i="4"/>
  <c r="H811" i="4"/>
  <c r="G811" i="4"/>
  <c r="F811" i="4"/>
  <c r="E811" i="4"/>
  <c r="D811" i="4"/>
  <c r="C811" i="4"/>
  <c r="B811" i="4"/>
  <c r="H810" i="4"/>
  <c r="G810" i="4"/>
  <c r="F810" i="4"/>
  <c r="E810" i="4"/>
  <c r="D810" i="4"/>
  <c r="C810" i="4"/>
  <c r="B810" i="4"/>
  <c r="H809" i="4"/>
  <c r="G809" i="4"/>
  <c r="F809" i="4"/>
  <c r="E809" i="4"/>
  <c r="D809" i="4"/>
  <c r="C809" i="4"/>
  <c r="B809" i="4"/>
  <c r="H808" i="4"/>
  <c r="G808" i="4"/>
  <c r="F808" i="4"/>
  <c r="E808" i="4"/>
  <c r="D808" i="4"/>
  <c r="C808" i="4"/>
  <c r="B808" i="4"/>
  <c r="H807" i="4"/>
  <c r="G807" i="4"/>
  <c r="F807" i="4"/>
  <c r="E807" i="4"/>
  <c r="D807" i="4"/>
  <c r="C807" i="4"/>
  <c r="B807" i="4"/>
  <c r="H806" i="4"/>
  <c r="G806" i="4"/>
  <c r="F806" i="4"/>
  <c r="E806" i="4"/>
  <c r="D806" i="4"/>
  <c r="C806" i="4"/>
  <c r="B806" i="4"/>
  <c r="H805" i="4"/>
  <c r="G805" i="4"/>
  <c r="F805" i="4"/>
  <c r="E805" i="4"/>
  <c r="D805" i="4"/>
  <c r="C805" i="4"/>
  <c r="B805" i="4"/>
  <c r="H804" i="4"/>
  <c r="G804" i="4"/>
  <c r="F804" i="4"/>
  <c r="E804" i="4"/>
  <c r="D804" i="4"/>
  <c r="C804" i="4"/>
  <c r="B804" i="4"/>
  <c r="H803" i="4"/>
  <c r="G803" i="4"/>
  <c r="F803" i="4"/>
  <c r="E803" i="4"/>
  <c r="D803" i="4"/>
  <c r="C803" i="4"/>
  <c r="B803" i="4"/>
  <c r="H802" i="4"/>
  <c r="G802" i="4"/>
  <c r="F802" i="4"/>
  <c r="E802" i="4"/>
  <c r="D802" i="4"/>
  <c r="C802" i="4"/>
  <c r="B802" i="4"/>
  <c r="H801" i="4"/>
  <c r="G801" i="4"/>
  <c r="F801" i="4"/>
  <c r="E801" i="4"/>
  <c r="D801" i="4"/>
  <c r="C801" i="4"/>
  <c r="B801" i="4"/>
  <c r="H800" i="4"/>
  <c r="G800" i="4"/>
  <c r="F800" i="4"/>
  <c r="E800" i="4"/>
  <c r="D800" i="4"/>
  <c r="C800" i="4"/>
  <c r="B800" i="4"/>
  <c r="H799" i="4"/>
  <c r="G799" i="4"/>
  <c r="F799" i="4"/>
  <c r="E799" i="4"/>
  <c r="D799" i="4"/>
  <c r="C799" i="4"/>
  <c r="B799" i="4"/>
  <c r="H798" i="4"/>
  <c r="G798" i="4"/>
  <c r="F798" i="4"/>
  <c r="E798" i="4"/>
  <c r="D798" i="4"/>
  <c r="C798" i="4"/>
  <c r="B798" i="4"/>
  <c r="H797" i="4"/>
  <c r="G797" i="4"/>
  <c r="F797" i="4"/>
  <c r="E797" i="4"/>
  <c r="D797" i="4"/>
  <c r="C797" i="4"/>
  <c r="B797" i="4"/>
  <c r="H796" i="4"/>
  <c r="G796" i="4"/>
  <c r="F796" i="4"/>
  <c r="E796" i="4"/>
  <c r="D796" i="4"/>
  <c r="C796" i="4"/>
  <c r="B796" i="4"/>
  <c r="H795" i="4"/>
  <c r="G795" i="4"/>
  <c r="F795" i="4"/>
  <c r="E795" i="4"/>
  <c r="D795" i="4"/>
  <c r="C795" i="4"/>
  <c r="B795" i="4"/>
  <c r="H794" i="4"/>
  <c r="G794" i="4"/>
  <c r="F794" i="4"/>
  <c r="E794" i="4"/>
  <c r="D794" i="4"/>
  <c r="C794" i="4"/>
  <c r="B794" i="4"/>
  <c r="H793" i="4"/>
  <c r="G793" i="4"/>
  <c r="F793" i="4"/>
  <c r="E793" i="4"/>
  <c r="D793" i="4"/>
  <c r="C793" i="4"/>
  <c r="B793" i="4"/>
  <c r="H792" i="4"/>
  <c r="G792" i="4"/>
  <c r="F792" i="4"/>
  <c r="E792" i="4"/>
  <c r="D792" i="4"/>
  <c r="C792" i="4"/>
  <c r="B792" i="4"/>
  <c r="H791" i="4"/>
  <c r="G791" i="4"/>
  <c r="F791" i="4"/>
  <c r="E791" i="4"/>
  <c r="D791" i="4"/>
  <c r="C791" i="4"/>
  <c r="B791" i="4"/>
  <c r="H790" i="4"/>
  <c r="G790" i="4"/>
  <c r="F790" i="4"/>
  <c r="E790" i="4"/>
  <c r="D790" i="4"/>
  <c r="C790" i="4"/>
  <c r="B790" i="4"/>
  <c r="H789" i="4"/>
  <c r="G789" i="4"/>
  <c r="F789" i="4"/>
  <c r="E789" i="4"/>
  <c r="D789" i="4"/>
  <c r="C789" i="4"/>
  <c r="B789" i="4"/>
  <c r="H788" i="4"/>
  <c r="G788" i="4"/>
  <c r="F788" i="4"/>
  <c r="E788" i="4"/>
  <c r="D788" i="4"/>
  <c r="C788" i="4"/>
  <c r="B788" i="4"/>
  <c r="H787" i="4"/>
  <c r="G787" i="4"/>
  <c r="F787" i="4"/>
  <c r="E787" i="4"/>
  <c r="D787" i="4"/>
  <c r="C787" i="4"/>
  <c r="B787" i="4"/>
  <c r="H786" i="4"/>
  <c r="G786" i="4"/>
  <c r="F786" i="4"/>
  <c r="E786" i="4"/>
  <c r="D786" i="4"/>
  <c r="C786" i="4"/>
  <c r="B786" i="4"/>
  <c r="H785" i="4"/>
  <c r="G785" i="4"/>
  <c r="F785" i="4"/>
  <c r="E785" i="4"/>
  <c r="D785" i="4"/>
  <c r="C785" i="4"/>
  <c r="B785" i="4"/>
  <c r="H784" i="4"/>
  <c r="G784" i="4"/>
  <c r="F784" i="4"/>
  <c r="E784" i="4"/>
  <c r="D784" i="4"/>
  <c r="C784" i="4"/>
  <c r="B784" i="4"/>
  <c r="H783" i="4"/>
  <c r="G783" i="4"/>
  <c r="F783" i="4"/>
  <c r="E783" i="4"/>
  <c r="D783" i="4"/>
  <c r="C783" i="4"/>
  <c r="B783" i="4"/>
  <c r="H782" i="4"/>
  <c r="G782" i="4"/>
  <c r="F782" i="4"/>
  <c r="E782" i="4"/>
  <c r="D782" i="4"/>
  <c r="C782" i="4"/>
  <c r="B782" i="4"/>
  <c r="H781" i="4"/>
  <c r="G781" i="4"/>
  <c r="F781" i="4"/>
  <c r="E781" i="4"/>
  <c r="D781" i="4"/>
  <c r="C781" i="4"/>
  <c r="B781" i="4"/>
  <c r="H780" i="4"/>
  <c r="G780" i="4"/>
  <c r="F780" i="4"/>
  <c r="E780" i="4"/>
  <c r="D780" i="4"/>
  <c r="C780" i="4"/>
  <c r="B780" i="4"/>
  <c r="H779" i="4"/>
  <c r="G779" i="4"/>
  <c r="F779" i="4"/>
  <c r="E779" i="4"/>
  <c r="D779" i="4"/>
  <c r="C779" i="4"/>
  <c r="B779" i="4"/>
  <c r="H778" i="4"/>
  <c r="G778" i="4"/>
  <c r="F778" i="4"/>
  <c r="E778" i="4"/>
  <c r="D778" i="4"/>
  <c r="C778" i="4"/>
  <c r="B778" i="4"/>
  <c r="H777" i="4"/>
  <c r="G777" i="4"/>
  <c r="F777" i="4"/>
  <c r="E777" i="4"/>
  <c r="D777" i="4"/>
  <c r="C777" i="4"/>
  <c r="B777" i="4"/>
  <c r="H776" i="4"/>
  <c r="G776" i="4"/>
  <c r="F776" i="4"/>
  <c r="E776" i="4"/>
  <c r="D776" i="4"/>
  <c r="C776" i="4"/>
  <c r="B776" i="4"/>
  <c r="H775" i="4"/>
  <c r="G775" i="4"/>
  <c r="F775" i="4"/>
  <c r="E775" i="4"/>
  <c r="D775" i="4"/>
  <c r="C775" i="4"/>
  <c r="B775" i="4"/>
  <c r="H774" i="4"/>
  <c r="G774" i="4"/>
  <c r="F774" i="4"/>
  <c r="E774" i="4"/>
  <c r="D774" i="4"/>
  <c r="C774" i="4"/>
  <c r="B774" i="4"/>
  <c r="H773" i="4"/>
  <c r="G773" i="4"/>
  <c r="F773" i="4"/>
  <c r="E773" i="4"/>
  <c r="D773" i="4"/>
  <c r="C773" i="4"/>
  <c r="B773" i="4"/>
  <c r="H772" i="4"/>
  <c r="G772" i="4"/>
  <c r="F772" i="4"/>
  <c r="E772" i="4"/>
  <c r="D772" i="4"/>
  <c r="C772" i="4"/>
  <c r="B772" i="4"/>
  <c r="H771" i="4"/>
  <c r="G771" i="4"/>
  <c r="F771" i="4"/>
  <c r="E771" i="4"/>
  <c r="D771" i="4"/>
  <c r="C771" i="4"/>
  <c r="B771" i="4"/>
  <c r="H770" i="4"/>
  <c r="G770" i="4"/>
  <c r="F770" i="4"/>
  <c r="E770" i="4"/>
  <c r="D770" i="4"/>
  <c r="C770" i="4"/>
  <c r="B770" i="4"/>
  <c r="H769" i="4"/>
  <c r="G769" i="4"/>
  <c r="F769" i="4"/>
  <c r="E769" i="4"/>
  <c r="D769" i="4"/>
  <c r="C769" i="4"/>
  <c r="B769" i="4"/>
  <c r="H768" i="4"/>
  <c r="G768" i="4"/>
  <c r="F768" i="4"/>
  <c r="E768" i="4"/>
  <c r="D768" i="4"/>
  <c r="C768" i="4"/>
  <c r="B768" i="4"/>
  <c r="H767" i="4"/>
  <c r="G767" i="4"/>
  <c r="F767" i="4"/>
  <c r="E767" i="4"/>
  <c r="D767" i="4"/>
  <c r="C767" i="4"/>
  <c r="B767" i="4"/>
  <c r="H766" i="4"/>
  <c r="G766" i="4"/>
  <c r="F766" i="4"/>
  <c r="E766" i="4"/>
  <c r="D766" i="4"/>
  <c r="C766" i="4"/>
  <c r="B766" i="4"/>
  <c r="H765" i="4"/>
  <c r="G765" i="4"/>
  <c r="F765" i="4"/>
  <c r="E765" i="4"/>
  <c r="D765" i="4"/>
  <c r="C765" i="4"/>
  <c r="B765" i="4"/>
  <c r="H764" i="4"/>
  <c r="G764" i="4"/>
  <c r="F764" i="4"/>
  <c r="E764" i="4"/>
  <c r="D764" i="4"/>
  <c r="C764" i="4"/>
  <c r="B764" i="4"/>
  <c r="H763" i="4"/>
  <c r="G763" i="4"/>
  <c r="F763" i="4"/>
  <c r="E763" i="4"/>
  <c r="D763" i="4"/>
  <c r="C763" i="4"/>
  <c r="B763" i="4"/>
  <c r="H762" i="4"/>
  <c r="G762" i="4"/>
  <c r="F762" i="4"/>
  <c r="E762" i="4"/>
  <c r="D762" i="4"/>
  <c r="C762" i="4"/>
  <c r="B762" i="4"/>
  <c r="H761" i="4"/>
  <c r="G761" i="4"/>
  <c r="F761" i="4"/>
  <c r="E761" i="4"/>
  <c r="D761" i="4"/>
  <c r="C761" i="4"/>
  <c r="B761" i="4"/>
  <c r="H760" i="4"/>
  <c r="G760" i="4"/>
  <c r="F760" i="4"/>
  <c r="E760" i="4"/>
  <c r="D760" i="4"/>
  <c r="C760" i="4"/>
  <c r="B760" i="4"/>
  <c r="H759" i="4"/>
  <c r="G759" i="4"/>
  <c r="F759" i="4"/>
  <c r="E759" i="4"/>
  <c r="D759" i="4"/>
  <c r="C759" i="4"/>
  <c r="B759" i="4"/>
  <c r="H758" i="4"/>
  <c r="G758" i="4"/>
  <c r="F758" i="4"/>
  <c r="E758" i="4"/>
  <c r="D758" i="4"/>
  <c r="C758" i="4"/>
  <c r="B758" i="4"/>
  <c r="H757" i="4"/>
  <c r="G757" i="4"/>
  <c r="F757" i="4"/>
  <c r="E757" i="4"/>
  <c r="D757" i="4"/>
  <c r="C757" i="4"/>
  <c r="B757" i="4"/>
  <c r="H756" i="4"/>
  <c r="G756" i="4"/>
  <c r="F756" i="4"/>
  <c r="E756" i="4"/>
  <c r="D756" i="4"/>
  <c r="C756" i="4"/>
  <c r="B756" i="4"/>
  <c r="H755" i="4"/>
  <c r="G755" i="4"/>
  <c r="F755" i="4"/>
  <c r="E755" i="4"/>
  <c r="D755" i="4"/>
  <c r="C755" i="4"/>
  <c r="B755" i="4"/>
  <c r="H754" i="4"/>
  <c r="G754" i="4"/>
  <c r="F754" i="4"/>
  <c r="E754" i="4"/>
  <c r="D754" i="4"/>
  <c r="C754" i="4"/>
  <c r="B754" i="4"/>
  <c r="H753" i="4"/>
  <c r="G753" i="4"/>
  <c r="F753" i="4"/>
  <c r="E753" i="4"/>
  <c r="D753" i="4"/>
  <c r="C753" i="4"/>
  <c r="B753" i="4"/>
  <c r="H752" i="4"/>
  <c r="G752" i="4"/>
  <c r="F752" i="4"/>
  <c r="E752" i="4"/>
  <c r="D752" i="4"/>
  <c r="C752" i="4"/>
  <c r="B752" i="4"/>
  <c r="H751" i="4"/>
  <c r="G751" i="4"/>
  <c r="F751" i="4"/>
  <c r="E751" i="4"/>
  <c r="D751" i="4"/>
  <c r="C751" i="4"/>
  <c r="B751" i="4"/>
  <c r="H750" i="4"/>
  <c r="G750" i="4"/>
  <c r="F750" i="4"/>
  <c r="E750" i="4"/>
  <c r="D750" i="4"/>
  <c r="C750" i="4"/>
  <c r="B750" i="4"/>
  <c r="H749" i="4"/>
  <c r="G749" i="4"/>
  <c r="F749" i="4"/>
  <c r="E749" i="4"/>
  <c r="D749" i="4"/>
  <c r="C749" i="4"/>
  <c r="B749" i="4"/>
  <c r="H748" i="4"/>
  <c r="G748" i="4"/>
  <c r="F748" i="4"/>
  <c r="E748" i="4"/>
  <c r="D748" i="4"/>
  <c r="C748" i="4"/>
  <c r="B748" i="4"/>
  <c r="H747" i="4"/>
  <c r="G747" i="4"/>
  <c r="F747" i="4"/>
  <c r="E747" i="4"/>
  <c r="D747" i="4"/>
  <c r="C747" i="4"/>
  <c r="B747" i="4"/>
  <c r="H746" i="4"/>
  <c r="G746" i="4"/>
  <c r="F746" i="4"/>
  <c r="E746" i="4"/>
  <c r="D746" i="4"/>
  <c r="C746" i="4"/>
  <c r="B746" i="4"/>
  <c r="H745" i="4"/>
  <c r="G745" i="4"/>
  <c r="F745" i="4"/>
  <c r="E745" i="4"/>
  <c r="D745" i="4"/>
  <c r="C745" i="4"/>
  <c r="B745" i="4"/>
  <c r="H744" i="4"/>
  <c r="G744" i="4"/>
  <c r="F744" i="4"/>
  <c r="E744" i="4"/>
  <c r="D744" i="4"/>
  <c r="C744" i="4"/>
  <c r="B744" i="4"/>
  <c r="H743" i="4"/>
  <c r="G743" i="4"/>
  <c r="F743" i="4"/>
  <c r="E743" i="4"/>
  <c r="D743" i="4"/>
  <c r="C743" i="4"/>
  <c r="B743" i="4"/>
  <c r="H742" i="4"/>
  <c r="G742" i="4"/>
  <c r="F742" i="4"/>
  <c r="E742" i="4"/>
  <c r="D742" i="4"/>
  <c r="C742" i="4"/>
  <c r="B742" i="4"/>
  <c r="H741" i="4"/>
  <c r="G741" i="4"/>
  <c r="F741" i="4"/>
  <c r="E741" i="4"/>
  <c r="D741" i="4"/>
  <c r="C741" i="4"/>
  <c r="B741" i="4"/>
  <c r="H740" i="4"/>
  <c r="G740" i="4"/>
  <c r="F740" i="4"/>
  <c r="E740" i="4"/>
  <c r="D740" i="4"/>
  <c r="C740" i="4"/>
  <c r="B740" i="4"/>
  <c r="H739" i="4"/>
  <c r="G739" i="4"/>
  <c r="F739" i="4"/>
  <c r="E739" i="4"/>
  <c r="D739" i="4"/>
  <c r="C739" i="4"/>
  <c r="B739" i="4"/>
  <c r="H738" i="4"/>
  <c r="G738" i="4"/>
  <c r="F738" i="4"/>
  <c r="E738" i="4"/>
  <c r="D738" i="4"/>
  <c r="C738" i="4"/>
  <c r="B738" i="4"/>
  <c r="H737" i="4"/>
  <c r="G737" i="4"/>
  <c r="F737" i="4"/>
  <c r="E737" i="4"/>
  <c r="D737" i="4"/>
  <c r="C737" i="4"/>
  <c r="B737" i="4"/>
  <c r="H736" i="4"/>
  <c r="G736" i="4"/>
  <c r="F736" i="4"/>
  <c r="E736" i="4"/>
  <c r="D736" i="4"/>
  <c r="C736" i="4"/>
  <c r="B736" i="4"/>
  <c r="H735" i="4"/>
  <c r="G735" i="4"/>
  <c r="F735" i="4"/>
  <c r="E735" i="4"/>
  <c r="D735" i="4"/>
  <c r="C735" i="4"/>
  <c r="B735" i="4"/>
  <c r="H734" i="4"/>
  <c r="G734" i="4"/>
  <c r="F734" i="4"/>
  <c r="E734" i="4"/>
  <c r="D734" i="4"/>
  <c r="C734" i="4"/>
  <c r="B734" i="4"/>
  <c r="H733" i="4"/>
  <c r="G733" i="4"/>
  <c r="F733" i="4"/>
  <c r="E733" i="4"/>
  <c r="D733" i="4"/>
  <c r="C733" i="4"/>
  <c r="B733" i="4"/>
  <c r="H732" i="4"/>
  <c r="G732" i="4"/>
  <c r="F732" i="4"/>
  <c r="E732" i="4"/>
  <c r="D732" i="4"/>
  <c r="C732" i="4"/>
  <c r="B732" i="4"/>
  <c r="H731" i="4"/>
  <c r="G731" i="4"/>
  <c r="F731" i="4"/>
  <c r="E731" i="4"/>
  <c r="D731" i="4"/>
  <c r="C731" i="4"/>
  <c r="B731" i="4"/>
  <c r="H730" i="4"/>
  <c r="G730" i="4"/>
  <c r="F730" i="4"/>
  <c r="E730" i="4"/>
  <c r="D730" i="4"/>
  <c r="C730" i="4"/>
  <c r="B730" i="4"/>
  <c r="H729" i="4"/>
  <c r="G729" i="4"/>
  <c r="F729" i="4"/>
  <c r="E729" i="4"/>
  <c r="D729" i="4"/>
  <c r="C729" i="4"/>
  <c r="B729" i="4"/>
  <c r="H728" i="4"/>
  <c r="G728" i="4"/>
  <c r="F728" i="4"/>
  <c r="E728" i="4"/>
  <c r="D728" i="4"/>
  <c r="C728" i="4"/>
  <c r="B728" i="4"/>
  <c r="H727" i="4"/>
  <c r="G727" i="4"/>
  <c r="F727" i="4"/>
  <c r="E727" i="4"/>
  <c r="D727" i="4"/>
  <c r="C727" i="4"/>
  <c r="B727" i="4"/>
  <c r="H726" i="4"/>
  <c r="G726" i="4"/>
  <c r="F726" i="4"/>
  <c r="E726" i="4"/>
  <c r="D726" i="4"/>
  <c r="C726" i="4"/>
  <c r="B726" i="4"/>
  <c r="H725" i="4"/>
  <c r="G725" i="4"/>
  <c r="F725" i="4"/>
  <c r="E725" i="4"/>
  <c r="D725" i="4"/>
  <c r="C725" i="4"/>
  <c r="B725" i="4"/>
  <c r="H724" i="4"/>
  <c r="G724" i="4"/>
  <c r="F724" i="4"/>
  <c r="E724" i="4"/>
  <c r="D724" i="4"/>
  <c r="C724" i="4"/>
  <c r="B724" i="4"/>
  <c r="H723" i="4"/>
  <c r="G723" i="4"/>
  <c r="F723" i="4"/>
  <c r="E723" i="4"/>
  <c r="D723" i="4"/>
  <c r="C723" i="4"/>
  <c r="B723" i="4"/>
  <c r="H722" i="4"/>
  <c r="G722" i="4"/>
  <c r="F722" i="4"/>
  <c r="E722" i="4"/>
  <c r="D722" i="4"/>
  <c r="C722" i="4"/>
  <c r="B722" i="4"/>
  <c r="H721" i="4"/>
  <c r="G721" i="4"/>
  <c r="F721" i="4"/>
  <c r="E721" i="4"/>
  <c r="D721" i="4"/>
  <c r="C721" i="4"/>
  <c r="B721" i="4"/>
  <c r="H720" i="4"/>
  <c r="G720" i="4"/>
  <c r="F720" i="4"/>
  <c r="E720" i="4"/>
  <c r="D720" i="4"/>
  <c r="C720" i="4"/>
  <c r="B720" i="4"/>
  <c r="H719" i="4"/>
  <c r="G719" i="4"/>
  <c r="F719" i="4"/>
  <c r="E719" i="4"/>
  <c r="D719" i="4"/>
  <c r="C719" i="4"/>
  <c r="B719" i="4"/>
  <c r="H718" i="4"/>
  <c r="G718" i="4"/>
  <c r="F718" i="4"/>
  <c r="E718" i="4"/>
  <c r="D718" i="4"/>
  <c r="C718" i="4"/>
  <c r="B718" i="4"/>
  <c r="H717" i="4"/>
  <c r="G717" i="4"/>
  <c r="F717" i="4"/>
  <c r="E717" i="4"/>
  <c r="D717" i="4"/>
  <c r="C717" i="4"/>
  <c r="B717" i="4"/>
  <c r="H716" i="4"/>
  <c r="G716" i="4"/>
  <c r="F716" i="4"/>
  <c r="E716" i="4"/>
  <c r="D716" i="4"/>
  <c r="C716" i="4"/>
  <c r="B716" i="4"/>
  <c r="H715" i="4"/>
  <c r="G715" i="4"/>
  <c r="F715" i="4"/>
  <c r="E715" i="4"/>
  <c r="D715" i="4"/>
  <c r="C715" i="4"/>
  <c r="B715" i="4"/>
  <c r="H714" i="4"/>
  <c r="G714" i="4"/>
  <c r="F714" i="4"/>
  <c r="E714" i="4"/>
  <c r="D714" i="4"/>
  <c r="C714" i="4"/>
  <c r="B714" i="4"/>
  <c r="H713" i="4"/>
  <c r="G713" i="4"/>
  <c r="F713" i="4"/>
  <c r="E713" i="4"/>
  <c r="D713" i="4"/>
  <c r="C713" i="4"/>
  <c r="B713" i="4"/>
  <c r="H712" i="4"/>
  <c r="G712" i="4"/>
  <c r="F712" i="4"/>
  <c r="E712" i="4"/>
  <c r="D712" i="4"/>
  <c r="C712" i="4"/>
  <c r="B712" i="4"/>
  <c r="H711" i="4"/>
  <c r="G711" i="4"/>
  <c r="F711" i="4"/>
  <c r="E711" i="4"/>
  <c r="D711" i="4"/>
  <c r="C711" i="4"/>
  <c r="B711" i="4"/>
  <c r="H710" i="4"/>
  <c r="G710" i="4"/>
  <c r="F710" i="4"/>
  <c r="E710" i="4"/>
  <c r="D710" i="4"/>
  <c r="C710" i="4"/>
  <c r="B710" i="4"/>
  <c r="H709" i="4"/>
  <c r="G709" i="4"/>
  <c r="F709" i="4"/>
  <c r="E709" i="4"/>
  <c r="D709" i="4"/>
  <c r="C709" i="4"/>
  <c r="B709" i="4"/>
  <c r="H708" i="4"/>
  <c r="G708" i="4"/>
  <c r="F708" i="4"/>
  <c r="E708" i="4"/>
  <c r="D708" i="4"/>
  <c r="C708" i="4"/>
  <c r="B708" i="4"/>
  <c r="H707" i="4"/>
  <c r="G707" i="4"/>
  <c r="F707" i="4"/>
  <c r="E707" i="4"/>
  <c r="D707" i="4"/>
  <c r="C707" i="4"/>
  <c r="B707" i="4"/>
  <c r="H706" i="4"/>
  <c r="G706" i="4"/>
  <c r="F706" i="4"/>
  <c r="E706" i="4"/>
  <c r="D706" i="4"/>
  <c r="C706" i="4"/>
  <c r="B706" i="4"/>
  <c r="H705" i="4"/>
  <c r="G705" i="4"/>
  <c r="F705" i="4"/>
  <c r="E705" i="4"/>
  <c r="D705" i="4"/>
  <c r="C705" i="4"/>
  <c r="B705" i="4"/>
  <c r="H704" i="4"/>
  <c r="G704" i="4"/>
  <c r="F704" i="4"/>
  <c r="E704" i="4"/>
  <c r="D704" i="4"/>
  <c r="C704" i="4"/>
  <c r="B704" i="4"/>
  <c r="H703" i="4"/>
  <c r="G703" i="4"/>
  <c r="F703" i="4"/>
  <c r="E703" i="4"/>
  <c r="D703" i="4"/>
  <c r="C703" i="4"/>
  <c r="B703" i="4"/>
  <c r="H702" i="4"/>
  <c r="G702" i="4"/>
  <c r="F702" i="4"/>
  <c r="E702" i="4"/>
  <c r="D702" i="4"/>
  <c r="C702" i="4"/>
  <c r="B702" i="4"/>
  <c r="H701" i="4"/>
  <c r="G701" i="4"/>
  <c r="F701" i="4"/>
  <c r="E701" i="4"/>
  <c r="D701" i="4"/>
  <c r="C701" i="4"/>
  <c r="B701" i="4"/>
  <c r="H700" i="4"/>
  <c r="G700" i="4"/>
  <c r="F700" i="4"/>
  <c r="E700" i="4"/>
  <c r="D700" i="4"/>
  <c r="C700" i="4"/>
  <c r="B700" i="4"/>
  <c r="H699" i="4"/>
  <c r="G699" i="4"/>
  <c r="F699" i="4"/>
  <c r="E699" i="4"/>
  <c r="D699" i="4"/>
  <c r="C699" i="4"/>
  <c r="B699" i="4"/>
  <c r="H698" i="4"/>
  <c r="G698" i="4"/>
  <c r="F698" i="4"/>
  <c r="E698" i="4"/>
  <c r="D698" i="4"/>
  <c r="C698" i="4"/>
  <c r="B698" i="4"/>
  <c r="H697" i="4"/>
  <c r="G697" i="4"/>
  <c r="F697" i="4"/>
  <c r="E697" i="4"/>
  <c r="D697" i="4"/>
  <c r="C697" i="4"/>
  <c r="B697" i="4"/>
  <c r="H696" i="4"/>
  <c r="G696" i="4"/>
  <c r="F696" i="4"/>
  <c r="E696" i="4"/>
  <c r="D696" i="4"/>
  <c r="C696" i="4"/>
  <c r="B696" i="4"/>
  <c r="H695" i="4"/>
  <c r="G695" i="4"/>
  <c r="F695" i="4"/>
  <c r="E695" i="4"/>
  <c r="D695" i="4"/>
  <c r="C695" i="4"/>
  <c r="B695" i="4"/>
  <c r="H694" i="4"/>
  <c r="G694" i="4"/>
  <c r="F694" i="4"/>
  <c r="E694" i="4"/>
  <c r="D694" i="4"/>
  <c r="C694" i="4"/>
  <c r="B694" i="4"/>
  <c r="H693" i="4"/>
  <c r="G693" i="4"/>
  <c r="F693" i="4"/>
  <c r="E693" i="4"/>
  <c r="D693" i="4"/>
  <c r="C693" i="4"/>
  <c r="B693" i="4"/>
  <c r="H692" i="4"/>
  <c r="G692" i="4"/>
  <c r="F692" i="4"/>
  <c r="E692" i="4"/>
  <c r="D692" i="4"/>
  <c r="C692" i="4"/>
  <c r="B692" i="4"/>
  <c r="H691" i="4"/>
  <c r="G691" i="4"/>
  <c r="F691" i="4"/>
  <c r="E691" i="4"/>
  <c r="D691" i="4"/>
  <c r="C691" i="4"/>
  <c r="B691" i="4"/>
  <c r="H690" i="4"/>
  <c r="G690" i="4"/>
  <c r="F690" i="4"/>
  <c r="E690" i="4"/>
  <c r="D690" i="4"/>
  <c r="C690" i="4"/>
  <c r="B690" i="4"/>
  <c r="H689" i="4"/>
  <c r="G689" i="4"/>
  <c r="F689" i="4"/>
  <c r="E689" i="4"/>
  <c r="D689" i="4"/>
  <c r="C689" i="4"/>
  <c r="B689" i="4"/>
  <c r="H688" i="4"/>
  <c r="G688" i="4"/>
  <c r="F688" i="4"/>
  <c r="E688" i="4"/>
  <c r="D688" i="4"/>
  <c r="C688" i="4"/>
  <c r="B688" i="4"/>
  <c r="H687" i="4"/>
  <c r="G687" i="4"/>
  <c r="F687" i="4"/>
  <c r="E687" i="4"/>
  <c r="D687" i="4"/>
  <c r="C687" i="4"/>
  <c r="B687" i="4"/>
  <c r="H686" i="4"/>
  <c r="G686" i="4"/>
  <c r="F686" i="4"/>
  <c r="E686" i="4"/>
  <c r="D686" i="4"/>
  <c r="C686" i="4"/>
  <c r="B686" i="4"/>
  <c r="H685" i="4"/>
  <c r="G685" i="4"/>
  <c r="F685" i="4"/>
  <c r="E685" i="4"/>
  <c r="D685" i="4"/>
  <c r="C685" i="4"/>
  <c r="B685" i="4"/>
  <c r="H684" i="4"/>
  <c r="G684" i="4"/>
  <c r="F684" i="4"/>
  <c r="E684" i="4"/>
  <c r="D684" i="4"/>
  <c r="C684" i="4"/>
  <c r="B684" i="4"/>
  <c r="H683" i="4"/>
  <c r="G683" i="4"/>
  <c r="F683" i="4"/>
  <c r="E683" i="4"/>
  <c r="D683" i="4"/>
  <c r="C683" i="4"/>
  <c r="B683" i="4"/>
  <c r="H682" i="4"/>
  <c r="G682" i="4"/>
  <c r="F682" i="4"/>
  <c r="E682" i="4"/>
  <c r="D682" i="4"/>
  <c r="C682" i="4"/>
  <c r="B682" i="4"/>
  <c r="H681" i="4"/>
  <c r="G681" i="4"/>
  <c r="F681" i="4"/>
  <c r="E681" i="4"/>
  <c r="D681" i="4"/>
  <c r="C681" i="4"/>
  <c r="B681" i="4"/>
  <c r="H680" i="4"/>
  <c r="G680" i="4"/>
  <c r="F680" i="4"/>
  <c r="E680" i="4"/>
  <c r="D680" i="4"/>
  <c r="C680" i="4"/>
  <c r="B680" i="4"/>
  <c r="H679" i="4"/>
  <c r="G679" i="4"/>
  <c r="F679" i="4"/>
  <c r="E679" i="4"/>
  <c r="D679" i="4"/>
  <c r="C679" i="4"/>
  <c r="B679" i="4"/>
  <c r="H678" i="4"/>
  <c r="G678" i="4"/>
  <c r="F678" i="4"/>
  <c r="E678" i="4"/>
  <c r="D678" i="4"/>
  <c r="C678" i="4"/>
  <c r="B678" i="4"/>
  <c r="H677" i="4"/>
  <c r="G677" i="4"/>
  <c r="F677" i="4"/>
  <c r="E677" i="4"/>
  <c r="D677" i="4"/>
  <c r="C677" i="4"/>
  <c r="B677" i="4"/>
  <c r="H676" i="4"/>
  <c r="G676" i="4"/>
  <c r="F676" i="4"/>
  <c r="E676" i="4"/>
  <c r="D676" i="4"/>
  <c r="C676" i="4"/>
  <c r="B676" i="4"/>
  <c r="H675" i="4"/>
  <c r="G675" i="4"/>
  <c r="F675" i="4"/>
  <c r="E675" i="4"/>
  <c r="D675" i="4"/>
  <c r="C675" i="4"/>
  <c r="B675" i="4"/>
  <c r="H674" i="4"/>
  <c r="G674" i="4"/>
  <c r="F674" i="4"/>
  <c r="E674" i="4"/>
  <c r="D674" i="4"/>
  <c r="C674" i="4"/>
  <c r="B674" i="4"/>
  <c r="H673" i="4"/>
  <c r="G673" i="4"/>
  <c r="F673" i="4"/>
  <c r="E673" i="4"/>
  <c r="D673" i="4"/>
  <c r="C673" i="4"/>
  <c r="B673" i="4"/>
  <c r="H672" i="4"/>
  <c r="G672" i="4"/>
  <c r="F672" i="4"/>
  <c r="E672" i="4"/>
  <c r="D672" i="4"/>
  <c r="C672" i="4"/>
  <c r="B672" i="4"/>
  <c r="H671" i="4"/>
  <c r="G671" i="4"/>
  <c r="F671" i="4"/>
  <c r="E671" i="4"/>
  <c r="D671" i="4"/>
  <c r="C671" i="4"/>
  <c r="B671" i="4"/>
  <c r="H670" i="4"/>
  <c r="G670" i="4"/>
  <c r="F670" i="4"/>
  <c r="E670" i="4"/>
  <c r="D670" i="4"/>
  <c r="C670" i="4"/>
  <c r="B670" i="4"/>
  <c r="H669" i="4"/>
  <c r="G669" i="4"/>
  <c r="F669" i="4"/>
  <c r="E669" i="4"/>
  <c r="D669" i="4"/>
  <c r="C669" i="4"/>
  <c r="B669" i="4"/>
  <c r="H668" i="4"/>
  <c r="G668" i="4"/>
  <c r="F668" i="4"/>
  <c r="E668" i="4"/>
  <c r="D668" i="4"/>
  <c r="C668" i="4"/>
  <c r="B668" i="4"/>
  <c r="H667" i="4"/>
  <c r="G667" i="4"/>
  <c r="F667" i="4"/>
  <c r="E667" i="4"/>
  <c r="D667" i="4"/>
  <c r="C667" i="4"/>
  <c r="B667" i="4"/>
  <c r="H666" i="4"/>
  <c r="G666" i="4"/>
  <c r="F666" i="4"/>
  <c r="E666" i="4"/>
  <c r="D666" i="4"/>
  <c r="C666" i="4"/>
  <c r="B666" i="4"/>
  <c r="H665" i="4"/>
  <c r="G665" i="4"/>
  <c r="F665" i="4"/>
  <c r="E665" i="4"/>
  <c r="D665" i="4"/>
  <c r="C665" i="4"/>
  <c r="B665" i="4"/>
  <c r="H664" i="4"/>
  <c r="G664" i="4"/>
  <c r="F664" i="4"/>
  <c r="E664" i="4"/>
  <c r="D664" i="4"/>
  <c r="C664" i="4"/>
  <c r="B664" i="4"/>
  <c r="H663" i="4"/>
  <c r="G663" i="4"/>
  <c r="F663" i="4"/>
  <c r="E663" i="4"/>
  <c r="D663" i="4"/>
  <c r="C663" i="4"/>
  <c r="B663" i="4"/>
  <c r="H662" i="4"/>
  <c r="G662" i="4"/>
  <c r="F662" i="4"/>
  <c r="E662" i="4"/>
  <c r="D662" i="4"/>
  <c r="C662" i="4"/>
  <c r="B662" i="4"/>
  <c r="H661" i="4"/>
  <c r="G661" i="4"/>
  <c r="F661" i="4"/>
  <c r="E661" i="4"/>
  <c r="D661" i="4"/>
  <c r="C661" i="4"/>
  <c r="B661" i="4"/>
  <c r="H660" i="4"/>
  <c r="G660" i="4"/>
  <c r="F660" i="4"/>
  <c r="E660" i="4"/>
  <c r="D660" i="4"/>
  <c r="C660" i="4"/>
  <c r="B660" i="4"/>
  <c r="H659" i="4"/>
  <c r="G659" i="4"/>
  <c r="F659" i="4"/>
  <c r="E659" i="4"/>
  <c r="D659" i="4"/>
  <c r="C659" i="4"/>
  <c r="B659" i="4"/>
  <c r="H658" i="4"/>
  <c r="G658" i="4"/>
  <c r="F658" i="4"/>
  <c r="E658" i="4"/>
  <c r="D658" i="4"/>
  <c r="C658" i="4"/>
  <c r="B658" i="4"/>
  <c r="H657" i="4"/>
  <c r="G657" i="4"/>
  <c r="F657" i="4"/>
  <c r="E657" i="4"/>
  <c r="D657" i="4"/>
  <c r="C657" i="4"/>
  <c r="B657" i="4"/>
  <c r="H656" i="4"/>
  <c r="G656" i="4"/>
  <c r="F656" i="4"/>
  <c r="E656" i="4"/>
  <c r="D656" i="4"/>
  <c r="C656" i="4"/>
  <c r="B656" i="4"/>
  <c r="H655" i="4"/>
  <c r="G655" i="4"/>
  <c r="F655" i="4"/>
  <c r="E655" i="4"/>
  <c r="D655" i="4"/>
  <c r="C655" i="4"/>
  <c r="B655" i="4"/>
  <c r="H654" i="4"/>
  <c r="G654" i="4"/>
  <c r="F654" i="4"/>
  <c r="E654" i="4"/>
  <c r="D654" i="4"/>
  <c r="C654" i="4"/>
  <c r="B654" i="4"/>
  <c r="H653" i="4"/>
  <c r="G653" i="4"/>
  <c r="F653" i="4"/>
  <c r="E653" i="4"/>
  <c r="D653" i="4"/>
  <c r="C653" i="4"/>
  <c r="B653" i="4"/>
  <c r="H652" i="4"/>
  <c r="G652" i="4"/>
  <c r="F652" i="4"/>
  <c r="E652" i="4"/>
  <c r="D652" i="4"/>
  <c r="C652" i="4"/>
  <c r="B652" i="4"/>
  <c r="H651" i="4"/>
  <c r="G651" i="4"/>
  <c r="F651" i="4"/>
  <c r="E651" i="4"/>
  <c r="D651" i="4"/>
  <c r="C651" i="4"/>
  <c r="B651" i="4"/>
  <c r="H650" i="4"/>
  <c r="G650" i="4"/>
  <c r="F650" i="4"/>
  <c r="E650" i="4"/>
  <c r="D650" i="4"/>
  <c r="C650" i="4"/>
  <c r="B650" i="4"/>
  <c r="H649" i="4"/>
  <c r="G649" i="4"/>
  <c r="F649" i="4"/>
  <c r="E649" i="4"/>
  <c r="D649" i="4"/>
  <c r="C649" i="4"/>
  <c r="B649" i="4"/>
  <c r="H648" i="4"/>
  <c r="G648" i="4"/>
  <c r="F648" i="4"/>
  <c r="E648" i="4"/>
  <c r="D648" i="4"/>
  <c r="C648" i="4"/>
  <c r="B648" i="4"/>
  <c r="H647" i="4"/>
  <c r="G647" i="4"/>
  <c r="F647" i="4"/>
  <c r="E647" i="4"/>
  <c r="D647" i="4"/>
  <c r="C647" i="4"/>
  <c r="B647" i="4"/>
  <c r="H646" i="4"/>
  <c r="G646" i="4"/>
  <c r="F646" i="4"/>
  <c r="E646" i="4"/>
  <c r="D646" i="4"/>
  <c r="C646" i="4"/>
  <c r="B646" i="4"/>
  <c r="H645" i="4"/>
  <c r="G645" i="4"/>
  <c r="F645" i="4"/>
  <c r="E645" i="4"/>
  <c r="D645" i="4"/>
  <c r="C645" i="4"/>
  <c r="B645" i="4"/>
  <c r="H644" i="4"/>
  <c r="G644" i="4"/>
  <c r="F644" i="4"/>
  <c r="E644" i="4"/>
  <c r="D644" i="4"/>
  <c r="C644" i="4"/>
  <c r="B644" i="4"/>
  <c r="H643" i="4"/>
  <c r="G643" i="4"/>
  <c r="F643" i="4"/>
  <c r="E643" i="4"/>
  <c r="D643" i="4"/>
  <c r="C643" i="4"/>
  <c r="B643" i="4"/>
  <c r="H642" i="4"/>
  <c r="G642" i="4"/>
  <c r="F642" i="4"/>
  <c r="E642" i="4"/>
  <c r="D642" i="4"/>
  <c r="C642" i="4"/>
  <c r="B642" i="4"/>
  <c r="H641" i="4"/>
  <c r="G641" i="4"/>
  <c r="F641" i="4"/>
  <c r="E641" i="4"/>
  <c r="D641" i="4"/>
  <c r="C641" i="4"/>
  <c r="B641" i="4"/>
  <c r="H640" i="4"/>
  <c r="G640" i="4"/>
  <c r="F640" i="4"/>
  <c r="E640" i="4"/>
  <c r="D640" i="4"/>
  <c r="C640" i="4"/>
  <c r="B640" i="4"/>
  <c r="H639" i="4"/>
  <c r="G639" i="4"/>
  <c r="F639" i="4"/>
  <c r="E639" i="4"/>
  <c r="D639" i="4"/>
  <c r="C639" i="4"/>
  <c r="B639" i="4"/>
  <c r="H638" i="4"/>
  <c r="G638" i="4"/>
  <c r="F638" i="4"/>
  <c r="E638" i="4"/>
  <c r="D638" i="4"/>
  <c r="C638" i="4"/>
  <c r="B638" i="4"/>
  <c r="H637" i="4"/>
  <c r="G637" i="4"/>
  <c r="F637" i="4"/>
  <c r="E637" i="4"/>
  <c r="D637" i="4"/>
  <c r="C637" i="4"/>
  <c r="B637" i="4"/>
  <c r="H636" i="4"/>
  <c r="G636" i="4"/>
  <c r="F636" i="4"/>
  <c r="E636" i="4"/>
  <c r="D636" i="4"/>
  <c r="C636" i="4"/>
  <c r="B636" i="4"/>
  <c r="H635" i="4"/>
  <c r="G635" i="4"/>
  <c r="F635" i="4"/>
  <c r="E635" i="4"/>
  <c r="D635" i="4"/>
  <c r="C635" i="4"/>
  <c r="B635" i="4"/>
  <c r="H634" i="4"/>
  <c r="G634" i="4"/>
  <c r="F634" i="4"/>
  <c r="E634" i="4"/>
  <c r="D634" i="4"/>
  <c r="C634" i="4"/>
  <c r="B634" i="4"/>
  <c r="H633" i="4"/>
  <c r="G633" i="4"/>
  <c r="F633" i="4"/>
  <c r="E633" i="4"/>
  <c r="D633" i="4"/>
  <c r="C633" i="4"/>
  <c r="B633" i="4"/>
  <c r="H632" i="4"/>
  <c r="G632" i="4"/>
  <c r="F632" i="4"/>
  <c r="E632" i="4"/>
  <c r="D632" i="4"/>
  <c r="C632" i="4"/>
  <c r="B632" i="4"/>
  <c r="H631" i="4"/>
  <c r="G631" i="4"/>
  <c r="F631" i="4"/>
  <c r="E631" i="4"/>
  <c r="D631" i="4"/>
  <c r="C631" i="4"/>
  <c r="B631" i="4"/>
  <c r="H630" i="4"/>
  <c r="G630" i="4"/>
  <c r="F630" i="4"/>
  <c r="E630" i="4"/>
  <c r="D630" i="4"/>
  <c r="C630" i="4"/>
  <c r="B630" i="4"/>
  <c r="H629" i="4"/>
  <c r="G629" i="4"/>
  <c r="F629" i="4"/>
  <c r="E629" i="4"/>
  <c r="D629" i="4"/>
  <c r="C629" i="4"/>
  <c r="B629" i="4"/>
  <c r="H628" i="4"/>
  <c r="G628" i="4"/>
  <c r="F628" i="4"/>
  <c r="E628" i="4"/>
  <c r="D628" i="4"/>
  <c r="C628" i="4"/>
  <c r="B628" i="4"/>
  <c r="H627" i="4"/>
  <c r="G627" i="4"/>
  <c r="F627" i="4"/>
  <c r="E627" i="4"/>
  <c r="D627" i="4"/>
  <c r="C627" i="4"/>
  <c r="B627" i="4"/>
  <c r="H626" i="4"/>
  <c r="G626" i="4"/>
  <c r="F626" i="4"/>
  <c r="E626" i="4"/>
  <c r="D626" i="4"/>
  <c r="C626" i="4"/>
  <c r="B626" i="4"/>
  <c r="H625" i="4"/>
  <c r="G625" i="4"/>
  <c r="F625" i="4"/>
  <c r="E625" i="4"/>
  <c r="D625" i="4"/>
  <c r="C625" i="4"/>
  <c r="B625" i="4"/>
  <c r="H624" i="4"/>
  <c r="G624" i="4"/>
  <c r="F624" i="4"/>
  <c r="E624" i="4"/>
  <c r="D624" i="4"/>
  <c r="C624" i="4"/>
  <c r="B624" i="4"/>
  <c r="H623" i="4"/>
  <c r="G623" i="4"/>
  <c r="F623" i="4"/>
  <c r="E623" i="4"/>
  <c r="D623" i="4"/>
  <c r="C623" i="4"/>
  <c r="B623" i="4"/>
  <c r="H622" i="4"/>
  <c r="G622" i="4"/>
  <c r="F622" i="4"/>
  <c r="E622" i="4"/>
  <c r="D622" i="4"/>
  <c r="C622" i="4"/>
  <c r="B622" i="4"/>
  <c r="H621" i="4"/>
  <c r="G621" i="4"/>
  <c r="F621" i="4"/>
  <c r="E621" i="4"/>
  <c r="D621" i="4"/>
  <c r="C621" i="4"/>
  <c r="B621" i="4"/>
  <c r="H620" i="4"/>
  <c r="G620" i="4"/>
  <c r="F620" i="4"/>
  <c r="E620" i="4"/>
  <c r="D620" i="4"/>
  <c r="C620" i="4"/>
  <c r="B620" i="4"/>
  <c r="H619" i="4"/>
  <c r="G619" i="4"/>
  <c r="F619" i="4"/>
  <c r="E619" i="4"/>
  <c r="D619" i="4"/>
  <c r="C619" i="4"/>
  <c r="B619" i="4"/>
  <c r="H618" i="4"/>
  <c r="G618" i="4"/>
  <c r="F618" i="4"/>
  <c r="E618" i="4"/>
  <c r="D618" i="4"/>
  <c r="C618" i="4"/>
  <c r="B618" i="4"/>
  <c r="H617" i="4"/>
  <c r="G617" i="4"/>
  <c r="F617" i="4"/>
  <c r="E617" i="4"/>
  <c r="D617" i="4"/>
  <c r="C617" i="4"/>
  <c r="B617" i="4"/>
  <c r="H616" i="4"/>
  <c r="G616" i="4"/>
  <c r="F616" i="4"/>
  <c r="E616" i="4"/>
  <c r="D616" i="4"/>
  <c r="C616" i="4"/>
  <c r="B616" i="4"/>
  <c r="H615" i="4"/>
  <c r="G615" i="4"/>
  <c r="F615" i="4"/>
  <c r="E615" i="4"/>
  <c r="D615" i="4"/>
  <c r="C615" i="4"/>
  <c r="B615" i="4"/>
  <c r="H614" i="4"/>
  <c r="G614" i="4"/>
  <c r="F614" i="4"/>
  <c r="E614" i="4"/>
  <c r="D614" i="4"/>
  <c r="C614" i="4"/>
  <c r="B614" i="4"/>
  <c r="H613" i="4"/>
  <c r="G613" i="4"/>
  <c r="F613" i="4"/>
  <c r="E613" i="4"/>
  <c r="D613" i="4"/>
  <c r="C613" i="4"/>
  <c r="B613" i="4"/>
  <c r="H612" i="4"/>
  <c r="G612" i="4"/>
  <c r="F612" i="4"/>
  <c r="E612" i="4"/>
  <c r="D612" i="4"/>
  <c r="C612" i="4"/>
  <c r="B612" i="4"/>
  <c r="H611" i="4"/>
  <c r="G611" i="4"/>
  <c r="F611" i="4"/>
  <c r="E611" i="4"/>
  <c r="D611" i="4"/>
  <c r="C611" i="4"/>
  <c r="B611" i="4"/>
  <c r="H610" i="4"/>
  <c r="G610" i="4"/>
  <c r="F610" i="4"/>
  <c r="E610" i="4"/>
  <c r="D610" i="4"/>
  <c r="C610" i="4"/>
  <c r="B610" i="4"/>
  <c r="H609" i="4"/>
  <c r="G609" i="4"/>
  <c r="F609" i="4"/>
  <c r="E609" i="4"/>
  <c r="D609" i="4"/>
  <c r="C609" i="4"/>
  <c r="B609" i="4"/>
  <c r="H608" i="4"/>
  <c r="G608" i="4"/>
  <c r="F608" i="4"/>
  <c r="E608" i="4"/>
  <c r="D608" i="4"/>
  <c r="C608" i="4"/>
  <c r="B608" i="4"/>
  <c r="H607" i="4"/>
  <c r="G607" i="4"/>
  <c r="F607" i="4"/>
  <c r="E607" i="4"/>
  <c r="D607" i="4"/>
  <c r="C607" i="4"/>
  <c r="B607" i="4"/>
  <c r="H606" i="4"/>
  <c r="G606" i="4"/>
  <c r="F606" i="4"/>
  <c r="E606" i="4"/>
  <c r="D606" i="4"/>
  <c r="C606" i="4"/>
  <c r="B606" i="4"/>
  <c r="H605" i="4"/>
  <c r="G605" i="4"/>
  <c r="F605" i="4"/>
  <c r="E605" i="4"/>
  <c r="D605" i="4"/>
  <c r="C605" i="4"/>
  <c r="B605" i="4"/>
  <c r="H604" i="4"/>
  <c r="G604" i="4"/>
  <c r="F604" i="4"/>
  <c r="E604" i="4"/>
  <c r="D604" i="4"/>
  <c r="C604" i="4"/>
  <c r="B604" i="4"/>
  <c r="H603" i="4"/>
  <c r="G603" i="4"/>
  <c r="F603" i="4"/>
  <c r="E603" i="4"/>
  <c r="D603" i="4"/>
  <c r="C603" i="4"/>
  <c r="B603" i="4"/>
  <c r="H602" i="4"/>
  <c r="G602" i="4"/>
  <c r="F602" i="4"/>
  <c r="E602" i="4"/>
  <c r="D602" i="4"/>
  <c r="C602" i="4"/>
  <c r="B602" i="4"/>
  <c r="H601" i="4"/>
  <c r="G601" i="4"/>
  <c r="F601" i="4"/>
  <c r="E601" i="4"/>
  <c r="D601" i="4"/>
  <c r="C601" i="4"/>
  <c r="B601" i="4"/>
  <c r="H600" i="4"/>
  <c r="G600" i="4"/>
  <c r="F600" i="4"/>
  <c r="E600" i="4"/>
  <c r="D600" i="4"/>
  <c r="C600" i="4"/>
  <c r="B600" i="4"/>
  <c r="H599" i="4"/>
  <c r="G599" i="4"/>
  <c r="F599" i="4"/>
  <c r="E599" i="4"/>
  <c r="D599" i="4"/>
  <c r="C599" i="4"/>
  <c r="B599" i="4"/>
  <c r="H598" i="4"/>
  <c r="G598" i="4"/>
  <c r="F598" i="4"/>
  <c r="E598" i="4"/>
  <c r="D598" i="4"/>
  <c r="C598" i="4"/>
  <c r="B598" i="4"/>
  <c r="H597" i="4"/>
  <c r="G597" i="4"/>
  <c r="F597" i="4"/>
  <c r="E597" i="4"/>
  <c r="D597" i="4"/>
  <c r="C597" i="4"/>
  <c r="B597" i="4"/>
  <c r="H596" i="4"/>
  <c r="G596" i="4"/>
  <c r="F596" i="4"/>
  <c r="E596" i="4"/>
  <c r="D596" i="4"/>
  <c r="C596" i="4"/>
  <c r="B596" i="4"/>
  <c r="H595" i="4"/>
  <c r="G595" i="4"/>
  <c r="F595" i="4"/>
  <c r="E595" i="4"/>
  <c r="D595" i="4"/>
  <c r="C595" i="4"/>
  <c r="B595" i="4"/>
  <c r="H594" i="4"/>
  <c r="G594" i="4"/>
  <c r="F594" i="4"/>
  <c r="E594" i="4"/>
  <c r="D594" i="4"/>
  <c r="C594" i="4"/>
  <c r="B594" i="4"/>
  <c r="H593" i="4"/>
  <c r="G593" i="4"/>
  <c r="F593" i="4"/>
  <c r="E593" i="4"/>
  <c r="D593" i="4"/>
  <c r="C593" i="4"/>
  <c r="B593" i="4"/>
  <c r="H592" i="4"/>
  <c r="G592" i="4"/>
  <c r="F592" i="4"/>
  <c r="E592" i="4"/>
  <c r="D592" i="4"/>
  <c r="C592" i="4"/>
  <c r="B592" i="4"/>
  <c r="H591" i="4"/>
  <c r="G591" i="4"/>
  <c r="F591" i="4"/>
  <c r="E591" i="4"/>
  <c r="D591" i="4"/>
  <c r="C591" i="4"/>
  <c r="B591" i="4"/>
  <c r="H590" i="4"/>
  <c r="G590" i="4"/>
  <c r="F590" i="4"/>
  <c r="E590" i="4"/>
  <c r="D590" i="4"/>
  <c r="C590" i="4"/>
  <c r="B590" i="4"/>
  <c r="H589" i="4"/>
  <c r="G589" i="4"/>
  <c r="F589" i="4"/>
  <c r="E589" i="4"/>
  <c r="D589" i="4"/>
  <c r="C589" i="4"/>
  <c r="B589" i="4"/>
  <c r="H588" i="4"/>
  <c r="G588" i="4"/>
  <c r="F588" i="4"/>
  <c r="E588" i="4"/>
  <c r="D588" i="4"/>
  <c r="C588" i="4"/>
  <c r="B588" i="4"/>
  <c r="H587" i="4"/>
  <c r="G587" i="4"/>
  <c r="F587" i="4"/>
  <c r="E587" i="4"/>
  <c r="D587" i="4"/>
  <c r="C587" i="4"/>
  <c r="B587" i="4"/>
  <c r="H586" i="4"/>
  <c r="G586" i="4"/>
  <c r="F586" i="4"/>
  <c r="E586" i="4"/>
  <c r="D586" i="4"/>
  <c r="C586" i="4"/>
  <c r="B586" i="4"/>
  <c r="H585" i="4"/>
  <c r="G585" i="4"/>
  <c r="F585" i="4"/>
  <c r="E585" i="4"/>
  <c r="D585" i="4"/>
  <c r="C585" i="4"/>
  <c r="B585" i="4"/>
  <c r="H584" i="4"/>
  <c r="G584" i="4"/>
  <c r="F584" i="4"/>
  <c r="E584" i="4"/>
  <c r="D584" i="4"/>
  <c r="C584" i="4"/>
  <c r="B584" i="4"/>
  <c r="H583" i="4"/>
  <c r="G583" i="4"/>
  <c r="F583" i="4"/>
  <c r="E583" i="4"/>
  <c r="D583" i="4"/>
  <c r="C583" i="4"/>
  <c r="B583" i="4"/>
  <c r="H582" i="4"/>
  <c r="G582" i="4"/>
  <c r="F582" i="4"/>
  <c r="E582" i="4"/>
  <c r="D582" i="4"/>
  <c r="C582" i="4"/>
  <c r="B582" i="4"/>
  <c r="H581" i="4"/>
  <c r="G581" i="4"/>
  <c r="F581" i="4"/>
  <c r="E581" i="4"/>
  <c r="D581" i="4"/>
  <c r="C581" i="4"/>
  <c r="B581" i="4"/>
  <c r="H580" i="4"/>
  <c r="G580" i="4"/>
  <c r="F580" i="4"/>
  <c r="E580" i="4"/>
  <c r="D580" i="4"/>
  <c r="C580" i="4"/>
  <c r="B580" i="4"/>
  <c r="H579" i="4"/>
  <c r="G579" i="4"/>
  <c r="F579" i="4"/>
  <c r="E579" i="4"/>
  <c r="D579" i="4"/>
  <c r="C579" i="4"/>
  <c r="B579" i="4"/>
  <c r="H578" i="4"/>
  <c r="G578" i="4"/>
  <c r="F578" i="4"/>
  <c r="E578" i="4"/>
  <c r="D578" i="4"/>
  <c r="C578" i="4"/>
  <c r="B578" i="4"/>
  <c r="H577" i="4"/>
  <c r="G577" i="4"/>
  <c r="F577" i="4"/>
  <c r="E577" i="4"/>
  <c r="D577" i="4"/>
  <c r="C577" i="4"/>
  <c r="B577" i="4"/>
  <c r="H576" i="4"/>
  <c r="G576" i="4"/>
  <c r="F576" i="4"/>
  <c r="E576" i="4"/>
  <c r="D576" i="4"/>
  <c r="C576" i="4"/>
  <c r="B576" i="4"/>
  <c r="H575" i="4"/>
  <c r="G575" i="4"/>
  <c r="F575" i="4"/>
  <c r="E575" i="4"/>
  <c r="D575" i="4"/>
  <c r="C575" i="4"/>
  <c r="B575" i="4"/>
  <c r="H574" i="4"/>
  <c r="G574" i="4"/>
  <c r="F574" i="4"/>
  <c r="E574" i="4"/>
  <c r="D574" i="4"/>
  <c r="C574" i="4"/>
  <c r="B574" i="4"/>
  <c r="H573" i="4"/>
  <c r="G573" i="4"/>
  <c r="F573" i="4"/>
  <c r="E573" i="4"/>
  <c r="D573" i="4"/>
  <c r="C573" i="4"/>
  <c r="B573" i="4"/>
  <c r="H572" i="4"/>
  <c r="G572" i="4"/>
  <c r="F572" i="4"/>
  <c r="E572" i="4"/>
  <c r="D572" i="4"/>
  <c r="C572" i="4"/>
  <c r="B572" i="4"/>
  <c r="H571" i="4"/>
  <c r="G571" i="4"/>
  <c r="F571" i="4"/>
  <c r="E571" i="4"/>
  <c r="D571" i="4"/>
  <c r="C571" i="4"/>
  <c r="B571" i="4"/>
  <c r="H570" i="4"/>
  <c r="G570" i="4"/>
  <c r="F570" i="4"/>
  <c r="E570" i="4"/>
  <c r="D570" i="4"/>
  <c r="C570" i="4"/>
  <c r="B570" i="4"/>
  <c r="H569" i="4"/>
  <c r="G569" i="4"/>
  <c r="F569" i="4"/>
  <c r="E569" i="4"/>
  <c r="D569" i="4"/>
  <c r="C569" i="4"/>
  <c r="B569" i="4"/>
  <c r="H568" i="4"/>
  <c r="G568" i="4"/>
  <c r="F568" i="4"/>
  <c r="E568" i="4"/>
  <c r="D568" i="4"/>
  <c r="C568" i="4"/>
  <c r="B568" i="4"/>
  <c r="H567" i="4"/>
  <c r="G567" i="4"/>
  <c r="F567" i="4"/>
  <c r="E567" i="4"/>
  <c r="D567" i="4"/>
  <c r="C567" i="4"/>
  <c r="B567" i="4"/>
  <c r="H566" i="4"/>
  <c r="G566" i="4"/>
  <c r="F566" i="4"/>
  <c r="E566" i="4"/>
  <c r="D566" i="4"/>
  <c r="C566" i="4"/>
  <c r="B566" i="4"/>
  <c r="H565" i="4"/>
  <c r="G565" i="4"/>
  <c r="F565" i="4"/>
  <c r="E565" i="4"/>
  <c r="D565" i="4"/>
  <c r="C565" i="4"/>
  <c r="B565" i="4"/>
  <c r="H564" i="4"/>
  <c r="G564" i="4"/>
  <c r="F564" i="4"/>
  <c r="E564" i="4"/>
  <c r="D564" i="4"/>
  <c r="C564" i="4"/>
  <c r="B564" i="4"/>
  <c r="H563" i="4"/>
  <c r="G563" i="4"/>
  <c r="F563" i="4"/>
  <c r="E563" i="4"/>
  <c r="D563" i="4"/>
  <c r="C563" i="4"/>
  <c r="B563" i="4"/>
  <c r="H562" i="4"/>
  <c r="G562" i="4"/>
  <c r="F562" i="4"/>
  <c r="E562" i="4"/>
  <c r="D562" i="4"/>
  <c r="C562" i="4"/>
  <c r="B562" i="4"/>
  <c r="H561" i="4"/>
  <c r="G561" i="4"/>
  <c r="F561" i="4"/>
  <c r="E561" i="4"/>
  <c r="D561" i="4"/>
  <c r="C561" i="4"/>
  <c r="B561" i="4"/>
  <c r="H560" i="4"/>
  <c r="G560" i="4"/>
  <c r="F560" i="4"/>
  <c r="E560" i="4"/>
  <c r="D560" i="4"/>
  <c r="C560" i="4"/>
  <c r="B560" i="4"/>
  <c r="H559" i="4"/>
  <c r="G559" i="4"/>
  <c r="F559" i="4"/>
  <c r="E559" i="4"/>
  <c r="D559" i="4"/>
  <c r="C559" i="4"/>
  <c r="B559" i="4"/>
  <c r="H558" i="4"/>
  <c r="G558" i="4"/>
  <c r="F558" i="4"/>
  <c r="E558" i="4"/>
  <c r="D558" i="4"/>
  <c r="C558" i="4"/>
  <c r="B558" i="4"/>
  <c r="H557" i="4"/>
  <c r="G557" i="4"/>
  <c r="F557" i="4"/>
  <c r="E557" i="4"/>
  <c r="D557" i="4"/>
  <c r="C557" i="4"/>
  <c r="B557" i="4"/>
  <c r="H556" i="4"/>
  <c r="G556" i="4"/>
  <c r="F556" i="4"/>
  <c r="E556" i="4"/>
  <c r="D556" i="4"/>
  <c r="C556" i="4"/>
  <c r="B556" i="4"/>
  <c r="H555" i="4"/>
  <c r="G555" i="4"/>
  <c r="F555" i="4"/>
  <c r="E555" i="4"/>
  <c r="D555" i="4"/>
  <c r="C555" i="4"/>
  <c r="B555" i="4"/>
  <c r="H554" i="4"/>
  <c r="G554" i="4"/>
  <c r="F554" i="4"/>
  <c r="E554" i="4"/>
  <c r="D554" i="4"/>
  <c r="C554" i="4"/>
  <c r="B554" i="4"/>
  <c r="H553" i="4"/>
  <c r="G553" i="4"/>
  <c r="F553" i="4"/>
  <c r="E553" i="4"/>
  <c r="D553" i="4"/>
  <c r="C553" i="4"/>
  <c r="B553" i="4"/>
  <c r="H552" i="4"/>
  <c r="G552" i="4"/>
  <c r="F552" i="4"/>
  <c r="E552" i="4"/>
  <c r="D552" i="4"/>
  <c r="C552" i="4"/>
  <c r="B552" i="4"/>
  <c r="H551" i="4"/>
  <c r="G551" i="4"/>
  <c r="F551" i="4"/>
  <c r="E551" i="4"/>
  <c r="D551" i="4"/>
  <c r="C551" i="4"/>
  <c r="B551" i="4"/>
  <c r="H550" i="4"/>
  <c r="G550" i="4"/>
  <c r="F550" i="4"/>
  <c r="E550" i="4"/>
  <c r="D550" i="4"/>
  <c r="C550" i="4"/>
  <c r="B550" i="4"/>
  <c r="H549" i="4"/>
  <c r="G549" i="4"/>
  <c r="F549" i="4"/>
  <c r="E549" i="4"/>
  <c r="D549" i="4"/>
  <c r="C549" i="4"/>
  <c r="B549" i="4"/>
  <c r="H548" i="4"/>
  <c r="G548" i="4"/>
  <c r="F548" i="4"/>
  <c r="E548" i="4"/>
  <c r="D548" i="4"/>
  <c r="C548" i="4"/>
  <c r="B548" i="4"/>
  <c r="H547" i="4"/>
  <c r="G547" i="4"/>
  <c r="F547" i="4"/>
  <c r="E547" i="4"/>
  <c r="D547" i="4"/>
  <c r="C547" i="4"/>
  <c r="B547" i="4"/>
  <c r="H546" i="4"/>
  <c r="G546" i="4"/>
  <c r="F546" i="4"/>
  <c r="E546" i="4"/>
  <c r="D546" i="4"/>
  <c r="C546" i="4"/>
  <c r="B546" i="4"/>
  <c r="H545" i="4"/>
  <c r="G545" i="4"/>
  <c r="F545" i="4"/>
  <c r="E545" i="4"/>
  <c r="D545" i="4"/>
  <c r="C545" i="4"/>
  <c r="B545" i="4"/>
  <c r="H544" i="4"/>
  <c r="G544" i="4"/>
  <c r="F544" i="4"/>
  <c r="E544" i="4"/>
  <c r="D544" i="4"/>
  <c r="C544" i="4"/>
  <c r="B544" i="4"/>
  <c r="H543" i="4"/>
  <c r="G543" i="4"/>
  <c r="F543" i="4"/>
  <c r="E543" i="4"/>
  <c r="D543" i="4"/>
  <c r="C543" i="4"/>
  <c r="B543" i="4"/>
  <c r="H542" i="4"/>
  <c r="G542" i="4"/>
  <c r="F542" i="4"/>
  <c r="E542" i="4"/>
  <c r="D542" i="4"/>
  <c r="C542" i="4"/>
  <c r="B542" i="4"/>
  <c r="H541" i="4"/>
  <c r="G541" i="4"/>
  <c r="F541" i="4"/>
  <c r="E541" i="4"/>
  <c r="D541" i="4"/>
  <c r="C541" i="4"/>
  <c r="B541" i="4"/>
  <c r="H540" i="4"/>
  <c r="G540" i="4"/>
  <c r="F540" i="4"/>
  <c r="E540" i="4"/>
  <c r="D540" i="4"/>
  <c r="C540" i="4"/>
  <c r="B540" i="4"/>
  <c r="H539" i="4"/>
  <c r="G539" i="4"/>
  <c r="F539" i="4"/>
  <c r="E539" i="4"/>
  <c r="D539" i="4"/>
  <c r="C539" i="4"/>
  <c r="B539" i="4"/>
  <c r="H538" i="4"/>
  <c r="G538" i="4"/>
  <c r="F538" i="4"/>
  <c r="E538" i="4"/>
  <c r="D538" i="4"/>
  <c r="C538" i="4"/>
  <c r="B538" i="4"/>
  <c r="H537" i="4"/>
  <c r="G537" i="4"/>
  <c r="F537" i="4"/>
  <c r="E537" i="4"/>
  <c r="D537" i="4"/>
  <c r="C537" i="4"/>
  <c r="B537" i="4"/>
  <c r="H536" i="4"/>
  <c r="G536" i="4"/>
  <c r="F536" i="4"/>
  <c r="E536" i="4"/>
  <c r="D536" i="4"/>
  <c r="C536" i="4"/>
  <c r="B536" i="4"/>
  <c r="H535" i="4"/>
  <c r="G535" i="4"/>
  <c r="F535" i="4"/>
  <c r="E535" i="4"/>
  <c r="D535" i="4"/>
  <c r="C535" i="4"/>
  <c r="B535" i="4"/>
  <c r="H534" i="4"/>
  <c r="G534" i="4"/>
  <c r="F534" i="4"/>
  <c r="E534" i="4"/>
  <c r="D534" i="4"/>
  <c r="C534" i="4"/>
  <c r="B534" i="4"/>
  <c r="H533" i="4"/>
  <c r="G533" i="4"/>
  <c r="F533" i="4"/>
  <c r="E533" i="4"/>
  <c r="D533" i="4"/>
  <c r="C533" i="4"/>
  <c r="B533" i="4"/>
  <c r="H532" i="4"/>
  <c r="G532" i="4"/>
  <c r="F532" i="4"/>
  <c r="E532" i="4"/>
  <c r="D532" i="4"/>
  <c r="C532" i="4"/>
  <c r="B532" i="4"/>
  <c r="H531" i="4"/>
  <c r="G531" i="4"/>
  <c r="F531" i="4"/>
  <c r="E531" i="4"/>
  <c r="D531" i="4"/>
  <c r="C531" i="4"/>
  <c r="B531" i="4"/>
  <c r="H530" i="4"/>
  <c r="G530" i="4"/>
  <c r="F530" i="4"/>
  <c r="E530" i="4"/>
  <c r="D530" i="4"/>
  <c r="C530" i="4"/>
  <c r="B530" i="4"/>
  <c r="H529" i="4"/>
  <c r="G529" i="4"/>
  <c r="F529" i="4"/>
  <c r="E529" i="4"/>
  <c r="D529" i="4"/>
  <c r="C529" i="4"/>
  <c r="B529" i="4"/>
  <c r="H528" i="4"/>
  <c r="G528" i="4"/>
  <c r="F528" i="4"/>
  <c r="E528" i="4"/>
  <c r="D528" i="4"/>
  <c r="C528" i="4"/>
  <c r="B528" i="4"/>
  <c r="H527" i="4"/>
  <c r="G527" i="4"/>
  <c r="F527" i="4"/>
  <c r="E527" i="4"/>
  <c r="D527" i="4"/>
  <c r="C527" i="4"/>
  <c r="B527" i="4"/>
  <c r="H526" i="4"/>
  <c r="G526" i="4"/>
  <c r="F526" i="4"/>
  <c r="E526" i="4"/>
  <c r="D526" i="4"/>
  <c r="C526" i="4"/>
  <c r="B526" i="4"/>
  <c r="H525" i="4"/>
  <c r="G525" i="4"/>
  <c r="F525" i="4"/>
  <c r="E525" i="4"/>
  <c r="D525" i="4"/>
  <c r="C525" i="4"/>
  <c r="B525" i="4"/>
  <c r="H524" i="4"/>
  <c r="G524" i="4"/>
  <c r="F524" i="4"/>
  <c r="E524" i="4"/>
  <c r="D524" i="4"/>
  <c r="C524" i="4"/>
  <c r="B524" i="4"/>
  <c r="H523" i="4"/>
  <c r="G523" i="4"/>
  <c r="F523" i="4"/>
  <c r="E523" i="4"/>
  <c r="D523" i="4"/>
  <c r="C523" i="4"/>
  <c r="B523" i="4"/>
  <c r="H522" i="4"/>
  <c r="G522" i="4"/>
  <c r="F522" i="4"/>
  <c r="E522" i="4"/>
  <c r="D522" i="4"/>
  <c r="C522" i="4"/>
  <c r="B522" i="4"/>
  <c r="H521" i="4"/>
  <c r="G521" i="4"/>
  <c r="F521" i="4"/>
  <c r="E521" i="4"/>
  <c r="D521" i="4"/>
  <c r="C521" i="4"/>
  <c r="B521" i="4"/>
  <c r="H520" i="4"/>
  <c r="G520" i="4"/>
  <c r="F520" i="4"/>
  <c r="E520" i="4"/>
  <c r="D520" i="4"/>
  <c r="C520" i="4"/>
  <c r="B520" i="4"/>
  <c r="H519" i="4"/>
  <c r="G519" i="4"/>
  <c r="F519" i="4"/>
  <c r="E519" i="4"/>
  <c r="D519" i="4"/>
  <c r="C519" i="4"/>
  <c r="B519" i="4"/>
  <c r="H518" i="4"/>
  <c r="G518" i="4"/>
  <c r="F518" i="4"/>
  <c r="E518" i="4"/>
  <c r="D518" i="4"/>
  <c r="C518" i="4"/>
  <c r="B518" i="4"/>
  <c r="H517" i="4"/>
  <c r="G517" i="4"/>
  <c r="F517" i="4"/>
  <c r="E517" i="4"/>
  <c r="D517" i="4"/>
  <c r="C517" i="4"/>
  <c r="B517" i="4"/>
  <c r="H516" i="4"/>
  <c r="G516" i="4"/>
  <c r="F516" i="4"/>
  <c r="E516" i="4"/>
  <c r="D516" i="4"/>
  <c r="C516" i="4"/>
  <c r="B516" i="4"/>
  <c r="H515" i="4"/>
  <c r="G515" i="4"/>
  <c r="F515" i="4"/>
  <c r="E515" i="4"/>
  <c r="D515" i="4"/>
  <c r="C515" i="4"/>
  <c r="B515" i="4"/>
  <c r="H514" i="4"/>
  <c r="G514" i="4"/>
  <c r="F514" i="4"/>
  <c r="E514" i="4"/>
  <c r="D514" i="4"/>
  <c r="C514" i="4"/>
  <c r="B514" i="4"/>
  <c r="H513" i="4"/>
  <c r="G513" i="4"/>
  <c r="F513" i="4"/>
  <c r="E513" i="4"/>
  <c r="D513" i="4"/>
  <c r="C513" i="4"/>
  <c r="B513" i="4"/>
  <c r="H512" i="4"/>
  <c r="G512" i="4"/>
  <c r="F512" i="4"/>
  <c r="E512" i="4"/>
  <c r="D512" i="4"/>
  <c r="C512" i="4"/>
  <c r="B512" i="4"/>
  <c r="H511" i="4"/>
  <c r="G511" i="4"/>
  <c r="F511" i="4"/>
  <c r="E511" i="4"/>
  <c r="D511" i="4"/>
  <c r="C511" i="4"/>
  <c r="B511" i="4"/>
  <c r="H510" i="4"/>
  <c r="G510" i="4"/>
  <c r="F510" i="4"/>
  <c r="E510" i="4"/>
  <c r="D510" i="4"/>
  <c r="C510" i="4"/>
  <c r="B510" i="4"/>
  <c r="H509" i="4"/>
  <c r="G509" i="4"/>
  <c r="F509" i="4"/>
  <c r="E509" i="4"/>
  <c r="D509" i="4"/>
  <c r="C509" i="4"/>
  <c r="B509" i="4"/>
  <c r="H508" i="4"/>
  <c r="G508" i="4"/>
  <c r="F508" i="4"/>
  <c r="E508" i="4"/>
  <c r="D508" i="4"/>
  <c r="C508" i="4"/>
  <c r="B508" i="4"/>
  <c r="H507" i="4"/>
  <c r="G507" i="4"/>
  <c r="F507" i="4"/>
  <c r="E507" i="4"/>
  <c r="D507" i="4"/>
  <c r="C507" i="4"/>
  <c r="B507" i="4"/>
  <c r="H506" i="4"/>
  <c r="G506" i="4"/>
  <c r="F506" i="4"/>
  <c r="E506" i="4"/>
  <c r="D506" i="4"/>
  <c r="C506" i="4"/>
  <c r="B506" i="4"/>
  <c r="H505" i="4"/>
  <c r="G505" i="4"/>
  <c r="F505" i="4"/>
  <c r="E505" i="4"/>
  <c r="D505" i="4"/>
  <c r="C505" i="4"/>
  <c r="B505" i="4"/>
  <c r="H504" i="4"/>
  <c r="G504" i="4"/>
  <c r="F504" i="4"/>
  <c r="E504" i="4"/>
  <c r="D504" i="4"/>
  <c r="C504" i="4"/>
  <c r="B504" i="4"/>
  <c r="H503" i="4"/>
  <c r="G503" i="4"/>
  <c r="F503" i="4"/>
  <c r="E503" i="4"/>
  <c r="D503" i="4"/>
  <c r="C503" i="4"/>
  <c r="B503" i="4"/>
  <c r="H502" i="4"/>
  <c r="G502" i="4"/>
  <c r="F502" i="4"/>
  <c r="E502" i="4"/>
  <c r="D502" i="4"/>
  <c r="C502" i="4"/>
  <c r="B502" i="4"/>
  <c r="H501" i="4"/>
  <c r="G501" i="4"/>
  <c r="F501" i="4"/>
  <c r="E501" i="4"/>
  <c r="D501" i="4"/>
  <c r="C501" i="4"/>
  <c r="B501" i="4"/>
  <c r="H500" i="4"/>
  <c r="G500" i="4"/>
  <c r="F500" i="4"/>
  <c r="E500" i="4"/>
  <c r="D500" i="4"/>
  <c r="C500" i="4"/>
  <c r="B500" i="4"/>
  <c r="H499" i="4"/>
  <c r="G499" i="4"/>
  <c r="F499" i="4"/>
  <c r="E499" i="4"/>
  <c r="D499" i="4"/>
  <c r="C499" i="4"/>
  <c r="B499" i="4"/>
  <c r="H498" i="4"/>
  <c r="G498" i="4"/>
  <c r="F498" i="4"/>
  <c r="E498" i="4"/>
  <c r="D498" i="4"/>
  <c r="C498" i="4"/>
  <c r="B498" i="4"/>
  <c r="H497" i="4"/>
  <c r="G497" i="4"/>
  <c r="F497" i="4"/>
  <c r="E497" i="4"/>
  <c r="D497" i="4"/>
  <c r="C497" i="4"/>
  <c r="B497" i="4"/>
  <c r="H496" i="4"/>
  <c r="G496" i="4"/>
  <c r="F496" i="4"/>
  <c r="E496" i="4"/>
  <c r="D496" i="4"/>
  <c r="C496" i="4"/>
  <c r="B496" i="4"/>
  <c r="H495" i="4"/>
  <c r="G495" i="4"/>
  <c r="F495" i="4"/>
  <c r="E495" i="4"/>
  <c r="D495" i="4"/>
  <c r="C495" i="4"/>
  <c r="B495" i="4"/>
  <c r="H494" i="4"/>
  <c r="G494" i="4"/>
  <c r="F494" i="4"/>
  <c r="E494" i="4"/>
  <c r="D494" i="4"/>
  <c r="C494" i="4"/>
  <c r="B494" i="4"/>
  <c r="H493" i="4"/>
  <c r="G493" i="4"/>
  <c r="F493" i="4"/>
  <c r="E493" i="4"/>
  <c r="D493" i="4"/>
  <c r="C493" i="4"/>
  <c r="B493" i="4"/>
  <c r="H492" i="4"/>
  <c r="G492" i="4"/>
  <c r="F492" i="4"/>
  <c r="E492" i="4"/>
  <c r="D492" i="4"/>
  <c r="C492" i="4"/>
  <c r="B492" i="4"/>
  <c r="H491" i="4"/>
  <c r="G491" i="4"/>
  <c r="F491" i="4"/>
  <c r="E491" i="4"/>
  <c r="D491" i="4"/>
  <c r="C491" i="4"/>
  <c r="B491" i="4"/>
  <c r="H490" i="4"/>
  <c r="G490" i="4"/>
  <c r="F490" i="4"/>
  <c r="E490" i="4"/>
  <c r="D490" i="4"/>
  <c r="C490" i="4"/>
  <c r="B490" i="4"/>
  <c r="H489" i="4"/>
  <c r="G489" i="4"/>
  <c r="F489" i="4"/>
  <c r="E489" i="4"/>
  <c r="D489" i="4"/>
  <c r="C489" i="4"/>
  <c r="B489" i="4"/>
  <c r="H488" i="4"/>
  <c r="G488" i="4"/>
  <c r="F488" i="4"/>
  <c r="E488" i="4"/>
  <c r="D488" i="4"/>
  <c r="C488" i="4"/>
  <c r="B488" i="4"/>
  <c r="H487" i="4"/>
  <c r="G487" i="4"/>
  <c r="F487" i="4"/>
  <c r="E487" i="4"/>
  <c r="D487" i="4"/>
  <c r="C487" i="4"/>
  <c r="B487" i="4"/>
  <c r="H486" i="4"/>
  <c r="G486" i="4"/>
  <c r="F486" i="4"/>
  <c r="E486" i="4"/>
  <c r="D486" i="4"/>
  <c r="C486" i="4"/>
  <c r="B486" i="4"/>
  <c r="H485" i="4"/>
  <c r="G485" i="4"/>
  <c r="F485" i="4"/>
  <c r="E485" i="4"/>
  <c r="D485" i="4"/>
  <c r="C485" i="4"/>
  <c r="B485" i="4"/>
  <c r="H484" i="4"/>
  <c r="G484" i="4"/>
  <c r="F484" i="4"/>
  <c r="E484" i="4"/>
  <c r="D484" i="4"/>
  <c r="C484" i="4"/>
  <c r="B484" i="4"/>
  <c r="H483" i="4"/>
  <c r="G483" i="4"/>
  <c r="F483" i="4"/>
  <c r="E483" i="4"/>
  <c r="D483" i="4"/>
  <c r="C483" i="4"/>
  <c r="B483" i="4"/>
  <c r="H482" i="4"/>
  <c r="G482" i="4"/>
  <c r="F482" i="4"/>
  <c r="E482" i="4"/>
  <c r="D482" i="4"/>
  <c r="C482" i="4"/>
  <c r="B482" i="4"/>
  <c r="H481" i="4"/>
  <c r="G481" i="4"/>
  <c r="F481" i="4"/>
  <c r="E481" i="4"/>
  <c r="D481" i="4"/>
  <c r="C481" i="4"/>
  <c r="B481" i="4"/>
  <c r="H480" i="4"/>
  <c r="G480" i="4"/>
  <c r="F480" i="4"/>
  <c r="E480" i="4"/>
  <c r="D480" i="4"/>
  <c r="C480" i="4"/>
  <c r="B480" i="4"/>
  <c r="H479" i="4"/>
  <c r="G479" i="4"/>
  <c r="F479" i="4"/>
  <c r="E479" i="4"/>
  <c r="D479" i="4"/>
  <c r="C479" i="4"/>
  <c r="B479" i="4"/>
  <c r="H478" i="4"/>
  <c r="G478" i="4"/>
  <c r="F478" i="4"/>
  <c r="E478" i="4"/>
  <c r="D478" i="4"/>
  <c r="C478" i="4"/>
  <c r="B478" i="4"/>
  <c r="H477" i="4"/>
  <c r="G477" i="4"/>
  <c r="F477" i="4"/>
  <c r="E477" i="4"/>
  <c r="D477" i="4"/>
  <c r="C477" i="4"/>
  <c r="B477" i="4"/>
  <c r="H476" i="4"/>
  <c r="G476" i="4"/>
  <c r="F476" i="4"/>
  <c r="E476" i="4"/>
  <c r="D476" i="4"/>
  <c r="C476" i="4"/>
  <c r="B476" i="4"/>
  <c r="H475" i="4"/>
  <c r="G475" i="4"/>
  <c r="F475" i="4"/>
  <c r="E475" i="4"/>
  <c r="D475" i="4"/>
  <c r="C475" i="4"/>
  <c r="B475" i="4"/>
  <c r="H474" i="4"/>
  <c r="G474" i="4"/>
  <c r="F474" i="4"/>
  <c r="E474" i="4"/>
  <c r="D474" i="4"/>
  <c r="C474" i="4"/>
  <c r="B474" i="4"/>
  <c r="H473" i="4"/>
  <c r="G473" i="4"/>
  <c r="F473" i="4"/>
  <c r="E473" i="4"/>
  <c r="D473" i="4"/>
  <c r="C473" i="4"/>
  <c r="B473" i="4"/>
  <c r="H472" i="4"/>
  <c r="G472" i="4"/>
  <c r="F472" i="4"/>
  <c r="E472" i="4"/>
  <c r="D472" i="4"/>
  <c r="C472" i="4"/>
  <c r="B472" i="4"/>
  <c r="H471" i="4"/>
  <c r="G471" i="4"/>
  <c r="F471" i="4"/>
  <c r="E471" i="4"/>
  <c r="D471" i="4"/>
  <c r="C471" i="4"/>
  <c r="B471" i="4"/>
  <c r="H470" i="4"/>
  <c r="G470" i="4"/>
  <c r="F470" i="4"/>
  <c r="E470" i="4"/>
  <c r="D470" i="4"/>
  <c r="C470" i="4"/>
  <c r="B470" i="4"/>
  <c r="H469" i="4"/>
  <c r="G469" i="4"/>
  <c r="F469" i="4"/>
  <c r="E469" i="4"/>
  <c r="D469" i="4"/>
  <c r="C469" i="4"/>
  <c r="B469" i="4"/>
  <c r="H468" i="4"/>
  <c r="G468" i="4"/>
  <c r="F468" i="4"/>
  <c r="E468" i="4"/>
  <c r="D468" i="4"/>
  <c r="C468" i="4"/>
  <c r="B468" i="4"/>
  <c r="H467" i="4"/>
  <c r="G467" i="4"/>
  <c r="F467" i="4"/>
  <c r="E467" i="4"/>
  <c r="D467" i="4"/>
  <c r="C467" i="4"/>
  <c r="B467" i="4"/>
  <c r="H466" i="4"/>
  <c r="G466" i="4"/>
  <c r="F466" i="4"/>
  <c r="E466" i="4"/>
  <c r="D466" i="4"/>
  <c r="C466" i="4"/>
  <c r="B466" i="4"/>
  <c r="H465" i="4"/>
  <c r="G465" i="4"/>
  <c r="F465" i="4"/>
  <c r="E465" i="4"/>
  <c r="D465" i="4"/>
  <c r="C465" i="4"/>
  <c r="B465" i="4"/>
  <c r="H464" i="4"/>
  <c r="G464" i="4"/>
  <c r="F464" i="4"/>
  <c r="E464" i="4"/>
  <c r="D464" i="4"/>
  <c r="C464" i="4"/>
  <c r="B464" i="4"/>
  <c r="H463" i="4"/>
  <c r="G463" i="4"/>
  <c r="F463" i="4"/>
  <c r="E463" i="4"/>
  <c r="D463" i="4"/>
  <c r="C463" i="4"/>
  <c r="B463" i="4"/>
  <c r="H462" i="4"/>
  <c r="G462" i="4"/>
  <c r="F462" i="4"/>
  <c r="E462" i="4"/>
  <c r="D462" i="4"/>
  <c r="C462" i="4"/>
  <c r="B462" i="4"/>
  <c r="H461" i="4"/>
  <c r="G461" i="4"/>
  <c r="F461" i="4"/>
  <c r="E461" i="4"/>
  <c r="D461" i="4"/>
  <c r="C461" i="4"/>
  <c r="B461" i="4"/>
  <c r="H460" i="4"/>
  <c r="G460" i="4"/>
  <c r="F460" i="4"/>
  <c r="E460" i="4"/>
  <c r="D460" i="4"/>
  <c r="C460" i="4"/>
  <c r="B460" i="4"/>
  <c r="H459" i="4"/>
  <c r="G459" i="4"/>
  <c r="F459" i="4"/>
  <c r="E459" i="4"/>
  <c r="D459" i="4"/>
  <c r="C459" i="4"/>
  <c r="B459" i="4"/>
  <c r="H458" i="4"/>
  <c r="G458" i="4"/>
  <c r="F458" i="4"/>
  <c r="E458" i="4"/>
  <c r="D458" i="4"/>
  <c r="C458" i="4"/>
  <c r="B458" i="4"/>
  <c r="H457" i="4"/>
  <c r="G457" i="4"/>
  <c r="F457" i="4"/>
  <c r="E457" i="4"/>
  <c r="D457" i="4"/>
  <c r="C457" i="4"/>
  <c r="B457" i="4"/>
  <c r="H456" i="4"/>
  <c r="G456" i="4"/>
  <c r="F456" i="4"/>
  <c r="E456" i="4"/>
  <c r="D456" i="4"/>
  <c r="C456" i="4"/>
  <c r="B456" i="4"/>
  <c r="H455" i="4"/>
  <c r="G455" i="4"/>
  <c r="F455" i="4"/>
  <c r="E455" i="4"/>
  <c r="D455" i="4"/>
  <c r="C455" i="4"/>
  <c r="B455" i="4"/>
  <c r="H454" i="4"/>
  <c r="G454" i="4"/>
  <c r="F454" i="4"/>
  <c r="E454" i="4"/>
  <c r="D454" i="4"/>
  <c r="C454" i="4"/>
  <c r="B454" i="4"/>
  <c r="H453" i="4"/>
  <c r="G453" i="4"/>
  <c r="F453" i="4"/>
  <c r="E453" i="4"/>
  <c r="D453" i="4"/>
  <c r="C453" i="4"/>
  <c r="B453" i="4"/>
  <c r="H452" i="4"/>
  <c r="G452" i="4"/>
  <c r="F452" i="4"/>
  <c r="E452" i="4"/>
  <c r="D452" i="4"/>
  <c r="C452" i="4"/>
  <c r="B452" i="4"/>
  <c r="H451" i="4"/>
  <c r="G451" i="4"/>
  <c r="F451" i="4"/>
  <c r="E451" i="4"/>
  <c r="D451" i="4"/>
  <c r="C451" i="4"/>
  <c r="B451" i="4"/>
  <c r="H450" i="4"/>
  <c r="G450" i="4"/>
  <c r="F450" i="4"/>
  <c r="E450" i="4"/>
  <c r="D450" i="4"/>
  <c r="C450" i="4"/>
  <c r="B450" i="4"/>
  <c r="H449" i="4"/>
  <c r="G449" i="4"/>
  <c r="F449" i="4"/>
  <c r="E449" i="4"/>
  <c r="D449" i="4"/>
  <c r="C449" i="4"/>
  <c r="B449" i="4"/>
  <c r="H448" i="4"/>
  <c r="G448" i="4"/>
  <c r="F448" i="4"/>
  <c r="E448" i="4"/>
  <c r="D448" i="4"/>
  <c r="C448" i="4"/>
  <c r="B448" i="4"/>
  <c r="H447" i="4"/>
  <c r="G447" i="4"/>
  <c r="F447" i="4"/>
  <c r="E447" i="4"/>
  <c r="D447" i="4"/>
  <c r="C447" i="4"/>
  <c r="B447" i="4"/>
  <c r="H446" i="4"/>
  <c r="G446" i="4"/>
  <c r="F446" i="4"/>
  <c r="E446" i="4"/>
  <c r="D446" i="4"/>
  <c r="C446" i="4"/>
  <c r="B446" i="4"/>
  <c r="H445" i="4"/>
  <c r="G445" i="4"/>
  <c r="F445" i="4"/>
  <c r="E445" i="4"/>
  <c r="D445" i="4"/>
  <c r="C445" i="4"/>
  <c r="B445" i="4"/>
  <c r="H444" i="4"/>
  <c r="G444" i="4"/>
  <c r="F444" i="4"/>
  <c r="E444" i="4"/>
  <c r="D444" i="4"/>
  <c r="C444" i="4"/>
  <c r="B444" i="4"/>
  <c r="H443" i="4"/>
  <c r="G443" i="4"/>
  <c r="F443" i="4"/>
  <c r="E443" i="4"/>
  <c r="D443" i="4"/>
  <c r="C443" i="4"/>
  <c r="B443" i="4"/>
  <c r="H442" i="4"/>
  <c r="G442" i="4"/>
  <c r="F442" i="4"/>
  <c r="E442" i="4"/>
  <c r="D442" i="4"/>
  <c r="C442" i="4"/>
  <c r="B442" i="4"/>
  <c r="H441" i="4"/>
  <c r="G441" i="4"/>
  <c r="F441" i="4"/>
  <c r="E441" i="4"/>
  <c r="D441" i="4"/>
  <c r="C441" i="4"/>
  <c r="B441" i="4"/>
  <c r="H440" i="4"/>
  <c r="G440" i="4"/>
  <c r="F440" i="4"/>
  <c r="E440" i="4"/>
  <c r="D440" i="4"/>
  <c r="C440" i="4"/>
  <c r="B440" i="4"/>
  <c r="H439" i="4"/>
  <c r="G439" i="4"/>
  <c r="F439" i="4"/>
  <c r="E439" i="4"/>
  <c r="D439" i="4"/>
  <c r="C439" i="4"/>
  <c r="B439" i="4"/>
  <c r="H438" i="4"/>
  <c r="G438" i="4"/>
  <c r="F438" i="4"/>
  <c r="E438" i="4"/>
  <c r="D438" i="4"/>
  <c r="C438" i="4"/>
  <c r="B438" i="4"/>
  <c r="H437" i="4"/>
  <c r="G437" i="4"/>
  <c r="F437" i="4"/>
  <c r="E437" i="4"/>
  <c r="D437" i="4"/>
  <c r="C437" i="4"/>
  <c r="B437" i="4"/>
  <c r="H436" i="4"/>
  <c r="G436" i="4"/>
  <c r="F436" i="4"/>
  <c r="E436" i="4"/>
  <c r="D436" i="4"/>
  <c r="C436" i="4"/>
  <c r="B436" i="4"/>
  <c r="H435" i="4"/>
  <c r="G435" i="4"/>
  <c r="F435" i="4"/>
  <c r="E435" i="4"/>
  <c r="D435" i="4"/>
  <c r="C435" i="4"/>
  <c r="B435" i="4"/>
  <c r="H434" i="4"/>
  <c r="G434" i="4"/>
  <c r="F434" i="4"/>
  <c r="E434" i="4"/>
  <c r="D434" i="4"/>
  <c r="C434" i="4"/>
  <c r="B434" i="4"/>
  <c r="H433" i="4"/>
  <c r="G433" i="4"/>
  <c r="F433" i="4"/>
  <c r="E433" i="4"/>
  <c r="D433" i="4"/>
  <c r="C433" i="4"/>
  <c r="B433" i="4"/>
  <c r="H432" i="4"/>
  <c r="G432" i="4"/>
  <c r="F432" i="4"/>
  <c r="E432" i="4"/>
  <c r="D432" i="4"/>
  <c r="C432" i="4"/>
  <c r="B432" i="4"/>
  <c r="H431" i="4"/>
  <c r="G431" i="4"/>
  <c r="F431" i="4"/>
  <c r="E431" i="4"/>
  <c r="D431" i="4"/>
  <c r="C431" i="4"/>
  <c r="B431" i="4"/>
  <c r="H430" i="4"/>
  <c r="G430" i="4"/>
  <c r="F430" i="4"/>
  <c r="E430" i="4"/>
  <c r="D430" i="4"/>
  <c r="C430" i="4"/>
  <c r="B430" i="4"/>
  <c r="H429" i="4"/>
  <c r="G429" i="4"/>
  <c r="F429" i="4"/>
  <c r="E429" i="4"/>
  <c r="D429" i="4"/>
  <c r="C429" i="4"/>
  <c r="B429" i="4"/>
  <c r="H428" i="4"/>
  <c r="G428" i="4"/>
  <c r="F428" i="4"/>
  <c r="E428" i="4"/>
  <c r="D428" i="4"/>
  <c r="C428" i="4"/>
  <c r="B428" i="4"/>
  <c r="H427" i="4"/>
  <c r="G427" i="4"/>
  <c r="F427" i="4"/>
  <c r="E427" i="4"/>
  <c r="D427" i="4"/>
  <c r="C427" i="4"/>
  <c r="B427" i="4"/>
  <c r="H426" i="4"/>
  <c r="G426" i="4"/>
  <c r="F426" i="4"/>
  <c r="E426" i="4"/>
  <c r="D426" i="4"/>
  <c r="C426" i="4"/>
  <c r="B426" i="4"/>
  <c r="H425" i="4"/>
  <c r="G425" i="4"/>
  <c r="F425" i="4"/>
  <c r="E425" i="4"/>
  <c r="D425" i="4"/>
  <c r="C425" i="4"/>
  <c r="B425" i="4"/>
  <c r="H424" i="4"/>
  <c r="G424" i="4"/>
  <c r="F424" i="4"/>
  <c r="E424" i="4"/>
  <c r="D424" i="4"/>
  <c r="C424" i="4"/>
  <c r="B424" i="4"/>
  <c r="H423" i="4"/>
  <c r="G423" i="4"/>
  <c r="F423" i="4"/>
  <c r="E423" i="4"/>
  <c r="D423" i="4"/>
  <c r="C423" i="4"/>
  <c r="B423" i="4"/>
  <c r="H422" i="4"/>
  <c r="G422" i="4"/>
  <c r="F422" i="4"/>
  <c r="E422" i="4"/>
  <c r="D422" i="4"/>
  <c r="C422" i="4"/>
  <c r="B422" i="4"/>
  <c r="H421" i="4"/>
  <c r="G421" i="4"/>
  <c r="F421" i="4"/>
  <c r="E421" i="4"/>
  <c r="D421" i="4"/>
  <c r="C421" i="4"/>
  <c r="B421" i="4"/>
  <c r="H420" i="4"/>
  <c r="G420" i="4"/>
  <c r="F420" i="4"/>
  <c r="E420" i="4"/>
  <c r="D420" i="4"/>
  <c r="C420" i="4"/>
  <c r="B420" i="4"/>
  <c r="H419" i="4"/>
  <c r="G419" i="4"/>
  <c r="F419" i="4"/>
  <c r="E419" i="4"/>
  <c r="D419" i="4"/>
  <c r="C419" i="4"/>
  <c r="B419" i="4"/>
  <c r="H418" i="4"/>
  <c r="G418" i="4"/>
  <c r="F418" i="4"/>
  <c r="E418" i="4"/>
  <c r="D418" i="4"/>
  <c r="C418" i="4"/>
  <c r="B418" i="4"/>
  <c r="H417" i="4"/>
  <c r="G417" i="4"/>
  <c r="F417" i="4"/>
  <c r="E417" i="4"/>
  <c r="D417" i="4"/>
  <c r="C417" i="4"/>
  <c r="B417" i="4"/>
  <c r="H416" i="4"/>
  <c r="G416" i="4"/>
  <c r="F416" i="4"/>
  <c r="E416" i="4"/>
  <c r="D416" i="4"/>
  <c r="C416" i="4"/>
  <c r="B416" i="4"/>
  <c r="H415" i="4"/>
  <c r="G415" i="4"/>
  <c r="F415" i="4"/>
  <c r="E415" i="4"/>
  <c r="D415" i="4"/>
  <c r="C415" i="4"/>
  <c r="B415" i="4"/>
  <c r="H414" i="4"/>
  <c r="G414" i="4"/>
  <c r="F414" i="4"/>
  <c r="E414" i="4"/>
  <c r="D414" i="4"/>
  <c r="C414" i="4"/>
  <c r="B414" i="4"/>
  <c r="H413" i="4"/>
  <c r="G413" i="4"/>
  <c r="F413" i="4"/>
  <c r="E413" i="4"/>
  <c r="D413" i="4"/>
  <c r="C413" i="4"/>
  <c r="B413" i="4"/>
  <c r="H412" i="4"/>
  <c r="G412" i="4"/>
  <c r="F412" i="4"/>
  <c r="E412" i="4"/>
  <c r="D412" i="4"/>
  <c r="C412" i="4"/>
  <c r="B412" i="4"/>
  <c r="H411" i="4"/>
  <c r="G411" i="4"/>
  <c r="F411" i="4"/>
  <c r="E411" i="4"/>
  <c r="D411" i="4"/>
  <c r="C411" i="4"/>
  <c r="B411" i="4"/>
  <c r="H410" i="4"/>
  <c r="G410" i="4"/>
  <c r="F410" i="4"/>
  <c r="E410" i="4"/>
  <c r="D410" i="4"/>
  <c r="C410" i="4"/>
  <c r="B410" i="4"/>
  <c r="H409" i="4"/>
  <c r="G409" i="4"/>
  <c r="F409" i="4"/>
  <c r="E409" i="4"/>
  <c r="D409" i="4"/>
  <c r="C409" i="4"/>
  <c r="B409" i="4"/>
  <c r="H408" i="4"/>
  <c r="G408" i="4"/>
  <c r="F408" i="4"/>
  <c r="E408" i="4"/>
  <c r="D408" i="4"/>
  <c r="C408" i="4"/>
  <c r="B408" i="4"/>
  <c r="H407" i="4"/>
  <c r="G407" i="4"/>
  <c r="F407" i="4"/>
  <c r="E407" i="4"/>
  <c r="D407" i="4"/>
  <c r="C407" i="4"/>
  <c r="B407" i="4"/>
  <c r="H406" i="4"/>
  <c r="G406" i="4"/>
  <c r="F406" i="4"/>
  <c r="E406" i="4"/>
  <c r="D406" i="4"/>
  <c r="C406" i="4"/>
  <c r="B406" i="4"/>
  <c r="H405" i="4"/>
  <c r="G405" i="4"/>
  <c r="F405" i="4"/>
  <c r="E405" i="4"/>
  <c r="D405" i="4"/>
  <c r="C405" i="4"/>
  <c r="B405" i="4"/>
  <c r="H404" i="4"/>
  <c r="G404" i="4"/>
  <c r="F404" i="4"/>
  <c r="E404" i="4"/>
  <c r="D404" i="4"/>
  <c r="C404" i="4"/>
  <c r="B404" i="4"/>
  <c r="H403" i="4"/>
  <c r="G403" i="4"/>
  <c r="F403" i="4"/>
  <c r="E403" i="4"/>
  <c r="D403" i="4"/>
  <c r="C403" i="4"/>
  <c r="B403" i="4"/>
  <c r="H402" i="4"/>
  <c r="G402" i="4"/>
  <c r="F402" i="4"/>
  <c r="E402" i="4"/>
  <c r="D402" i="4"/>
  <c r="C402" i="4"/>
  <c r="B402" i="4"/>
  <c r="H401" i="4"/>
  <c r="G401" i="4"/>
  <c r="F401" i="4"/>
  <c r="E401" i="4"/>
  <c r="D401" i="4"/>
  <c r="C401" i="4"/>
  <c r="B401" i="4"/>
  <c r="H400" i="4"/>
  <c r="G400" i="4"/>
  <c r="F400" i="4"/>
  <c r="E400" i="4"/>
  <c r="D400" i="4"/>
  <c r="C400" i="4"/>
  <c r="B400" i="4"/>
  <c r="H399" i="4"/>
  <c r="G399" i="4"/>
  <c r="F399" i="4"/>
  <c r="E399" i="4"/>
  <c r="D399" i="4"/>
  <c r="C399" i="4"/>
  <c r="B399" i="4"/>
  <c r="H398" i="4"/>
  <c r="G398" i="4"/>
  <c r="F398" i="4"/>
  <c r="E398" i="4"/>
  <c r="D398" i="4"/>
  <c r="C398" i="4"/>
  <c r="B398" i="4"/>
  <c r="H397" i="4"/>
  <c r="G397" i="4"/>
  <c r="F397" i="4"/>
  <c r="E397" i="4"/>
  <c r="D397" i="4"/>
  <c r="C397" i="4"/>
  <c r="B397" i="4"/>
  <c r="H396" i="4"/>
  <c r="G396" i="4"/>
  <c r="F396" i="4"/>
  <c r="E396" i="4"/>
  <c r="D396" i="4"/>
  <c r="C396" i="4"/>
  <c r="B396" i="4"/>
  <c r="H395" i="4"/>
  <c r="G395" i="4"/>
  <c r="F395" i="4"/>
  <c r="E395" i="4"/>
  <c r="D395" i="4"/>
  <c r="C395" i="4"/>
  <c r="B395" i="4"/>
  <c r="H394" i="4"/>
  <c r="G394" i="4"/>
  <c r="F394" i="4"/>
  <c r="E394" i="4"/>
  <c r="D394" i="4"/>
  <c r="C394" i="4"/>
  <c r="B394" i="4"/>
  <c r="H393" i="4"/>
  <c r="G393" i="4"/>
  <c r="F393" i="4"/>
  <c r="E393" i="4"/>
  <c r="D393" i="4"/>
  <c r="C393" i="4"/>
  <c r="B393" i="4"/>
  <c r="H392" i="4"/>
  <c r="G392" i="4"/>
  <c r="F392" i="4"/>
  <c r="E392" i="4"/>
  <c r="D392" i="4"/>
  <c r="C392" i="4"/>
  <c r="B392" i="4"/>
  <c r="H391" i="4"/>
  <c r="G391" i="4"/>
  <c r="F391" i="4"/>
  <c r="E391" i="4"/>
  <c r="D391" i="4"/>
  <c r="C391" i="4"/>
  <c r="B391" i="4"/>
  <c r="H390" i="4"/>
  <c r="G390" i="4"/>
  <c r="F390" i="4"/>
  <c r="E390" i="4"/>
  <c r="D390" i="4"/>
  <c r="C390" i="4"/>
  <c r="B390" i="4"/>
  <c r="H389" i="4"/>
  <c r="G389" i="4"/>
  <c r="F389" i="4"/>
  <c r="E389" i="4"/>
  <c r="D389" i="4"/>
  <c r="C389" i="4"/>
  <c r="B389" i="4"/>
  <c r="H388" i="4"/>
  <c r="G388" i="4"/>
  <c r="F388" i="4"/>
  <c r="E388" i="4"/>
  <c r="D388" i="4"/>
  <c r="C388" i="4"/>
  <c r="B388" i="4"/>
  <c r="H387" i="4"/>
  <c r="G387" i="4"/>
  <c r="F387" i="4"/>
  <c r="E387" i="4"/>
  <c r="D387" i="4"/>
  <c r="C387" i="4"/>
  <c r="B387" i="4"/>
  <c r="H386" i="4"/>
  <c r="G386" i="4"/>
  <c r="F386" i="4"/>
  <c r="E386" i="4"/>
  <c r="D386" i="4"/>
  <c r="C386" i="4"/>
  <c r="B386" i="4"/>
  <c r="H385" i="4"/>
  <c r="G385" i="4"/>
  <c r="F385" i="4"/>
  <c r="E385" i="4"/>
  <c r="D385" i="4"/>
  <c r="C385" i="4"/>
  <c r="B385" i="4"/>
  <c r="H384" i="4"/>
  <c r="G384" i="4"/>
  <c r="F384" i="4"/>
  <c r="E384" i="4"/>
  <c r="D384" i="4"/>
  <c r="C384" i="4"/>
  <c r="B384" i="4"/>
  <c r="H383" i="4"/>
  <c r="G383" i="4"/>
  <c r="F383" i="4"/>
  <c r="E383" i="4"/>
  <c r="D383" i="4"/>
  <c r="C383" i="4"/>
  <c r="B383" i="4"/>
  <c r="H382" i="4"/>
  <c r="G382" i="4"/>
  <c r="F382" i="4"/>
  <c r="E382" i="4"/>
  <c r="D382" i="4"/>
  <c r="C382" i="4"/>
  <c r="B382" i="4"/>
  <c r="H381" i="4"/>
  <c r="G381" i="4"/>
  <c r="F381" i="4"/>
  <c r="E381" i="4"/>
  <c r="D381" i="4"/>
  <c r="C381" i="4"/>
  <c r="B381" i="4"/>
  <c r="H380" i="4"/>
  <c r="G380" i="4"/>
  <c r="F380" i="4"/>
  <c r="E380" i="4"/>
  <c r="D380" i="4"/>
  <c r="C380" i="4"/>
  <c r="B380" i="4"/>
  <c r="H379" i="4"/>
  <c r="G379" i="4"/>
  <c r="F379" i="4"/>
  <c r="E379" i="4"/>
  <c r="D379" i="4"/>
  <c r="C379" i="4"/>
  <c r="B379" i="4"/>
  <c r="H378" i="4"/>
  <c r="G378" i="4"/>
  <c r="F378" i="4"/>
  <c r="E378" i="4"/>
  <c r="D378" i="4"/>
  <c r="C378" i="4"/>
  <c r="B378" i="4"/>
  <c r="H377" i="4"/>
  <c r="G377" i="4"/>
  <c r="F377" i="4"/>
  <c r="E377" i="4"/>
  <c r="D377" i="4"/>
  <c r="C377" i="4"/>
  <c r="B377" i="4"/>
  <c r="H376" i="4"/>
  <c r="G376" i="4"/>
  <c r="F376" i="4"/>
  <c r="E376" i="4"/>
  <c r="D376" i="4"/>
  <c r="C376" i="4"/>
  <c r="B376" i="4"/>
  <c r="H375" i="4"/>
  <c r="G375" i="4"/>
  <c r="F375" i="4"/>
  <c r="E375" i="4"/>
  <c r="D375" i="4"/>
  <c r="C375" i="4"/>
  <c r="B375" i="4"/>
  <c r="H374" i="4"/>
  <c r="G374" i="4"/>
  <c r="F374" i="4"/>
  <c r="E374" i="4"/>
  <c r="D374" i="4"/>
  <c r="C374" i="4"/>
  <c r="B374" i="4"/>
  <c r="H373" i="4"/>
  <c r="G373" i="4"/>
  <c r="F373" i="4"/>
  <c r="E373" i="4"/>
  <c r="D373" i="4"/>
  <c r="C373" i="4"/>
  <c r="B373" i="4"/>
  <c r="H372" i="4"/>
  <c r="G372" i="4"/>
  <c r="F372" i="4"/>
  <c r="E372" i="4"/>
  <c r="D372" i="4"/>
  <c r="C372" i="4"/>
  <c r="B372" i="4"/>
  <c r="H371" i="4"/>
  <c r="G371" i="4"/>
  <c r="F371" i="4"/>
  <c r="E371" i="4"/>
  <c r="D371" i="4"/>
  <c r="C371" i="4"/>
  <c r="B371" i="4"/>
  <c r="H370" i="4"/>
  <c r="G370" i="4"/>
  <c r="F370" i="4"/>
  <c r="E370" i="4"/>
  <c r="D370" i="4"/>
  <c r="C370" i="4"/>
  <c r="B370" i="4"/>
  <c r="H369" i="4"/>
  <c r="G369" i="4"/>
  <c r="F369" i="4"/>
  <c r="E369" i="4"/>
  <c r="D369" i="4"/>
  <c r="C369" i="4"/>
  <c r="B369" i="4"/>
  <c r="H368" i="4"/>
  <c r="G368" i="4"/>
  <c r="F368" i="4"/>
  <c r="E368" i="4"/>
  <c r="D368" i="4"/>
  <c r="C368" i="4"/>
  <c r="B368" i="4"/>
  <c r="H367" i="4"/>
  <c r="G367" i="4"/>
  <c r="F367" i="4"/>
  <c r="E367" i="4"/>
  <c r="D367" i="4"/>
  <c r="C367" i="4"/>
  <c r="B367" i="4"/>
  <c r="H366" i="4"/>
  <c r="G366" i="4"/>
  <c r="F366" i="4"/>
  <c r="E366" i="4"/>
  <c r="D366" i="4"/>
  <c r="C366" i="4"/>
  <c r="B366" i="4"/>
  <c r="H365" i="4"/>
  <c r="G365" i="4"/>
  <c r="F365" i="4"/>
  <c r="E365" i="4"/>
  <c r="D365" i="4"/>
  <c r="C365" i="4"/>
  <c r="B365" i="4"/>
  <c r="H364" i="4"/>
  <c r="G364" i="4"/>
  <c r="F364" i="4"/>
  <c r="E364" i="4"/>
  <c r="D364" i="4"/>
  <c r="C364" i="4"/>
  <c r="B364" i="4"/>
  <c r="H363" i="4"/>
  <c r="G363" i="4"/>
  <c r="F363" i="4"/>
  <c r="E363" i="4"/>
  <c r="D363" i="4"/>
  <c r="C363" i="4"/>
  <c r="B363" i="4"/>
  <c r="H362" i="4"/>
  <c r="G362" i="4"/>
  <c r="F362" i="4"/>
  <c r="E362" i="4"/>
  <c r="D362" i="4"/>
  <c r="C362" i="4"/>
  <c r="B362" i="4"/>
  <c r="H361" i="4"/>
  <c r="G361" i="4"/>
  <c r="F361" i="4"/>
  <c r="E361" i="4"/>
  <c r="D361" i="4"/>
  <c r="C361" i="4"/>
  <c r="B361" i="4"/>
  <c r="H360" i="4"/>
  <c r="G360" i="4"/>
  <c r="F360" i="4"/>
  <c r="E360" i="4"/>
  <c r="D360" i="4"/>
  <c r="C360" i="4"/>
  <c r="B360" i="4"/>
  <c r="H359" i="4"/>
  <c r="G359" i="4"/>
  <c r="F359" i="4"/>
  <c r="E359" i="4"/>
  <c r="D359" i="4"/>
  <c r="C359" i="4"/>
  <c r="B359" i="4"/>
  <c r="H358" i="4"/>
  <c r="G358" i="4"/>
  <c r="F358" i="4"/>
  <c r="E358" i="4"/>
  <c r="D358" i="4"/>
  <c r="C358" i="4"/>
  <c r="B358" i="4"/>
  <c r="H357" i="4"/>
  <c r="G357" i="4"/>
  <c r="F357" i="4"/>
  <c r="E357" i="4"/>
  <c r="D357" i="4"/>
  <c r="C357" i="4"/>
  <c r="B357" i="4"/>
  <c r="H356" i="4"/>
  <c r="G356" i="4"/>
  <c r="F356" i="4"/>
  <c r="E356" i="4"/>
  <c r="D356" i="4"/>
  <c r="C356" i="4"/>
  <c r="B356" i="4"/>
  <c r="H355" i="4"/>
  <c r="G355" i="4"/>
  <c r="F355" i="4"/>
  <c r="E355" i="4"/>
  <c r="D355" i="4"/>
  <c r="C355" i="4"/>
  <c r="B355" i="4"/>
  <c r="H354" i="4"/>
  <c r="G354" i="4"/>
  <c r="F354" i="4"/>
  <c r="E354" i="4"/>
  <c r="D354" i="4"/>
  <c r="C354" i="4"/>
  <c r="B354" i="4"/>
  <c r="H353" i="4"/>
  <c r="G353" i="4"/>
  <c r="F353" i="4"/>
  <c r="E353" i="4"/>
  <c r="D353" i="4"/>
  <c r="C353" i="4"/>
  <c r="B353" i="4"/>
  <c r="H352" i="4"/>
  <c r="G352" i="4"/>
  <c r="F352" i="4"/>
  <c r="E352" i="4"/>
  <c r="D352" i="4"/>
  <c r="C352" i="4"/>
  <c r="B352" i="4"/>
  <c r="H351" i="4"/>
  <c r="G351" i="4"/>
  <c r="F351" i="4"/>
  <c r="E351" i="4"/>
  <c r="D351" i="4"/>
  <c r="C351" i="4"/>
  <c r="B351" i="4"/>
  <c r="H350" i="4"/>
  <c r="G350" i="4"/>
  <c r="F350" i="4"/>
  <c r="E350" i="4"/>
  <c r="D350" i="4"/>
  <c r="C350" i="4"/>
  <c r="B350" i="4"/>
  <c r="H349" i="4"/>
  <c r="G349" i="4"/>
  <c r="F349" i="4"/>
  <c r="E349" i="4"/>
  <c r="D349" i="4"/>
  <c r="C349" i="4"/>
  <c r="B349" i="4"/>
  <c r="H348" i="4"/>
  <c r="G348" i="4"/>
  <c r="F348" i="4"/>
  <c r="E348" i="4"/>
  <c r="D348" i="4"/>
  <c r="C348" i="4"/>
  <c r="B348" i="4"/>
  <c r="H347" i="4"/>
  <c r="G347" i="4"/>
  <c r="F347" i="4"/>
  <c r="E347" i="4"/>
  <c r="D347" i="4"/>
  <c r="C347" i="4"/>
  <c r="B347" i="4"/>
  <c r="H346" i="4"/>
  <c r="G346" i="4"/>
  <c r="F346" i="4"/>
  <c r="E346" i="4"/>
  <c r="D346" i="4"/>
  <c r="C346" i="4"/>
  <c r="B346" i="4"/>
  <c r="H345" i="4"/>
  <c r="G345" i="4"/>
  <c r="F345" i="4"/>
  <c r="E345" i="4"/>
  <c r="D345" i="4"/>
  <c r="C345" i="4"/>
  <c r="B345" i="4"/>
  <c r="H344" i="4"/>
  <c r="G344" i="4"/>
  <c r="F344" i="4"/>
  <c r="E344" i="4"/>
  <c r="D344" i="4"/>
  <c r="C344" i="4"/>
  <c r="B344" i="4"/>
  <c r="H343" i="4"/>
  <c r="G343" i="4"/>
  <c r="F343" i="4"/>
  <c r="E343" i="4"/>
  <c r="D343" i="4"/>
  <c r="C343" i="4"/>
  <c r="B343" i="4"/>
  <c r="H342" i="4"/>
  <c r="G342" i="4"/>
  <c r="F342" i="4"/>
  <c r="E342" i="4"/>
  <c r="D342" i="4"/>
  <c r="C342" i="4"/>
  <c r="B342" i="4"/>
  <c r="H341" i="4"/>
  <c r="G341" i="4"/>
  <c r="F341" i="4"/>
  <c r="E341" i="4"/>
  <c r="D341" i="4"/>
  <c r="C341" i="4"/>
  <c r="B341" i="4"/>
  <c r="H340" i="4"/>
  <c r="G340" i="4"/>
  <c r="F340" i="4"/>
  <c r="E340" i="4"/>
  <c r="D340" i="4"/>
  <c r="C340" i="4"/>
  <c r="B340" i="4"/>
  <c r="H339" i="4"/>
  <c r="G339" i="4"/>
  <c r="F339" i="4"/>
  <c r="E339" i="4"/>
  <c r="D339" i="4"/>
  <c r="C339" i="4"/>
  <c r="B339" i="4"/>
  <c r="H338" i="4"/>
  <c r="G338" i="4"/>
  <c r="F338" i="4"/>
  <c r="E338" i="4"/>
  <c r="D338" i="4"/>
  <c r="C338" i="4"/>
  <c r="B338" i="4"/>
  <c r="H337" i="4"/>
  <c r="G337" i="4"/>
  <c r="F337" i="4"/>
  <c r="E337" i="4"/>
  <c r="D337" i="4"/>
  <c r="C337" i="4"/>
  <c r="B337" i="4"/>
  <c r="H336" i="4"/>
  <c r="G336" i="4"/>
  <c r="F336" i="4"/>
  <c r="E336" i="4"/>
  <c r="D336" i="4"/>
  <c r="C336" i="4"/>
  <c r="B336" i="4"/>
  <c r="H335" i="4"/>
  <c r="G335" i="4"/>
  <c r="F335" i="4"/>
  <c r="E335" i="4"/>
  <c r="D335" i="4"/>
  <c r="C335" i="4"/>
  <c r="B335" i="4"/>
  <c r="H334" i="4"/>
  <c r="G334" i="4"/>
  <c r="F334" i="4"/>
  <c r="E334" i="4"/>
  <c r="D334" i="4"/>
  <c r="C334" i="4"/>
  <c r="B334" i="4"/>
  <c r="H333" i="4"/>
  <c r="G333" i="4"/>
  <c r="F333" i="4"/>
  <c r="E333" i="4"/>
  <c r="D333" i="4"/>
  <c r="C333" i="4"/>
  <c r="B333" i="4"/>
  <c r="H332" i="4"/>
  <c r="G332" i="4"/>
  <c r="F332" i="4"/>
  <c r="E332" i="4"/>
  <c r="D332" i="4"/>
  <c r="C332" i="4"/>
  <c r="B332" i="4"/>
  <c r="H331" i="4"/>
  <c r="G331" i="4"/>
  <c r="F331" i="4"/>
  <c r="E331" i="4"/>
  <c r="D331" i="4"/>
  <c r="C331" i="4"/>
  <c r="B331" i="4"/>
  <c r="H330" i="4"/>
  <c r="G330" i="4"/>
  <c r="F330" i="4"/>
  <c r="E330" i="4"/>
  <c r="D330" i="4"/>
  <c r="C330" i="4"/>
  <c r="B330" i="4"/>
  <c r="H329" i="4"/>
  <c r="G329" i="4"/>
  <c r="F329" i="4"/>
  <c r="E329" i="4"/>
  <c r="D329" i="4"/>
  <c r="C329" i="4"/>
  <c r="B329" i="4"/>
  <c r="H328" i="4"/>
  <c r="G328" i="4"/>
  <c r="F328" i="4"/>
  <c r="E328" i="4"/>
  <c r="D328" i="4"/>
  <c r="C328" i="4"/>
  <c r="B328" i="4"/>
  <c r="H327" i="4"/>
  <c r="G327" i="4"/>
  <c r="F327" i="4"/>
  <c r="E327" i="4"/>
  <c r="D327" i="4"/>
  <c r="C327" i="4"/>
  <c r="B327" i="4"/>
  <c r="H326" i="4"/>
  <c r="G326" i="4"/>
  <c r="F326" i="4"/>
  <c r="E326" i="4"/>
  <c r="D326" i="4"/>
  <c r="C326" i="4"/>
  <c r="B326" i="4"/>
  <c r="H325" i="4"/>
  <c r="G325" i="4"/>
  <c r="F325" i="4"/>
  <c r="E325" i="4"/>
  <c r="D325" i="4"/>
  <c r="C325" i="4"/>
  <c r="B325" i="4"/>
  <c r="H324" i="4"/>
  <c r="G324" i="4"/>
  <c r="F324" i="4"/>
  <c r="E324" i="4"/>
  <c r="D324" i="4"/>
  <c r="C324" i="4"/>
  <c r="B324" i="4"/>
  <c r="H323" i="4"/>
  <c r="G323" i="4"/>
  <c r="F323" i="4"/>
  <c r="E323" i="4"/>
  <c r="D323" i="4"/>
  <c r="C323" i="4"/>
  <c r="B323" i="4"/>
  <c r="H322" i="4"/>
  <c r="G322" i="4"/>
  <c r="F322" i="4"/>
  <c r="E322" i="4"/>
  <c r="D322" i="4"/>
  <c r="C322" i="4"/>
  <c r="B322" i="4"/>
  <c r="H321" i="4"/>
  <c r="G321" i="4"/>
  <c r="F321" i="4"/>
  <c r="E321" i="4"/>
  <c r="D321" i="4"/>
  <c r="C321" i="4"/>
  <c r="B321" i="4"/>
  <c r="H320" i="4"/>
  <c r="G320" i="4"/>
  <c r="F320" i="4"/>
  <c r="E320" i="4"/>
  <c r="D320" i="4"/>
  <c r="C320" i="4"/>
  <c r="B320" i="4"/>
  <c r="H319" i="4"/>
  <c r="G319" i="4"/>
  <c r="F319" i="4"/>
  <c r="E319" i="4"/>
  <c r="D319" i="4"/>
  <c r="C319" i="4"/>
  <c r="B319" i="4"/>
  <c r="H318" i="4"/>
  <c r="G318" i="4"/>
  <c r="F318" i="4"/>
  <c r="E318" i="4"/>
  <c r="D318" i="4"/>
  <c r="C318" i="4"/>
  <c r="B318" i="4"/>
  <c r="H317" i="4"/>
  <c r="G317" i="4"/>
  <c r="F317" i="4"/>
  <c r="E317" i="4"/>
  <c r="D317" i="4"/>
  <c r="C317" i="4"/>
  <c r="B317" i="4"/>
  <c r="H316" i="4"/>
  <c r="G316" i="4"/>
  <c r="F316" i="4"/>
  <c r="E316" i="4"/>
  <c r="D316" i="4"/>
  <c r="C316" i="4"/>
  <c r="B316" i="4"/>
  <c r="H315" i="4"/>
  <c r="G315" i="4"/>
  <c r="F315" i="4"/>
  <c r="E315" i="4"/>
  <c r="D315" i="4"/>
  <c r="C315" i="4"/>
  <c r="B315" i="4"/>
  <c r="H314" i="4"/>
  <c r="G314" i="4"/>
  <c r="F314" i="4"/>
  <c r="E314" i="4"/>
  <c r="D314" i="4"/>
  <c r="C314" i="4"/>
  <c r="B314" i="4"/>
  <c r="H313" i="4"/>
  <c r="G313" i="4"/>
  <c r="F313" i="4"/>
  <c r="E313" i="4"/>
  <c r="D313" i="4"/>
  <c r="C313" i="4"/>
  <c r="B313" i="4"/>
  <c r="H312" i="4"/>
  <c r="G312" i="4"/>
  <c r="F312" i="4"/>
  <c r="E312" i="4"/>
  <c r="D312" i="4"/>
  <c r="C312" i="4"/>
  <c r="B312" i="4"/>
  <c r="H311" i="4"/>
  <c r="G311" i="4"/>
  <c r="F311" i="4"/>
  <c r="E311" i="4"/>
  <c r="D311" i="4"/>
  <c r="C311" i="4"/>
  <c r="B311" i="4"/>
  <c r="H310" i="4"/>
  <c r="G310" i="4"/>
  <c r="F310" i="4"/>
  <c r="E310" i="4"/>
  <c r="D310" i="4"/>
  <c r="C310" i="4"/>
  <c r="B310" i="4"/>
  <c r="H309" i="4"/>
  <c r="G309" i="4"/>
  <c r="F309" i="4"/>
  <c r="E309" i="4"/>
  <c r="D309" i="4"/>
  <c r="C309" i="4"/>
  <c r="B309" i="4"/>
  <c r="H308" i="4"/>
  <c r="G308" i="4"/>
  <c r="F308" i="4"/>
  <c r="E308" i="4"/>
  <c r="D308" i="4"/>
  <c r="C308" i="4"/>
  <c r="B308" i="4"/>
  <c r="H307" i="4"/>
  <c r="G307" i="4"/>
  <c r="F307" i="4"/>
  <c r="E307" i="4"/>
  <c r="D307" i="4"/>
  <c r="C307" i="4"/>
  <c r="B307" i="4"/>
  <c r="H306" i="4"/>
  <c r="G306" i="4"/>
  <c r="F306" i="4"/>
  <c r="E306" i="4"/>
  <c r="D306" i="4"/>
  <c r="C306" i="4"/>
  <c r="B306" i="4"/>
  <c r="H305" i="4"/>
  <c r="G305" i="4"/>
  <c r="F305" i="4"/>
  <c r="E305" i="4"/>
  <c r="D305" i="4"/>
  <c r="C305" i="4"/>
  <c r="B305" i="4"/>
  <c r="H304" i="4"/>
  <c r="G304" i="4"/>
  <c r="F304" i="4"/>
  <c r="E304" i="4"/>
  <c r="D304" i="4"/>
  <c r="C304" i="4"/>
  <c r="B304" i="4"/>
  <c r="H303" i="4"/>
  <c r="G303" i="4"/>
  <c r="F303" i="4"/>
  <c r="E303" i="4"/>
  <c r="D303" i="4"/>
  <c r="C303" i="4"/>
  <c r="B303" i="4"/>
  <c r="H302" i="4"/>
  <c r="G302" i="4"/>
  <c r="F302" i="4"/>
  <c r="E302" i="4"/>
  <c r="D302" i="4"/>
  <c r="C302" i="4"/>
  <c r="B302" i="4"/>
  <c r="H301" i="4"/>
  <c r="G301" i="4"/>
  <c r="F301" i="4"/>
  <c r="E301" i="4"/>
  <c r="D301" i="4"/>
  <c r="C301" i="4"/>
  <c r="B301" i="4"/>
  <c r="H300" i="4"/>
  <c r="G300" i="4"/>
  <c r="F300" i="4"/>
  <c r="E300" i="4"/>
  <c r="D300" i="4"/>
  <c r="C300" i="4"/>
  <c r="B300" i="4"/>
  <c r="H299" i="4"/>
  <c r="G299" i="4"/>
  <c r="F299" i="4"/>
  <c r="E299" i="4"/>
  <c r="D299" i="4"/>
  <c r="C299" i="4"/>
  <c r="B299" i="4"/>
  <c r="H298" i="4"/>
  <c r="G298" i="4"/>
  <c r="F298" i="4"/>
  <c r="E298" i="4"/>
  <c r="D298" i="4"/>
  <c r="C298" i="4"/>
  <c r="B298" i="4"/>
  <c r="H297" i="4"/>
  <c r="G297" i="4"/>
  <c r="F297" i="4"/>
  <c r="E297" i="4"/>
  <c r="D297" i="4"/>
  <c r="C297" i="4"/>
  <c r="B297" i="4"/>
  <c r="H296" i="4"/>
  <c r="G296" i="4"/>
  <c r="F296" i="4"/>
  <c r="E296" i="4"/>
  <c r="D296" i="4"/>
  <c r="C296" i="4"/>
  <c r="B296" i="4"/>
  <c r="H295" i="4"/>
  <c r="G295" i="4"/>
  <c r="F295" i="4"/>
  <c r="E295" i="4"/>
  <c r="D295" i="4"/>
  <c r="C295" i="4"/>
  <c r="B295" i="4"/>
  <c r="H294" i="4"/>
  <c r="G294" i="4"/>
  <c r="F294" i="4"/>
  <c r="E294" i="4"/>
  <c r="D294" i="4"/>
  <c r="C294" i="4"/>
  <c r="B294" i="4"/>
  <c r="H293" i="4"/>
  <c r="G293" i="4"/>
  <c r="F293" i="4"/>
  <c r="E293" i="4"/>
  <c r="D293" i="4"/>
  <c r="C293" i="4"/>
  <c r="B293" i="4"/>
  <c r="H292" i="4"/>
  <c r="G292" i="4"/>
  <c r="F292" i="4"/>
  <c r="E292" i="4"/>
  <c r="D292" i="4"/>
  <c r="C292" i="4"/>
  <c r="B292" i="4"/>
  <c r="H291" i="4"/>
  <c r="G291" i="4"/>
  <c r="F291" i="4"/>
  <c r="E291" i="4"/>
  <c r="D291" i="4"/>
  <c r="C291" i="4"/>
  <c r="B291" i="4"/>
  <c r="H290" i="4"/>
  <c r="G290" i="4"/>
  <c r="F290" i="4"/>
  <c r="E290" i="4"/>
  <c r="D290" i="4"/>
  <c r="C290" i="4"/>
  <c r="B290" i="4"/>
  <c r="H289" i="4"/>
  <c r="G289" i="4"/>
  <c r="F289" i="4"/>
  <c r="E289" i="4"/>
  <c r="D289" i="4"/>
  <c r="C289" i="4"/>
  <c r="B289" i="4"/>
  <c r="H288" i="4"/>
  <c r="G288" i="4"/>
  <c r="F288" i="4"/>
  <c r="E288" i="4"/>
  <c r="D288" i="4"/>
  <c r="C288" i="4"/>
  <c r="B288" i="4"/>
  <c r="H287" i="4"/>
  <c r="G287" i="4"/>
  <c r="F287" i="4"/>
  <c r="E287" i="4"/>
  <c r="D287" i="4"/>
  <c r="C287" i="4"/>
  <c r="B287" i="4"/>
  <c r="H286" i="4"/>
  <c r="G286" i="4"/>
  <c r="F286" i="4"/>
  <c r="E286" i="4"/>
  <c r="D286" i="4"/>
  <c r="C286" i="4"/>
  <c r="B286" i="4"/>
  <c r="H285" i="4"/>
  <c r="G285" i="4"/>
  <c r="F285" i="4"/>
  <c r="E285" i="4"/>
  <c r="D285" i="4"/>
  <c r="C285" i="4"/>
  <c r="B285" i="4"/>
  <c r="H284" i="4"/>
  <c r="G284" i="4"/>
  <c r="F284" i="4"/>
  <c r="E284" i="4"/>
  <c r="D284" i="4"/>
  <c r="C284" i="4"/>
  <c r="B284" i="4"/>
  <c r="H283" i="4"/>
  <c r="G283" i="4"/>
  <c r="F283" i="4"/>
  <c r="E283" i="4"/>
  <c r="D283" i="4"/>
  <c r="C283" i="4"/>
  <c r="B283" i="4"/>
  <c r="H282" i="4"/>
  <c r="G282" i="4"/>
  <c r="F282" i="4"/>
  <c r="E282" i="4"/>
  <c r="D282" i="4"/>
  <c r="C282" i="4"/>
  <c r="B282" i="4"/>
  <c r="H281" i="4"/>
  <c r="G281" i="4"/>
  <c r="F281" i="4"/>
  <c r="E281" i="4"/>
  <c r="D281" i="4"/>
  <c r="C281" i="4"/>
  <c r="B281" i="4"/>
  <c r="H280" i="4"/>
  <c r="G280" i="4"/>
  <c r="F280" i="4"/>
  <c r="E280" i="4"/>
  <c r="D280" i="4"/>
  <c r="C280" i="4"/>
  <c r="B280" i="4"/>
  <c r="H279" i="4"/>
  <c r="G279" i="4"/>
  <c r="F279" i="4"/>
  <c r="E279" i="4"/>
  <c r="D279" i="4"/>
  <c r="C279" i="4"/>
  <c r="B279" i="4"/>
  <c r="H278" i="4"/>
  <c r="G278" i="4"/>
  <c r="F278" i="4"/>
  <c r="E278" i="4"/>
  <c r="D278" i="4"/>
  <c r="C278" i="4"/>
  <c r="B278" i="4"/>
  <c r="H277" i="4"/>
  <c r="G277" i="4"/>
  <c r="F277" i="4"/>
  <c r="E277" i="4"/>
  <c r="D277" i="4"/>
  <c r="C277" i="4"/>
  <c r="B277" i="4"/>
  <c r="H276" i="4"/>
  <c r="G276" i="4"/>
  <c r="F276" i="4"/>
  <c r="E276" i="4"/>
  <c r="D276" i="4"/>
  <c r="C276" i="4"/>
  <c r="B276" i="4"/>
  <c r="H275" i="4"/>
  <c r="G275" i="4"/>
  <c r="F275" i="4"/>
  <c r="E275" i="4"/>
  <c r="D275" i="4"/>
  <c r="C275" i="4"/>
  <c r="B275" i="4"/>
  <c r="H274" i="4"/>
  <c r="G274" i="4"/>
  <c r="F274" i="4"/>
  <c r="E274" i="4"/>
  <c r="D274" i="4"/>
  <c r="C274" i="4"/>
  <c r="B274" i="4"/>
  <c r="H273" i="4"/>
  <c r="G273" i="4"/>
  <c r="F273" i="4"/>
  <c r="E273" i="4"/>
  <c r="D273" i="4"/>
  <c r="C273" i="4"/>
  <c r="B273" i="4"/>
  <c r="H272" i="4"/>
  <c r="G272" i="4"/>
  <c r="F272" i="4"/>
  <c r="E272" i="4"/>
  <c r="D272" i="4"/>
  <c r="C272" i="4"/>
  <c r="B272" i="4"/>
  <c r="H271" i="4"/>
  <c r="G271" i="4"/>
  <c r="F271" i="4"/>
  <c r="E271" i="4"/>
  <c r="D271" i="4"/>
  <c r="C271" i="4"/>
  <c r="B271" i="4"/>
  <c r="H270" i="4"/>
  <c r="G270" i="4"/>
  <c r="F270" i="4"/>
  <c r="E270" i="4"/>
  <c r="D270" i="4"/>
  <c r="C270" i="4"/>
  <c r="B270" i="4"/>
  <c r="H269" i="4"/>
  <c r="G269" i="4"/>
  <c r="F269" i="4"/>
  <c r="E269" i="4"/>
  <c r="D269" i="4"/>
  <c r="C269" i="4"/>
  <c r="B269" i="4"/>
  <c r="H268" i="4"/>
  <c r="G268" i="4"/>
  <c r="F268" i="4"/>
  <c r="E268" i="4"/>
  <c r="D268" i="4"/>
  <c r="C268" i="4"/>
  <c r="B268" i="4"/>
  <c r="H267" i="4"/>
  <c r="G267" i="4"/>
  <c r="F267" i="4"/>
  <c r="E267" i="4"/>
  <c r="D267" i="4"/>
  <c r="C267" i="4"/>
  <c r="B267" i="4"/>
  <c r="H266" i="4"/>
  <c r="G266" i="4"/>
  <c r="F266" i="4"/>
  <c r="E266" i="4"/>
  <c r="D266" i="4"/>
  <c r="C266" i="4"/>
  <c r="B266" i="4"/>
  <c r="H265" i="4"/>
  <c r="G265" i="4"/>
  <c r="F265" i="4"/>
  <c r="E265" i="4"/>
  <c r="D265" i="4"/>
  <c r="C265" i="4"/>
  <c r="B265" i="4"/>
  <c r="H264" i="4"/>
  <c r="G264" i="4"/>
  <c r="F264" i="4"/>
  <c r="E264" i="4"/>
  <c r="D264" i="4"/>
  <c r="C264" i="4"/>
  <c r="B264" i="4"/>
  <c r="H263" i="4"/>
  <c r="G263" i="4"/>
  <c r="F263" i="4"/>
  <c r="E263" i="4"/>
  <c r="D263" i="4"/>
  <c r="C263" i="4"/>
  <c r="B263" i="4"/>
  <c r="H262" i="4"/>
  <c r="G262" i="4"/>
  <c r="F262" i="4"/>
  <c r="E262" i="4"/>
  <c r="D262" i="4"/>
  <c r="C262" i="4"/>
  <c r="B262" i="4"/>
  <c r="H261" i="4"/>
  <c r="G261" i="4"/>
  <c r="F261" i="4"/>
  <c r="E261" i="4"/>
  <c r="D261" i="4"/>
  <c r="C261" i="4"/>
  <c r="B261" i="4"/>
  <c r="H260" i="4"/>
  <c r="G260" i="4"/>
  <c r="F260" i="4"/>
  <c r="E260" i="4"/>
  <c r="D260" i="4"/>
  <c r="C260" i="4"/>
  <c r="B260" i="4"/>
  <c r="H259" i="4"/>
  <c r="G259" i="4"/>
  <c r="F259" i="4"/>
  <c r="E259" i="4"/>
  <c r="D259" i="4"/>
  <c r="C259" i="4"/>
  <c r="B259" i="4"/>
  <c r="H258" i="4"/>
  <c r="G258" i="4"/>
  <c r="F258" i="4"/>
  <c r="E258" i="4"/>
  <c r="D258" i="4"/>
  <c r="C258" i="4"/>
  <c r="B258" i="4"/>
  <c r="H257" i="4"/>
  <c r="G257" i="4"/>
  <c r="F257" i="4"/>
  <c r="E257" i="4"/>
  <c r="D257" i="4"/>
  <c r="C257" i="4"/>
  <c r="B257" i="4"/>
  <c r="H256" i="4"/>
  <c r="G256" i="4"/>
  <c r="F256" i="4"/>
  <c r="E256" i="4"/>
  <c r="D256" i="4"/>
  <c r="C256" i="4"/>
  <c r="B256" i="4"/>
  <c r="H255" i="4"/>
  <c r="G255" i="4"/>
  <c r="F255" i="4"/>
  <c r="E255" i="4"/>
  <c r="D255" i="4"/>
  <c r="C255" i="4"/>
  <c r="B255" i="4"/>
  <c r="H254" i="4"/>
  <c r="G254" i="4"/>
  <c r="F254" i="4"/>
  <c r="E254" i="4"/>
  <c r="D254" i="4"/>
  <c r="C254" i="4"/>
  <c r="B254" i="4"/>
  <c r="H253" i="4"/>
  <c r="G253" i="4"/>
  <c r="F253" i="4"/>
  <c r="E253" i="4"/>
  <c r="D253" i="4"/>
  <c r="C253" i="4"/>
  <c r="B253" i="4"/>
  <c r="H252" i="4"/>
  <c r="G252" i="4"/>
  <c r="F252" i="4"/>
  <c r="E252" i="4"/>
  <c r="D252" i="4"/>
  <c r="C252" i="4"/>
  <c r="B252" i="4"/>
  <c r="H251" i="4"/>
  <c r="G251" i="4"/>
  <c r="F251" i="4"/>
  <c r="E251" i="4"/>
  <c r="D251" i="4"/>
  <c r="C251" i="4"/>
  <c r="B251" i="4"/>
  <c r="H250" i="4"/>
  <c r="G250" i="4"/>
  <c r="F250" i="4"/>
  <c r="E250" i="4"/>
  <c r="D250" i="4"/>
  <c r="C250" i="4"/>
  <c r="B250" i="4"/>
  <c r="H249" i="4"/>
  <c r="G249" i="4"/>
  <c r="F249" i="4"/>
  <c r="E249" i="4"/>
  <c r="D249" i="4"/>
  <c r="C249" i="4"/>
  <c r="B249" i="4"/>
  <c r="H248" i="4"/>
  <c r="G248" i="4"/>
  <c r="F248" i="4"/>
  <c r="E248" i="4"/>
  <c r="D248" i="4"/>
  <c r="C248" i="4"/>
  <c r="B248" i="4"/>
  <c r="H247" i="4"/>
  <c r="G247" i="4"/>
  <c r="F247" i="4"/>
  <c r="E247" i="4"/>
  <c r="D247" i="4"/>
  <c r="C247" i="4"/>
  <c r="B247" i="4"/>
  <c r="H246" i="4"/>
  <c r="G246" i="4"/>
  <c r="F246" i="4"/>
  <c r="E246" i="4"/>
  <c r="D246" i="4"/>
  <c r="C246" i="4"/>
  <c r="B246" i="4"/>
  <c r="H245" i="4"/>
  <c r="G245" i="4"/>
  <c r="F245" i="4"/>
  <c r="E245" i="4"/>
  <c r="D245" i="4"/>
  <c r="C245" i="4"/>
  <c r="B245" i="4"/>
  <c r="H244" i="4"/>
  <c r="G244" i="4"/>
  <c r="F244" i="4"/>
  <c r="E244" i="4"/>
  <c r="D244" i="4"/>
  <c r="C244" i="4"/>
  <c r="B244" i="4"/>
  <c r="H243" i="4"/>
  <c r="G243" i="4"/>
  <c r="F243" i="4"/>
  <c r="E243" i="4"/>
  <c r="D243" i="4"/>
  <c r="C243" i="4"/>
  <c r="B243" i="4"/>
  <c r="H242" i="4"/>
  <c r="G242" i="4"/>
  <c r="F242" i="4"/>
  <c r="E242" i="4"/>
  <c r="D242" i="4"/>
  <c r="C242" i="4"/>
  <c r="B242" i="4"/>
  <c r="H241" i="4"/>
  <c r="G241" i="4"/>
  <c r="F241" i="4"/>
  <c r="E241" i="4"/>
  <c r="D241" i="4"/>
  <c r="C241" i="4"/>
  <c r="B241" i="4"/>
  <c r="H240" i="4"/>
  <c r="G240" i="4"/>
  <c r="F240" i="4"/>
  <c r="E240" i="4"/>
  <c r="D240" i="4"/>
  <c r="C240" i="4"/>
  <c r="B240" i="4"/>
  <c r="H239" i="4"/>
  <c r="G239" i="4"/>
  <c r="F239" i="4"/>
  <c r="E239" i="4"/>
  <c r="D239" i="4"/>
  <c r="C239" i="4"/>
  <c r="B239" i="4"/>
  <c r="H238" i="4"/>
  <c r="G238" i="4"/>
  <c r="F238" i="4"/>
  <c r="E238" i="4"/>
  <c r="D238" i="4"/>
  <c r="C238" i="4"/>
  <c r="B238" i="4"/>
  <c r="H237" i="4"/>
  <c r="G237" i="4"/>
  <c r="F237" i="4"/>
  <c r="E237" i="4"/>
  <c r="D237" i="4"/>
  <c r="C237" i="4"/>
  <c r="B237" i="4"/>
  <c r="H236" i="4"/>
  <c r="G236" i="4"/>
  <c r="F236" i="4"/>
  <c r="E236" i="4"/>
  <c r="D236" i="4"/>
  <c r="C236" i="4"/>
  <c r="B236" i="4"/>
  <c r="H235" i="4"/>
  <c r="G235" i="4"/>
  <c r="F235" i="4"/>
  <c r="E235" i="4"/>
  <c r="D235" i="4"/>
  <c r="C235" i="4"/>
  <c r="B235" i="4"/>
  <c r="H234" i="4"/>
  <c r="G234" i="4"/>
  <c r="F234" i="4"/>
  <c r="E234" i="4"/>
  <c r="D234" i="4"/>
  <c r="C234" i="4"/>
  <c r="B234" i="4"/>
  <c r="H233" i="4"/>
  <c r="G233" i="4"/>
  <c r="F233" i="4"/>
  <c r="E233" i="4"/>
  <c r="D233" i="4"/>
  <c r="C233" i="4"/>
  <c r="B233" i="4"/>
  <c r="H232" i="4"/>
  <c r="G232" i="4"/>
  <c r="F232" i="4"/>
  <c r="E232" i="4"/>
  <c r="D232" i="4"/>
  <c r="C232" i="4"/>
  <c r="B232" i="4"/>
  <c r="H231" i="4"/>
  <c r="G231" i="4"/>
  <c r="F231" i="4"/>
  <c r="E231" i="4"/>
  <c r="D231" i="4"/>
  <c r="C231" i="4"/>
  <c r="B231" i="4"/>
  <c r="H230" i="4"/>
  <c r="G230" i="4"/>
  <c r="F230" i="4"/>
  <c r="E230" i="4"/>
  <c r="D230" i="4"/>
  <c r="C230" i="4"/>
  <c r="B230" i="4"/>
  <c r="H229" i="4"/>
  <c r="G229" i="4"/>
  <c r="F229" i="4"/>
  <c r="E229" i="4"/>
  <c r="D229" i="4"/>
  <c r="C229" i="4"/>
  <c r="B229" i="4"/>
  <c r="H228" i="4"/>
  <c r="G228" i="4"/>
  <c r="F228" i="4"/>
  <c r="E228" i="4"/>
  <c r="D228" i="4"/>
  <c r="C228" i="4"/>
  <c r="B228" i="4"/>
  <c r="H227" i="4"/>
  <c r="G227" i="4"/>
  <c r="F227" i="4"/>
  <c r="E227" i="4"/>
  <c r="D227" i="4"/>
  <c r="C227" i="4"/>
  <c r="B227" i="4"/>
  <c r="H226" i="4"/>
  <c r="G226" i="4"/>
  <c r="F226" i="4"/>
  <c r="E226" i="4"/>
  <c r="D226" i="4"/>
  <c r="C226" i="4"/>
  <c r="B226" i="4"/>
  <c r="H225" i="4"/>
  <c r="G225" i="4"/>
  <c r="F225" i="4"/>
  <c r="E225" i="4"/>
  <c r="D225" i="4"/>
  <c r="C225" i="4"/>
  <c r="B225" i="4"/>
  <c r="H224" i="4"/>
  <c r="G224" i="4"/>
  <c r="F224" i="4"/>
  <c r="E224" i="4"/>
  <c r="D224" i="4"/>
  <c r="C224" i="4"/>
  <c r="B224" i="4"/>
  <c r="H223" i="4"/>
  <c r="G223" i="4"/>
  <c r="F223" i="4"/>
  <c r="E223" i="4"/>
  <c r="D223" i="4"/>
  <c r="C223" i="4"/>
  <c r="B223" i="4"/>
  <c r="H222" i="4"/>
  <c r="G222" i="4"/>
  <c r="F222" i="4"/>
  <c r="E222" i="4"/>
  <c r="D222" i="4"/>
  <c r="C222" i="4"/>
  <c r="B222" i="4"/>
  <c r="H221" i="4"/>
  <c r="G221" i="4"/>
  <c r="F221" i="4"/>
  <c r="E221" i="4"/>
  <c r="D221" i="4"/>
  <c r="C221" i="4"/>
  <c r="B221" i="4"/>
  <c r="H220" i="4"/>
  <c r="G220" i="4"/>
  <c r="F220" i="4"/>
  <c r="E220" i="4"/>
  <c r="D220" i="4"/>
  <c r="C220" i="4"/>
  <c r="B220" i="4"/>
  <c r="H219" i="4"/>
  <c r="G219" i="4"/>
  <c r="F219" i="4"/>
  <c r="E219" i="4"/>
  <c r="D219" i="4"/>
  <c r="C219" i="4"/>
  <c r="B219" i="4"/>
  <c r="H218" i="4"/>
  <c r="G218" i="4"/>
  <c r="F218" i="4"/>
  <c r="E218" i="4"/>
  <c r="D218" i="4"/>
  <c r="C218" i="4"/>
  <c r="B218" i="4"/>
  <c r="H217" i="4"/>
  <c r="G217" i="4"/>
  <c r="F217" i="4"/>
  <c r="E217" i="4"/>
  <c r="D217" i="4"/>
  <c r="C217" i="4"/>
  <c r="B217" i="4"/>
  <c r="H216" i="4"/>
  <c r="G216" i="4"/>
  <c r="F216" i="4"/>
  <c r="E216" i="4"/>
  <c r="D216" i="4"/>
  <c r="C216" i="4"/>
  <c r="B216" i="4"/>
  <c r="H215" i="4"/>
  <c r="G215" i="4"/>
  <c r="F215" i="4"/>
  <c r="E215" i="4"/>
  <c r="D215" i="4"/>
  <c r="C215" i="4"/>
  <c r="B215" i="4"/>
  <c r="H214" i="4"/>
  <c r="G214" i="4"/>
  <c r="F214" i="4"/>
  <c r="E214" i="4"/>
  <c r="D214" i="4"/>
  <c r="C214" i="4"/>
  <c r="B214" i="4"/>
  <c r="H213" i="4"/>
  <c r="G213" i="4"/>
  <c r="F213" i="4"/>
  <c r="E213" i="4"/>
  <c r="D213" i="4"/>
  <c r="C213" i="4"/>
  <c r="B213" i="4"/>
  <c r="H212" i="4"/>
  <c r="G212" i="4"/>
  <c r="F212" i="4"/>
  <c r="E212" i="4"/>
  <c r="D212" i="4"/>
  <c r="C212" i="4"/>
  <c r="B212" i="4"/>
  <c r="H211" i="4"/>
  <c r="G211" i="4"/>
  <c r="F211" i="4"/>
  <c r="E211" i="4"/>
  <c r="D211" i="4"/>
  <c r="C211" i="4"/>
  <c r="B211" i="4"/>
  <c r="H210" i="4"/>
  <c r="G210" i="4"/>
  <c r="F210" i="4"/>
  <c r="E210" i="4"/>
  <c r="D210" i="4"/>
  <c r="C210" i="4"/>
  <c r="B210" i="4"/>
  <c r="H209" i="4"/>
  <c r="G209" i="4"/>
  <c r="F209" i="4"/>
  <c r="E209" i="4"/>
  <c r="D209" i="4"/>
  <c r="C209" i="4"/>
  <c r="B209" i="4"/>
  <c r="H208" i="4"/>
  <c r="G208" i="4"/>
  <c r="F208" i="4"/>
  <c r="E208" i="4"/>
  <c r="D208" i="4"/>
  <c r="C208" i="4"/>
  <c r="B208" i="4"/>
  <c r="H207" i="4"/>
  <c r="G207" i="4"/>
  <c r="F207" i="4"/>
  <c r="E207" i="4"/>
  <c r="D207" i="4"/>
  <c r="C207" i="4"/>
  <c r="B207" i="4"/>
  <c r="H206" i="4"/>
  <c r="G206" i="4"/>
  <c r="F206" i="4"/>
  <c r="E206" i="4"/>
  <c r="D206" i="4"/>
  <c r="C206" i="4"/>
  <c r="B206" i="4"/>
  <c r="H205" i="4"/>
  <c r="G205" i="4"/>
  <c r="F205" i="4"/>
  <c r="E205" i="4"/>
  <c r="D205" i="4"/>
  <c r="C205" i="4"/>
  <c r="B205" i="4"/>
  <c r="H204" i="4"/>
  <c r="G204" i="4"/>
  <c r="F204" i="4"/>
  <c r="E204" i="4"/>
  <c r="D204" i="4"/>
  <c r="C204" i="4"/>
  <c r="B204" i="4"/>
  <c r="H203" i="4"/>
  <c r="G203" i="4"/>
  <c r="F203" i="4"/>
  <c r="E203" i="4"/>
  <c r="D203" i="4"/>
  <c r="C203" i="4"/>
  <c r="B203" i="4"/>
  <c r="H202" i="4"/>
  <c r="G202" i="4"/>
  <c r="F202" i="4"/>
  <c r="E202" i="4"/>
  <c r="D202" i="4"/>
  <c r="C202" i="4"/>
  <c r="B202" i="4"/>
  <c r="H201" i="4"/>
  <c r="G201" i="4"/>
  <c r="F201" i="4"/>
  <c r="E201" i="4"/>
  <c r="D201" i="4"/>
  <c r="C201" i="4"/>
  <c r="B201" i="4"/>
  <c r="H200" i="4"/>
  <c r="G200" i="4"/>
  <c r="F200" i="4"/>
  <c r="E200" i="4"/>
  <c r="D200" i="4"/>
  <c r="C200" i="4"/>
  <c r="B200" i="4"/>
  <c r="H199" i="4"/>
  <c r="G199" i="4"/>
  <c r="F199" i="4"/>
  <c r="E199" i="4"/>
  <c r="D199" i="4"/>
  <c r="C199" i="4"/>
  <c r="B199" i="4"/>
  <c r="H198" i="4"/>
  <c r="G198" i="4"/>
  <c r="F198" i="4"/>
  <c r="E198" i="4"/>
  <c r="D198" i="4"/>
  <c r="C198" i="4"/>
  <c r="B198" i="4"/>
  <c r="H197" i="4"/>
  <c r="G197" i="4"/>
  <c r="F197" i="4"/>
  <c r="E197" i="4"/>
  <c r="D197" i="4"/>
  <c r="C197" i="4"/>
  <c r="B197" i="4"/>
  <c r="H196" i="4"/>
  <c r="G196" i="4"/>
  <c r="F196" i="4"/>
  <c r="E196" i="4"/>
  <c r="D196" i="4"/>
  <c r="C196" i="4"/>
  <c r="B196" i="4"/>
  <c r="H195" i="4"/>
  <c r="G195" i="4"/>
  <c r="F195" i="4"/>
  <c r="E195" i="4"/>
  <c r="D195" i="4"/>
  <c r="C195" i="4"/>
  <c r="B195" i="4"/>
  <c r="H194" i="4"/>
  <c r="G194" i="4"/>
  <c r="F194" i="4"/>
  <c r="E194" i="4"/>
  <c r="D194" i="4"/>
  <c r="C194" i="4"/>
  <c r="B194" i="4"/>
  <c r="H193" i="4"/>
  <c r="G193" i="4"/>
  <c r="F193" i="4"/>
  <c r="E193" i="4"/>
  <c r="D193" i="4"/>
  <c r="C193" i="4"/>
  <c r="B193" i="4"/>
  <c r="H192" i="4"/>
  <c r="G192" i="4"/>
  <c r="F192" i="4"/>
  <c r="E192" i="4"/>
  <c r="D192" i="4"/>
  <c r="C192" i="4"/>
  <c r="B192" i="4"/>
  <c r="H191" i="4"/>
  <c r="G191" i="4"/>
  <c r="F191" i="4"/>
  <c r="E191" i="4"/>
  <c r="D191" i="4"/>
  <c r="C191" i="4"/>
  <c r="B191" i="4"/>
  <c r="H190" i="4"/>
  <c r="G190" i="4"/>
  <c r="F190" i="4"/>
  <c r="E190" i="4"/>
  <c r="D190" i="4"/>
  <c r="C190" i="4"/>
  <c r="B190" i="4"/>
  <c r="H189" i="4"/>
  <c r="G189" i="4"/>
  <c r="F189" i="4"/>
  <c r="E189" i="4"/>
  <c r="D189" i="4"/>
  <c r="C189" i="4"/>
  <c r="B189" i="4"/>
  <c r="H188" i="4"/>
  <c r="G188" i="4"/>
  <c r="F188" i="4"/>
  <c r="E188" i="4"/>
  <c r="D188" i="4"/>
  <c r="C188" i="4"/>
  <c r="B188" i="4"/>
  <c r="H187" i="4"/>
  <c r="G187" i="4"/>
  <c r="F187" i="4"/>
  <c r="E187" i="4"/>
  <c r="D187" i="4"/>
  <c r="C187" i="4"/>
  <c r="B187" i="4"/>
  <c r="H186" i="4"/>
  <c r="G186" i="4"/>
  <c r="F186" i="4"/>
  <c r="E186" i="4"/>
  <c r="D186" i="4"/>
  <c r="C186" i="4"/>
  <c r="B186" i="4"/>
  <c r="H185" i="4"/>
  <c r="G185" i="4"/>
  <c r="F185" i="4"/>
  <c r="E185" i="4"/>
  <c r="D185" i="4"/>
  <c r="C185" i="4"/>
  <c r="B185" i="4"/>
  <c r="H184" i="4"/>
  <c r="G184" i="4"/>
  <c r="F184" i="4"/>
  <c r="E184" i="4"/>
  <c r="D184" i="4"/>
  <c r="C184" i="4"/>
  <c r="B184" i="4"/>
  <c r="H183" i="4"/>
  <c r="G183" i="4"/>
  <c r="F183" i="4"/>
  <c r="E183" i="4"/>
  <c r="D183" i="4"/>
  <c r="C183" i="4"/>
  <c r="B183" i="4"/>
  <c r="H182" i="4"/>
  <c r="G182" i="4"/>
  <c r="F182" i="4"/>
  <c r="E182" i="4"/>
  <c r="D182" i="4"/>
  <c r="C182" i="4"/>
  <c r="B182" i="4"/>
  <c r="H181" i="4"/>
  <c r="G181" i="4"/>
  <c r="F181" i="4"/>
  <c r="E181" i="4"/>
  <c r="D181" i="4"/>
  <c r="C181" i="4"/>
  <c r="B181" i="4"/>
  <c r="H180" i="4"/>
  <c r="G180" i="4"/>
  <c r="F180" i="4"/>
  <c r="E180" i="4"/>
  <c r="D180" i="4"/>
  <c r="C180" i="4"/>
  <c r="B180" i="4"/>
  <c r="H179" i="4"/>
  <c r="G179" i="4"/>
  <c r="F179" i="4"/>
  <c r="E179" i="4"/>
  <c r="D179" i="4"/>
  <c r="C179" i="4"/>
  <c r="B179" i="4"/>
  <c r="H178" i="4"/>
  <c r="G178" i="4"/>
  <c r="F178" i="4"/>
  <c r="E178" i="4"/>
  <c r="D178" i="4"/>
  <c r="C178" i="4"/>
  <c r="B178" i="4"/>
  <c r="H177" i="4"/>
  <c r="G177" i="4"/>
  <c r="F177" i="4"/>
  <c r="E177" i="4"/>
  <c r="D177" i="4"/>
  <c r="C177" i="4"/>
  <c r="B177" i="4"/>
  <c r="H176" i="4"/>
  <c r="G176" i="4"/>
  <c r="F176" i="4"/>
  <c r="E176" i="4"/>
  <c r="D176" i="4"/>
  <c r="C176" i="4"/>
  <c r="B176" i="4"/>
  <c r="H175" i="4"/>
  <c r="G175" i="4"/>
  <c r="F175" i="4"/>
  <c r="E175" i="4"/>
  <c r="D175" i="4"/>
  <c r="C175" i="4"/>
  <c r="B175" i="4"/>
  <c r="H174" i="4"/>
  <c r="G174" i="4"/>
  <c r="F174" i="4"/>
  <c r="E174" i="4"/>
  <c r="D174" i="4"/>
  <c r="C174" i="4"/>
  <c r="B174" i="4"/>
  <c r="H173" i="4"/>
  <c r="G173" i="4"/>
  <c r="F173" i="4"/>
  <c r="E173" i="4"/>
  <c r="D173" i="4"/>
  <c r="C173" i="4"/>
  <c r="B173" i="4"/>
  <c r="H172" i="4"/>
  <c r="G172" i="4"/>
  <c r="F172" i="4"/>
  <c r="E172" i="4"/>
  <c r="D172" i="4"/>
  <c r="C172" i="4"/>
  <c r="B172" i="4"/>
  <c r="H171" i="4"/>
  <c r="G171" i="4"/>
  <c r="F171" i="4"/>
  <c r="E171" i="4"/>
  <c r="D171" i="4"/>
  <c r="C171" i="4"/>
  <c r="B171" i="4"/>
  <c r="H170" i="4"/>
  <c r="G170" i="4"/>
  <c r="F170" i="4"/>
  <c r="E170" i="4"/>
  <c r="D170" i="4"/>
  <c r="C170" i="4"/>
  <c r="B170" i="4"/>
  <c r="H169" i="4"/>
  <c r="G169" i="4"/>
  <c r="F169" i="4"/>
  <c r="E169" i="4"/>
  <c r="D169" i="4"/>
  <c r="C169" i="4"/>
  <c r="B169" i="4"/>
  <c r="H168" i="4"/>
  <c r="G168" i="4"/>
  <c r="F168" i="4"/>
  <c r="E168" i="4"/>
  <c r="D168" i="4"/>
  <c r="C168" i="4"/>
  <c r="B168" i="4"/>
  <c r="H167" i="4"/>
  <c r="G167" i="4"/>
  <c r="F167" i="4"/>
  <c r="E167" i="4"/>
  <c r="D167" i="4"/>
  <c r="C167" i="4"/>
  <c r="B167" i="4"/>
  <c r="H166" i="4"/>
  <c r="G166" i="4"/>
  <c r="F166" i="4"/>
  <c r="E166" i="4"/>
  <c r="D166" i="4"/>
  <c r="C166" i="4"/>
  <c r="B166" i="4"/>
  <c r="H165" i="4"/>
  <c r="G165" i="4"/>
  <c r="F165" i="4"/>
  <c r="E165" i="4"/>
  <c r="D165" i="4"/>
  <c r="C165" i="4"/>
  <c r="B165" i="4"/>
  <c r="H164" i="4"/>
  <c r="G164" i="4"/>
  <c r="F164" i="4"/>
  <c r="E164" i="4"/>
  <c r="D164" i="4"/>
  <c r="C164" i="4"/>
  <c r="B164" i="4"/>
  <c r="H163" i="4"/>
  <c r="G163" i="4"/>
  <c r="F163" i="4"/>
  <c r="E163" i="4"/>
  <c r="D163" i="4"/>
  <c r="C163" i="4"/>
  <c r="B163" i="4"/>
  <c r="H162" i="4"/>
  <c r="G162" i="4"/>
  <c r="F162" i="4"/>
  <c r="E162" i="4"/>
  <c r="D162" i="4"/>
  <c r="C162" i="4"/>
  <c r="B162" i="4"/>
  <c r="H161" i="4"/>
  <c r="G161" i="4"/>
  <c r="F161" i="4"/>
  <c r="E161" i="4"/>
  <c r="D161" i="4"/>
  <c r="C161" i="4"/>
  <c r="B161" i="4"/>
  <c r="H160" i="4"/>
  <c r="G160" i="4"/>
  <c r="F160" i="4"/>
  <c r="E160" i="4"/>
  <c r="D160" i="4"/>
  <c r="C160" i="4"/>
  <c r="B160" i="4"/>
  <c r="H159" i="4"/>
  <c r="G159" i="4"/>
  <c r="F159" i="4"/>
  <c r="E159" i="4"/>
  <c r="D159" i="4"/>
  <c r="C159" i="4"/>
  <c r="B159" i="4"/>
  <c r="H158" i="4"/>
  <c r="G158" i="4"/>
  <c r="F158" i="4"/>
  <c r="E158" i="4"/>
  <c r="D158" i="4"/>
  <c r="C158" i="4"/>
  <c r="B158" i="4"/>
  <c r="H157" i="4"/>
  <c r="G157" i="4"/>
  <c r="F157" i="4"/>
  <c r="E157" i="4"/>
  <c r="D157" i="4"/>
  <c r="C157" i="4"/>
  <c r="B157" i="4"/>
  <c r="H156" i="4"/>
  <c r="G156" i="4"/>
  <c r="F156" i="4"/>
  <c r="E156" i="4"/>
  <c r="D156" i="4"/>
  <c r="C156" i="4"/>
  <c r="B156" i="4"/>
  <c r="H155" i="4"/>
  <c r="G155" i="4"/>
  <c r="F155" i="4"/>
  <c r="E155" i="4"/>
  <c r="D155" i="4"/>
  <c r="C155" i="4"/>
  <c r="B155" i="4"/>
  <c r="H154" i="4"/>
  <c r="G154" i="4"/>
  <c r="F154" i="4"/>
  <c r="E154" i="4"/>
  <c r="D154" i="4"/>
  <c r="C154" i="4"/>
  <c r="B154" i="4"/>
  <c r="H153" i="4"/>
  <c r="G153" i="4"/>
  <c r="F153" i="4"/>
  <c r="E153" i="4"/>
  <c r="D153" i="4"/>
  <c r="C153" i="4"/>
  <c r="B153" i="4"/>
  <c r="H152" i="4"/>
  <c r="G152" i="4"/>
  <c r="F152" i="4"/>
  <c r="E152" i="4"/>
  <c r="D152" i="4"/>
  <c r="C152" i="4"/>
  <c r="B152" i="4"/>
  <c r="H151" i="4"/>
  <c r="G151" i="4"/>
  <c r="F151" i="4"/>
  <c r="E151" i="4"/>
  <c r="D151" i="4"/>
  <c r="C151" i="4"/>
  <c r="B151" i="4"/>
  <c r="H150" i="4"/>
  <c r="G150" i="4"/>
  <c r="F150" i="4"/>
  <c r="E150" i="4"/>
  <c r="D150" i="4"/>
  <c r="C150" i="4"/>
  <c r="B150" i="4"/>
  <c r="H149" i="4"/>
  <c r="G149" i="4"/>
  <c r="F149" i="4"/>
  <c r="E149" i="4"/>
  <c r="D149" i="4"/>
  <c r="C149" i="4"/>
  <c r="B149" i="4"/>
  <c r="H148" i="4"/>
  <c r="G148" i="4"/>
  <c r="F148" i="4"/>
  <c r="E148" i="4"/>
  <c r="D148" i="4"/>
  <c r="C148" i="4"/>
  <c r="B148" i="4"/>
  <c r="H147" i="4"/>
  <c r="G147" i="4"/>
  <c r="F147" i="4"/>
  <c r="E147" i="4"/>
  <c r="D147" i="4"/>
  <c r="C147" i="4"/>
  <c r="B147" i="4"/>
  <c r="H146" i="4"/>
  <c r="G146" i="4"/>
  <c r="F146" i="4"/>
  <c r="E146" i="4"/>
  <c r="D146" i="4"/>
  <c r="C146" i="4"/>
  <c r="B146" i="4"/>
  <c r="H145" i="4"/>
  <c r="G145" i="4"/>
  <c r="F145" i="4"/>
  <c r="E145" i="4"/>
  <c r="D145" i="4"/>
  <c r="C145" i="4"/>
  <c r="B145" i="4"/>
  <c r="H144" i="4"/>
  <c r="G144" i="4"/>
  <c r="F144" i="4"/>
  <c r="E144" i="4"/>
  <c r="D144" i="4"/>
  <c r="C144" i="4"/>
  <c r="B144" i="4"/>
  <c r="H143" i="4"/>
  <c r="G143" i="4"/>
  <c r="F143" i="4"/>
  <c r="E143" i="4"/>
  <c r="D143" i="4"/>
  <c r="C143" i="4"/>
  <c r="B143" i="4"/>
  <c r="H142" i="4"/>
  <c r="G142" i="4"/>
  <c r="F142" i="4"/>
  <c r="E142" i="4"/>
  <c r="D142" i="4"/>
  <c r="C142" i="4"/>
  <c r="B142" i="4"/>
  <c r="H141" i="4"/>
  <c r="G141" i="4"/>
  <c r="F141" i="4"/>
  <c r="E141" i="4"/>
  <c r="D141" i="4"/>
  <c r="C141" i="4"/>
  <c r="B141" i="4"/>
  <c r="H140" i="4"/>
  <c r="G140" i="4"/>
  <c r="F140" i="4"/>
  <c r="E140" i="4"/>
  <c r="D140" i="4"/>
  <c r="C140" i="4"/>
  <c r="B140" i="4"/>
  <c r="H139" i="4"/>
  <c r="G139" i="4"/>
  <c r="F139" i="4"/>
  <c r="E139" i="4"/>
  <c r="D139" i="4"/>
  <c r="C139" i="4"/>
  <c r="B139" i="4"/>
  <c r="H138" i="4"/>
  <c r="G138" i="4"/>
  <c r="F138" i="4"/>
  <c r="E138" i="4"/>
  <c r="D138" i="4"/>
  <c r="C138" i="4"/>
  <c r="B138" i="4"/>
  <c r="H137" i="4"/>
  <c r="G137" i="4"/>
  <c r="F137" i="4"/>
  <c r="E137" i="4"/>
  <c r="D137" i="4"/>
  <c r="C137" i="4"/>
  <c r="B137" i="4"/>
  <c r="H136" i="4"/>
  <c r="G136" i="4"/>
  <c r="F136" i="4"/>
  <c r="E136" i="4"/>
  <c r="D136" i="4"/>
  <c r="C136" i="4"/>
  <c r="B136" i="4"/>
  <c r="H135" i="4"/>
  <c r="G135" i="4"/>
  <c r="F135" i="4"/>
  <c r="E135" i="4"/>
  <c r="D135" i="4"/>
  <c r="C135" i="4"/>
  <c r="B135" i="4"/>
  <c r="H134" i="4"/>
  <c r="G134" i="4"/>
  <c r="F134" i="4"/>
  <c r="E134" i="4"/>
  <c r="D134" i="4"/>
  <c r="C134" i="4"/>
  <c r="B134" i="4"/>
  <c r="H133" i="4"/>
  <c r="G133" i="4"/>
  <c r="F133" i="4"/>
  <c r="E133" i="4"/>
  <c r="D133" i="4"/>
  <c r="C133" i="4"/>
  <c r="B133" i="4"/>
  <c r="H132" i="4"/>
  <c r="G132" i="4"/>
  <c r="F132" i="4"/>
  <c r="E132" i="4"/>
  <c r="D132" i="4"/>
  <c r="C132" i="4"/>
  <c r="B132" i="4"/>
  <c r="H131" i="4"/>
  <c r="G131" i="4"/>
  <c r="F131" i="4"/>
  <c r="E131" i="4"/>
  <c r="D131" i="4"/>
  <c r="C131" i="4"/>
  <c r="B131" i="4"/>
  <c r="H130" i="4"/>
  <c r="G130" i="4"/>
  <c r="F130" i="4"/>
  <c r="E130" i="4"/>
  <c r="D130" i="4"/>
  <c r="C130" i="4"/>
  <c r="B130" i="4"/>
  <c r="H129" i="4"/>
  <c r="G129" i="4"/>
  <c r="F129" i="4"/>
  <c r="E129" i="4"/>
  <c r="D129" i="4"/>
  <c r="C129" i="4"/>
  <c r="B129" i="4"/>
  <c r="H128" i="4"/>
  <c r="G128" i="4"/>
  <c r="F128" i="4"/>
  <c r="E128" i="4"/>
  <c r="D128" i="4"/>
  <c r="C128" i="4"/>
  <c r="B128" i="4"/>
  <c r="H127" i="4"/>
  <c r="G127" i="4"/>
  <c r="F127" i="4"/>
  <c r="E127" i="4"/>
  <c r="D127" i="4"/>
  <c r="C127" i="4"/>
  <c r="B127" i="4"/>
  <c r="H126" i="4"/>
  <c r="G126" i="4"/>
  <c r="F126" i="4"/>
  <c r="E126" i="4"/>
  <c r="D126" i="4"/>
  <c r="C126" i="4"/>
  <c r="B126" i="4"/>
  <c r="H125" i="4"/>
  <c r="G125" i="4"/>
  <c r="F125" i="4"/>
  <c r="E125" i="4"/>
  <c r="D125" i="4"/>
  <c r="C125" i="4"/>
  <c r="B125" i="4"/>
  <c r="H124" i="4"/>
  <c r="G124" i="4"/>
  <c r="F124" i="4"/>
  <c r="E124" i="4"/>
  <c r="D124" i="4"/>
  <c r="C124" i="4"/>
  <c r="B124" i="4"/>
  <c r="H123" i="4"/>
  <c r="G123" i="4"/>
  <c r="F123" i="4"/>
  <c r="E123" i="4"/>
  <c r="D123" i="4"/>
  <c r="C123" i="4"/>
  <c r="B123" i="4"/>
  <c r="H122" i="4"/>
  <c r="G122" i="4"/>
  <c r="F122" i="4"/>
  <c r="E122" i="4"/>
  <c r="D122" i="4"/>
  <c r="C122" i="4"/>
  <c r="B122" i="4"/>
  <c r="H121" i="4"/>
  <c r="G121" i="4"/>
  <c r="F121" i="4"/>
  <c r="E121" i="4"/>
  <c r="D121" i="4"/>
  <c r="C121" i="4"/>
  <c r="B121" i="4"/>
  <c r="H120" i="4"/>
  <c r="G120" i="4"/>
  <c r="F120" i="4"/>
  <c r="E120" i="4"/>
  <c r="D120" i="4"/>
  <c r="C120" i="4"/>
  <c r="B120" i="4"/>
  <c r="H119" i="4"/>
  <c r="G119" i="4"/>
  <c r="F119" i="4"/>
  <c r="E119" i="4"/>
  <c r="D119" i="4"/>
  <c r="C119" i="4"/>
  <c r="B119" i="4"/>
  <c r="H118" i="4"/>
  <c r="G118" i="4"/>
  <c r="F118" i="4"/>
  <c r="E118" i="4"/>
  <c r="D118" i="4"/>
  <c r="C118" i="4"/>
  <c r="B118" i="4"/>
  <c r="H117" i="4"/>
  <c r="G117" i="4"/>
  <c r="F117" i="4"/>
  <c r="E117" i="4"/>
  <c r="D117" i="4"/>
  <c r="C117" i="4"/>
  <c r="B117" i="4"/>
  <c r="H116" i="4"/>
  <c r="G116" i="4"/>
  <c r="F116" i="4"/>
  <c r="E116" i="4"/>
  <c r="D116" i="4"/>
  <c r="C116" i="4"/>
  <c r="B116" i="4"/>
  <c r="H115" i="4"/>
  <c r="G115" i="4"/>
  <c r="F115" i="4"/>
  <c r="E115" i="4"/>
  <c r="D115" i="4"/>
  <c r="C115" i="4"/>
  <c r="B115" i="4"/>
  <c r="H114" i="4"/>
  <c r="G114" i="4"/>
  <c r="F114" i="4"/>
  <c r="E114" i="4"/>
  <c r="D114" i="4"/>
  <c r="C114" i="4"/>
  <c r="B114" i="4"/>
  <c r="H113" i="4"/>
  <c r="G113" i="4"/>
  <c r="F113" i="4"/>
  <c r="E113" i="4"/>
  <c r="D113" i="4"/>
  <c r="C113" i="4"/>
  <c r="B113" i="4"/>
  <c r="H112" i="4"/>
  <c r="G112" i="4"/>
  <c r="F112" i="4"/>
  <c r="E112" i="4"/>
  <c r="D112" i="4"/>
  <c r="C112" i="4"/>
  <c r="B112" i="4"/>
  <c r="H111" i="4"/>
  <c r="G111" i="4"/>
  <c r="F111" i="4"/>
  <c r="E111" i="4"/>
  <c r="D111" i="4"/>
  <c r="C111" i="4"/>
  <c r="B111" i="4"/>
  <c r="H110" i="4"/>
  <c r="G110" i="4"/>
  <c r="F110" i="4"/>
  <c r="E110" i="4"/>
  <c r="D110" i="4"/>
  <c r="C110" i="4"/>
  <c r="B110" i="4"/>
  <c r="H109" i="4"/>
  <c r="G109" i="4"/>
  <c r="F109" i="4"/>
  <c r="E109" i="4"/>
  <c r="D109" i="4"/>
  <c r="C109" i="4"/>
  <c r="B109" i="4"/>
  <c r="H108" i="4"/>
  <c r="G108" i="4"/>
  <c r="F108" i="4"/>
  <c r="E108" i="4"/>
  <c r="D108" i="4"/>
  <c r="C108" i="4"/>
  <c r="B108" i="4"/>
  <c r="H107" i="4"/>
  <c r="G107" i="4"/>
  <c r="F107" i="4"/>
  <c r="E107" i="4"/>
  <c r="D107" i="4"/>
  <c r="C107" i="4"/>
  <c r="B107" i="4"/>
  <c r="H106" i="4"/>
  <c r="G106" i="4"/>
  <c r="F106" i="4"/>
  <c r="E106" i="4"/>
  <c r="D106" i="4"/>
  <c r="C106" i="4"/>
  <c r="B106" i="4"/>
  <c r="H105" i="4"/>
  <c r="G105" i="4"/>
  <c r="F105" i="4"/>
  <c r="E105" i="4"/>
  <c r="D105" i="4"/>
  <c r="C105" i="4"/>
  <c r="B105" i="4"/>
  <c r="H104" i="4"/>
  <c r="G104" i="4"/>
  <c r="F104" i="4"/>
  <c r="E104" i="4"/>
  <c r="D104" i="4"/>
  <c r="C104" i="4"/>
  <c r="B104" i="4"/>
  <c r="H103" i="4"/>
  <c r="G103" i="4"/>
  <c r="F103" i="4"/>
  <c r="E103" i="4"/>
  <c r="D103" i="4"/>
  <c r="C103" i="4"/>
  <c r="B103" i="4"/>
  <c r="H102" i="4"/>
  <c r="G102" i="4"/>
  <c r="F102" i="4"/>
  <c r="E102" i="4"/>
  <c r="D102" i="4"/>
  <c r="C102" i="4"/>
  <c r="B102" i="4"/>
  <c r="H101" i="4"/>
  <c r="G101" i="4"/>
  <c r="F101" i="4"/>
  <c r="E101" i="4"/>
  <c r="D101" i="4"/>
  <c r="C101" i="4"/>
  <c r="B101" i="4"/>
  <c r="H100" i="4"/>
  <c r="G100" i="4"/>
  <c r="F100" i="4"/>
  <c r="E100" i="4"/>
  <c r="D100" i="4"/>
  <c r="C100" i="4"/>
  <c r="B100" i="4"/>
  <c r="H99" i="4"/>
  <c r="G99" i="4"/>
  <c r="F99" i="4"/>
  <c r="E99" i="4"/>
  <c r="D99" i="4"/>
  <c r="C99" i="4"/>
  <c r="B99" i="4"/>
  <c r="H98" i="4"/>
  <c r="G98" i="4"/>
  <c r="F98" i="4"/>
  <c r="E98" i="4"/>
  <c r="D98" i="4"/>
  <c r="C98" i="4"/>
  <c r="B98" i="4"/>
  <c r="H97" i="4"/>
  <c r="G97" i="4"/>
  <c r="F97" i="4"/>
  <c r="E97" i="4"/>
  <c r="D97" i="4"/>
  <c r="C97" i="4"/>
  <c r="B97" i="4"/>
  <c r="H96" i="4"/>
  <c r="G96" i="4"/>
  <c r="F96" i="4"/>
  <c r="E96" i="4"/>
  <c r="D96" i="4"/>
  <c r="C96" i="4"/>
  <c r="B96" i="4"/>
  <c r="H95" i="4"/>
  <c r="G95" i="4"/>
  <c r="F95" i="4"/>
  <c r="E95" i="4"/>
  <c r="D95" i="4"/>
  <c r="C95" i="4"/>
  <c r="B95" i="4"/>
  <c r="H94" i="4"/>
  <c r="G94" i="4"/>
  <c r="F94" i="4"/>
  <c r="E94" i="4"/>
  <c r="D94" i="4"/>
  <c r="C94" i="4"/>
  <c r="B94" i="4"/>
  <c r="H93" i="4"/>
  <c r="G93" i="4"/>
  <c r="F93" i="4"/>
  <c r="E93" i="4"/>
  <c r="D93" i="4"/>
  <c r="C93" i="4"/>
  <c r="B93" i="4"/>
  <c r="H92" i="4"/>
  <c r="G92" i="4"/>
  <c r="F92" i="4"/>
  <c r="E92" i="4"/>
  <c r="D92" i="4"/>
  <c r="C92" i="4"/>
  <c r="B92" i="4"/>
  <c r="H91" i="4"/>
  <c r="G91" i="4"/>
  <c r="F91" i="4"/>
  <c r="E91" i="4"/>
  <c r="D91" i="4"/>
  <c r="C91" i="4"/>
  <c r="B91" i="4"/>
  <c r="H90" i="4"/>
  <c r="G90" i="4"/>
  <c r="F90" i="4"/>
  <c r="E90" i="4"/>
  <c r="D90" i="4"/>
  <c r="C90" i="4"/>
  <c r="B90" i="4"/>
  <c r="H89" i="4"/>
  <c r="G89" i="4"/>
  <c r="F89" i="4"/>
  <c r="E89" i="4"/>
  <c r="D89" i="4"/>
  <c r="C89" i="4"/>
  <c r="B89" i="4"/>
  <c r="H88" i="4"/>
  <c r="G88" i="4"/>
  <c r="F88" i="4"/>
  <c r="E88" i="4"/>
  <c r="D88" i="4"/>
  <c r="C88" i="4"/>
  <c r="B88" i="4"/>
  <c r="H87" i="4"/>
  <c r="G87" i="4"/>
  <c r="F87" i="4"/>
  <c r="E87" i="4"/>
  <c r="D87" i="4"/>
  <c r="C87" i="4"/>
  <c r="B87" i="4"/>
  <c r="H86" i="4"/>
  <c r="G86" i="4"/>
  <c r="F86" i="4"/>
  <c r="E86" i="4"/>
  <c r="D86" i="4"/>
  <c r="C86" i="4"/>
  <c r="B86" i="4"/>
  <c r="H85" i="4"/>
  <c r="G85" i="4"/>
  <c r="F85" i="4"/>
  <c r="E85" i="4"/>
  <c r="D85" i="4"/>
  <c r="C85" i="4"/>
  <c r="B85" i="4"/>
  <c r="H84" i="4"/>
  <c r="G84" i="4"/>
  <c r="F84" i="4"/>
  <c r="E84" i="4"/>
  <c r="D84" i="4"/>
  <c r="C84" i="4"/>
  <c r="B84" i="4"/>
  <c r="H83" i="4"/>
  <c r="G83" i="4"/>
  <c r="F83" i="4"/>
  <c r="E83" i="4"/>
  <c r="D83" i="4"/>
  <c r="C83" i="4"/>
  <c r="B83" i="4"/>
  <c r="H82" i="4"/>
  <c r="G82" i="4"/>
  <c r="F82" i="4"/>
  <c r="E82" i="4"/>
  <c r="D82" i="4"/>
  <c r="C82" i="4"/>
  <c r="B82" i="4"/>
  <c r="H81" i="4"/>
  <c r="G81" i="4"/>
  <c r="F81" i="4"/>
  <c r="E81" i="4"/>
  <c r="D81" i="4"/>
  <c r="C81" i="4"/>
  <c r="B81" i="4"/>
  <c r="H80" i="4"/>
  <c r="G80" i="4"/>
  <c r="F80" i="4"/>
  <c r="E80" i="4"/>
  <c r="D80" i="4"/>
  <c r="C80" i="4"/>
  <c r="B80" i="4"/>
  <c r="H79" i="4"/>
  <c r="G79" i="4"/>
  <c r="F79" i="4"/>
  <c r="E79" i="4"/>
  <c r="D79" i="4"/>
  <c r="C79" i="4"/>
  <c r="B79" i="4"/>
  <c r="H78" i="4"/>
  <c r="G78" i="4"/>
  <c r="F78" i="4"/>
  <c r="E78" i="4"/>
  <c r="D78" i="4"/>
  <c r="C78" i="4"/>
  <c r="B78" i="4"/>
  <c r="H77" i="4"/>
  <c r="G77" i="4"/>
  <c r="F77" i="4"/>
  <c r="E77" i="4"/>
  <c r="D77" i="4"/>
  <c r="C77" i="4"/>
  <c r="B77" i="4"/>
  <c r="H76" i="4"/>
  <c r="G76" i="4"/>
  <c r="F76" i="4"/>
  <c r="E76" i="4"/>
  <c r="D76" i="4"/>
  <c r="C76" i="4"/>
  <c r="B76" i="4"/>
  <c r="H75" i="4"/>
  <c r="G75" i="4"/>
  <c r="F75" i="4"/>
  <c r="E75" i="4"/>
  <c r="D75" i="4"/>
  <c r="C75" i="4"/>
  <c r="B75" i="4"/>
  <c r="H74" i="4"/>
  <c r="G74" i="4"/>
  <c r="F74" i="4"/>
  <c r="E74" i="4"/>
  <c r="D74" i="4"/>
  <c r="C74" i="4"/>
  <c r="B74" i="4"/>
  <c r="H73" i="4"/>
  <c r="G73" i="4"/>
  <c r="F73" i="4"/>
  <c r="E73" i="4"/>
  <c r="D73" i="4"/>
  <c r="C73" i="4"/>
  <c r="B73" i="4"/>
  <c r="H72" i="4"/>
  <c r="G72" i="4"/>
  <c r="F72" i="4"/>
  <c r="E72" i="4"/>
  <c r="D72" i="4"/>
  <c r="C72" i="4"/>
  <c r="B72" i="4"/>
  <c r="H71" i="4"/>
  <c r="G71" i="4"/>
  <c r="F71" i="4"/>
  <c r="E71" i="4"/>
  <c r="D71" i="4"/>
  <c r="C71" i="4"/>
  <c r="B71" i="4"/>
  <c r="H70" i="4"/>
  <c r="G70" i="4"/>
  <c r="F70" i="4"/>
  <c r="E70" i="4"/>
  <c r="D70" i="4"/>
  <c r="C70" i="4"/>
  <c r="B70" i="4"/>
  <c r="H69" i="4"/>
  <c r="G69" i="4"/>
  <c r="F69" i="4"/>
  <c r="E69" i="4"/>
  <c r="D69" i="4"/>
  <c r="C69" i="4"/>
  <c r="B69" i="4"/>
  <c r="H68" i="4"/>
  <c r="G68" i="4"/>
  <c r="F68" i="4"/>
  <c r="E68" i="4"/>
  <c r="D68" i="4"/>
  <c r="C68" i="4"/>
  <c r="B68" i="4"/>
  <c r="H67" i="4"/>
  <c r="G67" i="4"/>
  <c r="F67" i="4"/>
  <c r="E67" i="4"/>
  <c r="D67" i="4"/>
  <c r="C67" i="4"/>
  <c r="B67" i="4"/>
  <c r="H66" i="4"/>
  <c r="G66" i="4"/>
  <c r="F66" i="4"/>
  <c r="E66" i="4"/>
  <c r="D66" i="4"/>
  <c r="C66" i="4"/>
  <c r="B66" i="4"/>
  <c r="H65" i="4"/>
  <c r="G65" i="4"/>
  <c r="F65" i="4"/>
  <c r="E65" i="4"/>
  <c r="D65" i="4"/>
  <c r="C65" i="4"/>
  <c r="B65" i="4"/>
  <c r="H64" i="4"/>
  <c r="G64" i="4"/>
  <c r="F64" i="4"/>
  <c r="E64" i="4"/>
  <c r="D64" i="4"/>
  <c r="C64" i="4"/>
  <c r="B64" i="4"/>
  <c r="H63" i="4"/>
  <c r="G63" i="4"/>
  <c r="F63" i="4"/>
  <c r="E63" i="4"/>
  <c r="D63" i="4"/>
  <c r="C63" i="4"/>
  <c r="B63" i="4"/>
  <c r="H62" i="4"/>
  <c r="G62" i="4"/>
  <c r="F62" i="4"/>
  <c r="E62" i="4"/>
  <c r="D62" i="4"/>
  <c r="C62" i="4"/>
  <c r="B62" i="4"/>
  <c r="H61" i="4"/>
  <c r="G61" i="4"/>
  <c r="F61" i="4"/>
  <c r="E61" i="4"/>
  <c r="D61" i="4"/>
  <c r="C61" i="4"/>
  <c r="B61" i="4"/>
  <c r="H60" i="4"/>
  <c r="G60" i="4"/>
  <c r="F60" i="4"/>
  <c r="E60" i="4"/>
  <c r="D60" i="4"/>
  <c r="C60" i="4"/>
  <c r="B60" i="4"/>
  <c r="H59" i="4"/>
  <c r="G59" i="4"/>
  <c r="F59" i="4"/>
  <c r="E59" i="4"/>
  <c r="D59" i="4"/>
  <c r="C59" i="4"/>
  <c r="B59" i="4"/>
  <c r="H58" i="4"/>
  <c r="G58" i="4"/>
  <c r="F58" i="4"/>
  <c r="E58" i="4"/>
  <c r="D58" i="4"/>
  <c r="C58" i="4"/>
  <c r="B58" i="4"/>
  <c r="H57" i="4"/>
  <c r="G57" i="4"/>
  <c r="F57" i="4"/>
  <c r="E57" i="4"/>
  <c r="D57" i="4"/>
  <c r="C57" i="4"/>
  <c r="B57" i="4"/>
  <c r="H56" i="4"/>
  <c r="G56" i="4"/>
  <c r="F56" i="4"/>
  <c r="E56" i="4"/>
  <c r="D56" i="4"/>
  <c r="C56" i="4"/>
  <c r="B56" i="4"/>
  <c r="H55" i="4"/>
  <c r="G55" i="4"/>
  <c r="F55" i="4"/>
  <c r="E55" i="4"/>
  <c r="D55" i="4"/>
  <c r="C55" i="4"/>
  <c r="B55" i="4"/>
  <c r="H54" i="4"/>
  <c r="G54" i="4"/>
  <c r="F54" i="4"/>
  <c r="E54" i="4"/>
  <c r="D54" i="4"/>
  <c r="C54" i="4"/>
  <c r="B54" i="4"/>
  <c r="H53" i="4"/>
  <c r="G53" i="4"/>
  <c r="F53" i="4"/>
  <c r="E53" i="4"/>
  <c r="D53" i="4"/>
  <c r="C53" i="4"/>
  <c r="B53" i="4"/>
  <c r="H52" i="4"/>
  <c r="G52" i="4"/>
  <c r="F52" i="4"/>
  <c r="E52" i="4"/>
  <c r="D52" i="4"/>
  <c r="C52" i="4"/>
  <c r="B52" i="4"/>
  <c r="H51" i="4"/>
  <c r="G51" i="4"/>
  <c r="F51" i="4"/>
  <c r="E51" i="4"/>
  <c r="D51" i="4"/>
  <c r="C51" i="4"/>
  <c r="B51" i="4"/>
  <c r="H50" i="4"/>
  <c r="G50" i="4"/>
  <c r="F50" i="4"/>
  <c r="E50" i="4"/>
  <c r="D50" i="4"/>
  <c r="C50" i="4"/>
  <c r="B50" i="4"/>
  <c r="H49" i="4"/>
  <c r="G49" i="4"/>
  <c r="F49" i="4"/>
  <c r="E49" i="4"/>
  <c r="D49" i="4"/>
  <c r="C49" i="4"/>
  <c r="B49" i="4"/>
  <c r="H48" i="4"/>
  <c r="G48" i="4"/>
  <c r="F48" i="4"/>
  <c r="E48" i="4"/>
  <c r="D48" i="4"/>
  <c r="C48" i="4"/>
  <c r="B48" i="4"/>
  <c r="H47" i="4"/>
  <c r="G47" i="4"/>
  <c r="F47" i="4"/>
  <c r="E47" i="4"/>
  <c r="D47" i="4"/>
  <c r="C47" i="4"/>
  <c r="B47" i="4"/>
  <c r="H46" i="4"/>
  <c r="G46" i="4"/>
  <c r="F46" i="4"/>
  <c r="E46" i="4"/>
  <c r="D46" i="4"/>
  <c r="C46" i="4"/>
  <c r="B46" i="4"/>
  <c r="H45" i="4"/>
  <c r="G45" i="4"/>
  <c r="F45" i="4"/>
  <c r="E45" i="4"/>
  <c r="D45" i="4"/>
  <c r="C45" i="4"/>
  <c r="B45" i="4"/>
  <c r="H44" i="4"/>
  <c r="G44" i="4"/>
  <c r="F44" i="4"/>
  <c r="E44" i="4"/>
  <c r="D44" i="4"/>
  <c r="C44" i="4"/>
  <c r="B44" i="4"/>
  <c r="H43" i="4"/>
  <c r="G43" i="4"/>
  <c r="F43" i="4"/>
  <c r="E43" i="4"/>
  <c r="D43" i="4"/>
  <c r="C43" i="4"/>
  <c r="B43" i="4"/>
  <c r="H42" i="4"/>
  <c r="G42" i="4"/>
  <c r="F42" i="4"/>
  <c r="E42" i="4"/>
  <c r="D42" i="4"/>
  <c r="C42" i="4"/>
  <c r="B42" i="4"/>
  <c r="H41" i="4"/>
  <c r="G41" i="4"/>
  <c r="F41" i="4"/>
  <c r="E41" i="4"/>
  <c r="D41" i="4"/>
  <c r="C41" i="4"/>
  <c r="B41" i="4"/>
  <c r="H40" i="4"/>
  <c r="G40" i="4"/>
  <c r="F40" i="4"/>
  <c r="E40" i="4"/>
  <c r="D40" i="4"/>
  <c r="C40" i="4"/>
  <c r="B40" i="4"/>
  <c r="H39" i="4"/>
  <c r="G39" i="4"/>
  <c r="F39" i="4"/>
  <c r="E39" i="4"/>
  <c r="D39" i="4"/>
  <c r="C39" i="4"/>
  <c r="B39" i="4"/>
  <c r="H38" i="4"/>
  <c r="G38" i="4"/>
  <c r="F38" i="4"/>
  <c r="E38" i="4"/>
  <c r="D38" i="4"/>
  <c r="C38" i="4"/>
  <c r="B38" i="4"/>
  <c r="H37" i="4"/>
  <c r="G37" i="4"/>
  <c r="F37" i="4"/>
  <c r="E37" i="4"/>
  <c r="D37" i="4"/>
  <c r="C37" i="4"/>
  <c r="B37" i="4"/>
  <c r="H36" i="4"/>
  <c r="G36" i="4"/>
  <c r="F36" i="4"/>
  <c r="E36" i="4"/>
  <c r="D36" i="4"/>
  <c r="C36" i="4"/>
  <c r="B36" i="4"/>
  <c r="H35" i="4"/>
  <c r="G35" i="4"/>
  <c r="F35" i="4"/>
  <c r="E35" i="4"/>
  <c r="D35" i="4"/>
  <c r="C35" i="4"/>
  <c r="B35" i="4"/>
  <c r="H34" i="4"/>
  <c r="G34" i="4"/>
  <c r="F34" i="4"/>
  <c r="E34" i="4"/>
  <c r="D34" i="4"/>
  <c r="C34" i="4"/>
  <c r="B34" i="4"/>
  <c r="H33" i="4"/>
  <c r="G33" i="4"/>
  <c r="F33" i="4"/>
  <c r="E33" i="4"/>
  <c r="D33" i="4"/>
  <c r="C33" i="4"/>
  <c r="B33" i="4"/>
  <c r="H32" i="4"/>
  <c r="G32" i="4"/>
  <c r="F32" i="4"/>
  <c r="E32" i="4"/>
  <c r="D32" i="4"/>
  <c r="C32" i="4"/>
  <c r="B32" i="4"/>
  <c r="H31" i="4"/>
  <c r="G31" i="4"/>
  <c r="F31" i="4"/>
  <c r="E31" i="4"/>
  <c r="D31" i="4"/>
  <c r="C31" i="4"/>
  <c r="B31" i="4"/>
  <c r="H30" i="4"/>
  <c r="G30" i="4"/>
  <c r="F30" i="4"/>
  <c r="E30" i="4"/>
  <c r="D30" i="4"/>
  <c r="C30" i="4"/>
  <c r="B30" i="4"/>
  <c r="H29" i="4"/>
  <c r="G29" i="4"/>
  <c r="F29" i="4"/>
  <c r="E29" i="4"/>
  <c r="D29" i="4"/>
  <c r="C29" i="4"/>
  <c r="B29" i="4"/>
  <c r="H28" i="4"/>
  <c r="G28" i="4"/>
  <c r="F28" i="4"/>
  <c r="E28" i="4"/>
  <c r="D28" i="4"/>
  <c r="C28" i="4"/>
  <c r="B28" i="4"/>
  <c r="H27" i="4"/>
  <c r="G27" i="4"/>
  <c r="F27" i="4"/>
  <c r="E27" i="4"/>
  <c r="D27" i="4"/>
  <c r="C27" i="4"/>
  <c r="B27" i="4"/>
  <c r="H26" i="4"/>
  <c r="G26" i="4"/>
  <c r="F26" i="4"/>
  <c r="E26" i="4"/>
  <c r="D26" i="4"/>
  <c r="C26" i="4"/>
  <c r="B26" i="4"/>
  <c r="H25" i="4"/>
  <c r="G25" i="4"/>
  <c r="F25" i="4"/>
  <c r="E25" i="4"/>
  <c r="D25" i="4"/>
  <c r="C25" i="4"/>
  <c r="B25" i="4"/>
  <c r="H24" i="4"/>
  <c r="G24" i="4"/>
  <c r="F24" i="4"/>
  <c r="E24" i="4"/>
  <c r="D24" i="4"/>
  <c r="C24" i="4"/>
  <c r="B24" i="4"/>
  <c r="H23" i="4"/>
  <c r="G23" i="4"/>
  <c r="F23" i="4"/>
  <c r="E23" i="4"/>
  <c r="D23" i="4"/>
  <c r="C23" i="4"/>
  <c r="B23" i="4"/>
  <c r="H22" i="4"/>
  <c r="G22" i="4"/>
  <c r="F22" i="4"/>
  <c r="E22" i="4"/>
  <c r="D22" i="4"/>
  <c r="C22" i="4"/>
  <c r="B22" i="4"/>
  <c r="H21" i="4"/>
  <c r="G21" i="4"/>
  <c r="F21" i="4"/>
  <c r="E21" i="4"/>
  <c r="D21" i="4"/>
  <c r="C21" i="4"/>
  <c r="B21" i="4"/>
  <c r="H20" i="4"/>
  <c r="G20" i="4"/>
  <c r="F20" i="4"/>
  <c r="E20" i="4"/>
  <c r="D20" i="4"/>
  <c r="C20" i="4"/>
  <c r="B20" i="4"/>
  <c r="H19" i="4"/>
  <c r="G19" i="4"/>
  <c r="F19" i="4"/>
  <c r="E19" i="4"/>
  <c r="D19" i="4"/>
  <c r="C19" i="4"/>
  <c r="B19" i="4"/>
  <c r="H18" i="4"/>
  <c r="G18" i="4"/>
  <c r="F18" i="4"/>
  <c r="E18" i="4"/>
  <c r="D18" i="4"/>
  <c r="C18" i="4"/>
  <c r="B18" i="4"/>
  <c r="H17" i="4"/>
  <c r="G17" i="4"/>
  <c r="F17" i="4"/>
  <c r="E17" i="4"/>
  <c r="D17" i="4"/>
  <c r="C17" i="4"/>
  <c r="B17" i="4"/>
  <c r="H16" i="4"/>
  <c r="G16" i="4"/>
  <c r="F16" i="4"/>
  <c r="E16" i="4"/>
  <c r="D16" i="4"/>
  <c r="C16" i="4"/>
  <c r="B16" i="4"/>
  <c r="H15" i="4"/>
  <c r="G15" i="4"/>
  <c r="F15" i="4"/>
  <c r="E15" i="4"/>
  <c r="D15" i="4"/>
  <c r="C15" i="4"/>
  <c r="B15" i="4"/>
  <c r="H14" i="4"/>
  <c r="G14" i="4"/>
  <c r="F14" i="4"/>
  <c r="E14" i="4"/>
  <c r="D14" i="4"/>
  <c r="C14" i="4"/>
  <c r="B14" i="4"/>
  <c r="H13" i="4"/>
  <c r="G13" i="4"/>
  <c r="F13" i="4"/>
  <c r="E13" i="4"/>
  <c r="D13" i="4"/>
  <c r="C13" i="4"/>
  <c r="B13" i="4"/>
  <c r="H12" i="4"/>
  <c r="G12" i="4"/>
  <c r="F12" i="4"/>
  <c r="E12" i="4"/>
  <c r="D12" i="4"/>
  <c r="C12" i="4"/>
  <c r="B12" i="4"/>
  <c r="H11" i="4"/>
  <c r="G11" i="4"/>
  <c r="F11" i="4"/>
  <c r="E11" i="4"/>
  <c r="D11" i="4"/>
  <c r="C11" i="4"/>
  <c r="B11" i="4"/>
  <c r="H10" i="4"/>
  <c r="G10" i="4"/>
  <c r="F10" i="4"/>
  <c r="E10" i="4"/>
  <c r="D10" i="4"/>
  <c r="C10" i="4"/>
  <c r="B10" i="4"/>
  <c r="H9" i="4"/>
  <c r="G9" i="4"/>
  <c r="F9" i="4"/>
  <c r="E9" i="4"/>
  <c r="D9" i="4"/>
  <c r="C9" i="4"/>
  <c r="B9" i="4"/>
  <c r="H8" i="4"/>
  <c r="G8" i="4"/>
  <c r="F8" i="4"/>
  <c r="E8" i="4"/>
  <c r="D8" i="4"/>
  <c r="C8" i="4"/>
  <c r="B8" i="4"/>
  <c r="H7" i="4"/>
  <c r="G7" i="4"/>
  <c r="F7" i="4"/>
  <c r="E7" i="4"/>
  <c r="D7" i="4"/>
  <c r="C7" i="4"/>
  <c r="B7" i="4"/>
  <c r="H6" i="4"/>
  <c r="G6" i="4"/>
  <c r="F6" i="4"/>
  <c r="E6" i="4"/>
  <c r="D6" i="4"/>
  <c r="C6" i="4"/>
  <c r="B6" i="4"/>
  <c r="H5" i="4"/>
  <c r="G5" i="4"/>
  <c r="F5" i="4"/>
  <c r="E5" i="4"/>
  <c r="D5" i="4"/>
  <c r="C5" i="4"/>
  <c r="B5" i="4"/>
  <c r="C2" i="4"/>
  <c r="E1" i="4"/>
  <c r="C1" i="4"/>
  <c r="M600" i="3"/>
  <c r="L600" i="3"/>
  <c r="K600" i="3"/>
  <c r="H600" i="3"/>
  <c r="F600" i="3"/>
  <c r="E600" i="3"/>
  <c r="D600" i="3"/>
  <c r="C600" i="3"/>
  <c r="B600" i="3"/>
  <c r="J600" i="3" s="1"/>
  <c r="J599" i="3"/>
  <c r="D599" i="3"/>
  <c r="C599" i="3"/>
  <c r="B599" i="3"/>
  <c r="M598" i="3"/>
  <c r="L598" i="3"/>
  <c r="K598" i="3"/>
  <c r="H598" i="3"/>
  <c r="F598" i="3"/>
  <c r="E598" i="3"/>
  <c r="D598" i="3"/>
  <c r="C598" i="3"/>
  <c r="B598" i="3"/>
  <c r="J598" i="3" s="1"/>
  <c r="H597" i="3"/>
  <c r="D597" i="3"/>
  <c r="C597" i="3"/>
  <c r="B597" i="3"/>
  <c r="J597" i="3" s="1"/>
  <c r="M596" i="3"/>
  <c r="L596" i="3"/>
  <c r="K596" i="3"/>
  <c r="H596" i="3"/>
  <c r="F596" i="3"/>
  <c r="E596" i="3"/>
  <c r="D596" i="3"/>
  <c r="C596" i="3"/>
  <c r="B596" i="3"/>
  <c r="J596" i="3" s="1"/>
  <c r="G595" i="3"/>
  <c r="D595" i="3"/>
  <c r="C595" i="3"/>
  <c r="B595" i="3"/>
  <c r="J595" i="3" s="1"/>
  <c r="M594" i="3"/>
  <c r="L594" i="3"/>
  <c r="K594" i="3"/>
  <c r="H594" i="3"/>
  <c r="F594" i="3"/>
  <c r="E594" i="3"/>
  <c r="D594" i="3"/>
  <c r="C594" i="3"/>
  <c r="B594" i="3"/>
  <c r="J594" i="3" s="1"/>
  <c r="G593" i="3"/>
  <c r="D593" i="3"/>
  <c r="C593" i="3"/>
  <c r="B593" i="3"/>
  <c r="J593" i="3" s="1"/>
  <c r="M592" i="3"/>
  <c r="L592" i="3"/>
  <c r="K592" i="3"/>
  <c r="H592" i="3"/>
  <c r="F592" i="3"/>
  <c r="E592" i="3"/>
  <c r="D592" i="3"/>
  <c r="C592" i="3"/>
  <c r="B592" i="3"/>
  <c r="J592" i="3" s="1"/>
  <c r="G591" i="3"/>
  <c r="D591" i="3"/>
  <c r="C591" i="3"/>
  <c r="B591" i="3"/>
  <c r="J591" i="3" s="1"/>
  <c r="M590" i="3"/>
  <c r="L590" i="3"/>
  <c r="K590" i="3"/>
  <c r="H590" i="3"/>
  <c r="F590" i="3"/>
  <c r="E590" i="3"/>
  <c r="D590" i="3"/>
  <c r="C590" i="3"/>
  <c r="B590" i="3"/>
  <c r="J590" i="3" s="1"/>
  <c r="G589" i="3"/>
  <c r="D589" i="3"/>
  <c r="C589" i="3"/>
  <c r="B589" i="3"/>
  <c r="J589" i="3" s="1"/>
  <c r="M588" i="3"/>
  <c r="L588" i="3"/>
  <c r="K588" i="3"/>
  <c r="H588" i="3"/>
  <c r="F588" i="3"/>
  <c r="E588" i="3"/>
  <c r="D588" i="3"/>
  <c r="C588" i="3"/>
  <c r="B588" i="3"/>
  <c r="J588" i="3" s="1"/>
  <c r="H587" i="3"/>
  <c r="D587" i="3"/>
  <c r="C587" i="3"/>
  <c r="B587" i="3"/>
  <c r="L587" i="3" s="1"/>
  <c r="M586" i="3"/>
  <c r="L586" i="3"/>
  <c r="K586" i="3"/>
  <c r="H586" i="3"/>
  <c r="F586" i="3"/>
  <c r="E586" i="3"/>
  <c r="D586" i="3"/>
  <c r="C586" i="3"/>
  <c r="B586" i="3"/>
  <c r="J586" i="3" s="1"/>
  <c r="I585" i="3"/>
  <c r="H585" i="3"/>
  <c r="G585" i="3"/>
  <c r="D585" i="3"/>
  <c r="C585" i="3"/>
  <c r="B585" i="3"/>
  <c r="L585" i="3" s="1"/>
  <c r="M584" i="3"/>
  <c r="L584" i="3"/>
  <c r="K584" i="3"/>
  <c r="H584" i="3"/>
  <c r="F584" i="3"/>
  <c r="E584" i="3"/>
  <c r="D584" i="3"/>
  <c r="C584" i="3"/>
  <c r="B584" i="3"/>
  <c r="J584" i="3" s="1"/>
  <c r="J583" i="3"/>
  <c r="I583" i="3"/>
  <c r="H583" i="3"/>
  <c r="G583" i="3"/>
  <c r="D583" i="3"/>
  <c r="C583" i="3"/>
  <c r="B583" i="3"/>
  <c r="L583" i="3" s="1"/>
  <c r="M582" i="3"/>
  <c r="L582" i="3"/>
  <c r="K582" i="3"/>
  <c r="H582" i="3"/>
  <c r="F582" i="3"/>
  <c r="E582" i="3"/>
  <c r="D582" i="3"/>
  <c r="C582" i="3"/>
  <c r="B582" i="3"/>
  <c r="J582" i="3" s="1"/>
  <c r="L581" i="3"/>
  <c r="J581" i="3"/>
  <c r="I581" i="3"/>
  <c r="H581" i="3"/>
  <c r="G581" i="3"/>
  <c r="D581" i="3"/>
  <c r="C581" i="3"/>
  <c r="B581" i="3"/>
  <c r="M580" i="3"/>
  <c r="L580" i="3"/>
  <c r="K580" i="3"/>
  <c r="H580" i="3"/>
  <c r="F580" i="3"/>
  <c r="E580" i="3"/>
  <c r="D580" i="3"/>
  <c r="C580" i="3"/>
  <c r="B580" i="3"/>
  <c r="J580" i="3" s="1"/>
  <c r="D579" i="3"/>
  <c r="C579" i="3"/>
  <c r="B579" i="3"/>
  <c r="M578" i="3"/>
  <c r="L578" i="3"/>
  <c r="K578" i="3"/>
  <c r="H578" i="3"/>
  <c r="F578" i="3"/>
  <c r="E578" i="3"/>
  <c r="D578" i="3"/>
  <c r="C578" i="3"/>
  <c r="B578" i="3"/>
  <c r="J578" i="3" s="1"/>
  <c r="L577" i="3"/>
  <c r="I577" i="3"/>
  <c r="D577" i="3"/>
  <c r="C577" i="3"/>
  <c r="B577" i="3"/>
  <c r="J577" i="3" s="1"/>
  <c r="M576" i="3"/>
  <c r="L576" i="3"/>
  <c r="K576" i="3"/>
  <c r="H576" i="3"/>
  <c r="F576" i="3"/>
  <c r="E576" i="3"/>
  <c r="D576" i="3"/>
  <c r="C576" i="3"/>
  <c r="B576" i="3"/>
  <c r="J576" i="3" s="1"/>
  <c r="D575" i="3"/>
  <c r="C575" i="3"/>
  <c r="B575" i="3"/>
  <c r="L575" i="3" s="1"/>
  <c r="M574" i="3"/>
  <c r="L574" i="3"/>
  <c r="K574" i="3"/>
  <c r="H574" i="3"/>
  <c r="F574" i="3"/>
  <c r="E574" i="3"/>
  <c r="D574" i="3"/>
  <c r="C574" i="3"/>
  <c r="B574" i="3"/>
  <c r="J574" i="3" s="1"/>
  <c r="L573" i="3"/>
  <c r="G573" i="3"/>
  <c r="D573" i="3"/>
  <c r="C573" i="3"/>
  <c r="B573" i="3"/>
  <c r="J573" i="3" s="1"/>
  <c r="M572" i="3"/>
  <c r="L572" i="3"/>
  <c r="K572" i="3"/>
  <c r="H572" i="3"/>
  <c r="G572" i="3"/>
  <c r="F572" i="3"/>
  <c r="E572" i="3"/>
  <c r="D572" i="3"/>
  <c r="C572" i="3"/>
  <c r="B572" i="3"/>
  <c r="J572" i="3" s="1"/>
  <c r="I571" i="3"/>
  <c r="H571" i="3"/>
  <c r="G571" i="3"/>
  <c r="D571" i="3"/>
  <c r="C571" i="3"/>
  <c r="B571" i="3"/>
  <c r="L571" i="3" s="1"/>
  <c r="M570" i="3"/>
  <c r="L570" i="3"/>
  <c r="K570" i="3"/>
  <c r="H570" i="3"/>
  <c r="G570" i="3"/>
  <c r="F570" i="3"/>
  <c r="E570" i="3"/>
  <c r="D570" i="3"/>
  <c r="C570" i="3"/>
  <c r="B570" i="3"/>
  <c r="J570" i="3" s="1"/>
  <c r="L569" i="3"/>
  <c r="J569" i="3"/>
  <c r="I569" i="3"/>
  <c r="H569" i="3"/>
  <c r="G569" i="3"/>
  <c r="D569" i="3"/>
  <c r="C569" i="3"/>
  <c r="B569" i="3"/>
  <c r="M568" i="3"/>
  <c r="L568" i="3"/>
  <c r="K568" i="3"/>
  <c r="H568" i="3"/>
  <c r="G568" i="3"/>
  <c r="F568" i="3"/>
  <c r="E568" i="3"/>
  <c r="D568" i="3"/>
  <c r="C568" i="3"/>
  <c r="B568" i="3"/>
  <c r="J568" i="3" s="1"/>
  <c r="J567" i="3"/>
  <c r="D567" i="3"/>
  <c r="C567" i="3"/>
  <c r="B567" i="3"/>
  <c r="K567" i="3" s="1"/>
  <c r="M566" i="3"/>
  <c r="L566" i="3"/>
  <c r="K566" i="3"/>
  <c r="H566" i="3"/>
  <c r="G566" i="3"/>
  <c r="F566" i="3"/>
  <c r="E566" i="3"/>
  <c r="D566" i="3"/>
  <c r="C566" i="3"/>
  <c r="B566" i="3"/>
  <c r="J566" i="3" s="1"/>
  <c r="L565" i="3"/>
  <c r="I565" i="3"/>
  <c r="H565" i="3"/>
  <c r="G565" i="3"/>
  <c r="F565" i="3"/>
  <c r="D565" i="3"/>
  <c r="C565" i="3"/>
  <c r="B565" i="3"/>
  <c r="J565" i="3" s="1"/>
  <c r="L564" i="3"/>
  <c r="J564" i="3"/>
  <c r="G564" i="3"/>
  <c r="D564" i="3"/>
  <c r="C564" i="3"/>
  <c r="B564" i="3"/>
  <c r="I564" i="3" s="1"/>
  <c r="L563" i="3"/>
  <c r="J563" i="3"/>
  <c r="F563" i="3"/>
  <c r="D563" i="3"/>
  <c r="C563" i="3"/>
  <c r="B563" i="3"/>
  <c r="I563" i="3" s="1"/>
  <c r="M562" i="3"/>
  <c r="L562" i="3"/>
  <c r="H562" i="3"/>
  <c r="G562" i="3"/>
  <c r="F562" i="3"/>
  <c r="E562" i="3"/>
  <c r="D562" i="3"/>
  <c r="C562" i="3"/>
  <c r="B562" i="3"/>
  <c r="I562" i="3" s="1"/>
  <c r="D561" i="3"/>
  <c r="C561" i="3"/>
  <c r="B561" i="3"/>
  <c r="K561" i="3" s="1"/>
  <c r="M560" i="3"/>
  <c r="L560" i="3"/>
  <c r="J560" i="3"/>
  <c r="E560" i="3"/>
  <c r="D560" i="3"/>
  <c r="C560" i="3"/>
  <c r="B560" i="3"/>
  <c r="I560" i="3" s="1"/>
  <c r="L559" i="3"/>
  <c r="H559" i="3"/>
  <c r="G559" i="3"/>
  <c r="F559" i="3"/>
  <c r="D559" i="3"/>
  <c r="C559" i="3"/>
  <c r="B559" i="3"/>
  <c r="J559" i="3" s="1"/>
  <c r="K558" i="3"/>
  <c r="D558" i="3"/>
  <c r="C558" i="3"/>
  <c r="B558" i="3"/>
  <c r="I557" i="3"/>
  <c r="D557" i="3"/>
  <c r="C557" i="3"/>
  <c r="B557" i="3"/>
  <c r="J557" i="3" s="1"/>
  <c r="M556" i="3"/>
  <c r="L556" i="3"/>
  <c r="G556" i="3"/>
  <c r="F556" i="3"/>
  <c r="E556" i="3"/>
  <c r="D556" i="3"/>
  <c r="C556" i="3"/>
  <c r="B556" i="3"/>
  <c r="I556" i="3" s="1"/>
  <c r="J555" i="3"/>
  <c r="I555" i="3"/>
  <c r="H555" i="3"/>
  <c r="G555" i="3"/>
  <c r="F555" i="3"/>
  <c r="D555" i="3"/>
  <c r="C555" i="3"/>
  <c r="B555" i="3"/>
  <c r="M554" i="3"/>
  <c r="H554" i="3"/>
  <c r="D554" i="3"/>
  <c r="C554" i="3"/>
  <c r="B554" i="3"/>
  <c r="I554" i="3" s="1"/>
  <c r="G553" i="3"/>
  <c r="D553" i="3"/>
  <c r="C553" i="3"/>
  <c r="B553" i="3"/>
  <c r="J553" i="3" s="1"/>
  <c r="M552" i="3"/>
  <c r="J552" i="3"/>
  <c r="H552" i="3"/>
  <c r="G552" i="3"/>
  <c r="F552" i="3"/>
  <c r="E552" i="3"/>
  <c r="D552" i="3"/>
  <c r="C552" i="3"/>
  <c r="B552" i="3"/>
  <c r="I552" i="3" s="1"/>
  <c r="L551" i="3"/>
  <c r="J551" i="3"/>
  <c r="H551" i="3"/>
  <c r="D551" i="3"/>
  <c r="C551" i="3"/>
  <c r="B551" i="3"/>
  <c r="I551" i="3" s="1"/>
  <c r="F550" i="3"/>
  <c r="D550" i="3"/>
  <c r="C550" i="3"/>
  <c r="B550" i="3"/>
  <c r="I550" i="3" s="1"/>
  <c r="L549" i="3"/>
  <c r="J549" i="3"/>
  <c r="I549" i="3"/>
  <c r="H549" i="3"/>
  <c r="G549" i="3"/>
  <c r="F549" i="3"/>
  <c r="D549" i="3"/>
  <c r="C549" i="3"/>
  <c r="B549" i="3"/>
  <c r="L548" i="3"/>
  <c r="J548" i="3"/>
  <c r="G548" i="3"/>
  <c r="D548" i="3"/>
  <c r="C548" i="3"/>
  <c r="B548" i="3"/>
  <c r="I548" i="3" s="1"/>
  <c r="L547" i="3"/>
  <c r="J547" i="3"/>
  <c r="F547" i="3"/>
  <c r="D547" i="3"/>
  <c r="C547" i="3"/>
  <c r="B547" i="3"/>
  <c r="I547" i="3" s="1"/>
  <c r="M546" i="3"/>
  <c r="L546" i="3"/>
  <c r="J546" i="3"/>
  <c r="H546" i="3"/>
  <c r="G546" i="3"/>
  <c r="F546" i="3"/>
  <c r="E546" i="3"/>
  <c r="D546" i="3"/>
  <c r="C546" i="3"/>
  <c r="B546" i="3"/>
  <c r="I546" i="3" s="1"/>
  <c r="D545" i="3"/>
  <c r="C545" i="3"/>
  <c r="B545" i="3"/>
  <c r="M544" i="3"/>
  <c r="L544" i="3"/>
  <c r="J544" i="3"/>
  <c r="E544" i="3"/>
  <c r="D544" i="3"/>
  <c r="C544" i="3"/>
  <c r="B544" i="3"/>
  <c r="I544" i="3" s="1"/>
  <c r="M543" i="3"/>
  <c r="L543" i="3"/>
  <c r="I543" i="3"/>
  <c r="H543" i="3"/>
  <c r="G543" i="3"/>
  <c r="F543" i="3"/>
  <c r="E543" i="3"/>
  <c r="D543" i="3"/>
  <c r="C543" i="3"/>
  <c r="B543" i="3"/>
  <c r="K543" i="3" s="1"/>
  <c r="M542" i="3"/>
  <c r="L542" i="3"/>
  <c r="K542" i="3"/>
  <c r="I542" i="3"/>
  <c r="E542" i="3"/>
  <c r="D542" i="3"/>
  <c r="C542" i="3"/>
  <c r="B542" i="3"/>
  <c r="J542" i="3" s="1"/>
  <c r="M541" i="3"/>
  <c r="L541" i="3"/>
  <c r="I541" i="3"/>
  <c r="H541" i="3"/>
  <c r="G541" i="3"/>
  <c r="F541" i="3"/>
  <c r="E541" i="3"/>
  <c r="D541" i="3"/>
  <c r="C541" i="3"/>
  <c r="B541" i="3"/>
  <c r="K541" i="3" s="1"/>
  <c r="M540" i="3"/>
  <c r="L540" i="3"/>
  <c r="K540" i="3"/>
  <c r="I540" i="3"/>
  <c r="E540" i="3"/>
  <c r="D540" i="3"/>
  <c r="C540" i="3"/>
  <c r="B540" i="3"/>
  <c r="J540" i="3" s="1"/>
  <c r="M539" i="3"/>
  <c r="L539" i="3"/>
  <c r="I539" i="3"/>
  <c r="H539" i="3"/>
  <c r="G539" i="3"/>
  <c r="F539" i="3"/>
  <c r="E539" i="3"/>
  <c r="D539" i="3"/>
  <c r="C539" i="3"/>
  <c r="B539" i="3"/>
  <c r="K539" i="3" s="1"/>
  <c r="M538" i="3"/>
  <c r="L538" i="3"/>
  <c r="K538" i="3"/>
  <c r="I538" i="3"/>
  <c r="E538" i="3"/>
  <c r="D538" i="3"/>
  <c r="C538" i="3"/>
  <c r="B538" i="3"/>
  <c r="J538" i="3" s="1"/>
  <c r="M537" i="3"/>
  <c r="L537" i="3"/>
  <c r="I537" i="3"/>
  <c r="H537" i="3"/>
  <c r="G537" i="3"/>
  <c r="F537" i="3"/>
  <c r="E537" i="3"/>
  <c r="D537" i="3"/>
  <c r="C537" i="3"/>
  <c r="B537" i="3"/>
  <c r="K537" i="3" s="1"/>
  <c r="M536" i="3"/>
  <c r="L536" i="3"/>
  <c r="K536" i="3"/>
  <c r="I536" i="3"/>
  <c r="E536" i="3"/>
  <c r="D536" i="3"/>
  <c r="C536" i="3"/>
  <c r="B536" i="3"/>
  <c r="J536" i="3" s="1"/>
  <c r="M535" i="3"/>
  <c r="L535" i="3"/>
  <c r="I535" i="3"/>
  <c r="H535" i="3"/>
  <c r="G535" i="3"/>
  <c r="F535" i="3"/>
  <c r="E535" i="3"/>
  <c r="D535" i="3"/>
  <c r="C535" i="3"/>
  <c r="B535" i="3"/>
  <c r="K535" i="3" s="1"/>
  <c r="M534" i="3"/>
  <c r="L534" i="3"/>
  <c r="K534" i="3"/>
  <c r="I534" i="3"/>
  <c r="E534" i="3"/>
  <c r="D534" i="3"/>
  <c r="C534" i="3"/>
  <c r="B534" i="3"/>
  <c r="J534" i="3" s="1"/>
  <c r="M533" i="3"/>
  <c r="L533" i="3"/>
  <c r="I533" i="3"/>
  <c r="H533" i="3"/>
  <c r="G533" i="3"/>
  <c r="F533" i="3"/>
  <c r="E533" i="3"/>
  <c r="D533" i="3"/>
  <c r="C533" i="3"/>
  <c r="B533" i="3"/>
  <c r="K533" i="3" s="1"/>
  <c r="J532" i="3"/>
  <c r="E532" i="3"/>
  <c r="D532" i="3"/>
  <c r="C532" i="3"/>
  <c r="B532" i="3"/>
  <c r="L532" i="3" s="1"/>
  <c r="M531" i="3"/>
  <c r="L531" i="3"/>
  <c r="I531" i="3"/>
  <c r="H531" i="3"/>
  <c r="G531" i="3"/>
  <c r="F531" i="3"/>
  <c r="E531" i="3"/>
  <c r="D531" i="3"/>
  <c r="C531" i="3"/>
  <c r="B531" i="3"/>
  <c r="K531" i="3" s="1"/>
  <c r="K530" i="3"/>
  <c r="I530" i="3"/>
  <c r="D530" i="3"/>
  <c r="C530" i="3"/>
  <c r="B530" i="3"/>
  <c r="L530" i="3" s="1"/>
  <c r="M529" i="3"/>
  <c r="L529" i="3"/>
  <c r="I529" i="3"/>
  <c r="H529" i="3"/>
  <c r="G529" i="3"/>
  <c r="F529" i="3"/>
  <c r="E529" i="3"/>
  <c r="D529" i="3"/>
  <c r="C529" i="3"/>
  <c r="B529" i="3"/>
  <c r="K529" i="3" s="1"/>
  <c r="L528" i="3"/>
  <c r="E528" i="3"/>
  <c r="D528" i="3"/>
  <c r="C528" i="3"/>
  <c r="B528" i="3"/>
  <c r="K528" i="3" s="1"/>
  <c r="M527" i="3"/>
  <c r="L527" i="3"/>
  <c r="I527" i="3"/>
  <c r="H527" i="3"/>
  <c r="G527" i="3"/>
  <c r="F527" i="3"/>
  <c r="E527" i="3"/>
  <c r="D527" i="3"/>
  <c r="C527" i="3"/>
  <c r="B527" i="3"/>
  <c r="K527" i="3" s="1"/>
  <c r="K526" i="3"/>
  <c r="J526" i="3"/>
  <c r="I526" i="3"/>
  <c r="E526" i="3"/>
  <c r="D526" i="3"/>
  <c r="C526" i="3"/>
  <c r="B526" i="3"/>
  <c r="L526" i="3" s="1"/>
  <c r="M525" i="3"/>
  <c r="L525" i="3"/>
  <c r="I525" i="3"/>
  <c r="H525" i="3"/>
  <c r="G525" i="3"/>
  <c r="F525" i="3"/>
  <c r="E525" i="3"/>
  <c r="D525" i="3"/>
  <c r="C525" i="3"/>
  <c r="B525" i="3"/>
  <c r="K525" i="3" s="1"/>
  <c r="L524" i="3"/>
  <c r="K524" i="3"/>
  <c r="J524" i="3"/>
  <c r="I524" i="3"/>
  <c r="D524" i="3"/>
  <c r="C524" i="3"/>
  <c r="B524" i="3"/>
  <c r="M523" i="3"/>
  <c r="L523" i="3"/>
  <c r="I523" i="3"/>
  <c r="H523" i="3"/>
  <c r="G523" i="3"/>
  <c r="F523" i="3"/>
  <c r="E523" i="3"/>
  <c r="D523" i="3"/>
  <c r="C523" i="3"/>
  <c r="B523" i="3"/>
  <c r="K523" i="3" s="1"/>
  <c r="D522" i="3"/>
  <c r="C522" i="3"/>
  <c r="B522" i="3"/>
  <c r="L522" i="3" s="1"/>
  <c r="M521" i="3"/>
  <c r="L521" i="3"/>
  <c r="I521" i="3"/>
  <c r="H521" i="3"/>
  <c r="G521" i="3"/>
  <c r="F521" i="3"/>
  <c r="E521" i="3"/>
  <c r="D521" i="3"/>
  <c r="C521" i="3"/>
  <c r="B521" i="3"/>
  <c r="K521" i="3" s="1"/>
  <c r="L520" i="3"/>
  <c r="K520" i="3"/>
  <c r="J520" i="3"/>
  <c r="I520" i="3"/>
  <c r="E520" i="3"/>
  <c r="D520" i="3"/>
  <c r="C520" i="3"/>
  <c r="B520" i="3"/>
  <c r="M519" i="3"/>
  <c r="L519" i="3"/>
  <c r="I519" i="3"/>
  <c r="H519" i="3"/>
  <c r="G519" i="3"/>
  <c r="F519" i="3"/>
  <c r="E519" i="3"/>
  <c r="D519" i="3"/>
  <c r="C519" i="3"/>
  <c r="B519" i="3"/>
  <c r="K519" i="3" s="1"/>
  <c r="D518" i="3"/>
  <c r="C518" i="3"/>
  <c r="B518" i="3"/>
  <c r="M518" i="3" s="1"/>
  <c r="M517" i="3"/>
  <c r="L517" i="3"/>
  <c r="I517" i="3"/>
  <c r="H517" i="3"/>
  <c r="G517" i="3"/>
  <c r="F517" i="3"/>
  <c r="E517" i="3"/>
  <c r="D517" i="3"/>
  <c r="C517" i="3"/>
  <c r="B517" i="3"/>
  <c r="K517" i="3" s="1"/>
  <c r="J516" i="3"/>
  <c r="E516" i="3"/>
  <c r="D516" i="3"/>
  <c r="C516" i="3"/>
  <c r="B516" i="3"/>
  <c r="L516" i="3" s="1"/>
  <c r="M515" i="3"/>
  <c r="L515" i="3"/>
  <c r="I515" i="3"/>
  <c r="H515" i="3"/>
  <c r="G515" i="3"/>
  <c r="F515" i="3"/>
  <c r="E515" i="3"/>
  <c r="D515" i="3"/>
  <c r="C515" i="3"/>
  <c r="B515" i="3"/>
  <c r="K515" i="3" s="1"/>
  <c r="M514" i="3"/>
  <c r="K514" i="3"/>
  <c r="J514" i="3"/>
  <c r="I514" i="3"/>
  <c r="H514" i="3"/>
  <c r="D514" i="3"/>
  <c r="C514" i="3"/>
  <c r="B514" i="3"/>
  <c r="M513" i="3"/>
  <c r="L513" i="3"/>
  <c r="I513" i="3"/>
  <c r="H513" i="3"/>
  <c r="G513" i="3"/>
  <c r="F513" i="3"/>
  <c r="E513" i="3"/>
  <c r="D513" i="3"/>
  <c r="C513" i="3"/>
  <c r="B513" i="3"/>
  <c r="K513" i="3" s="1"/>
  <c r="M512" i="3"/>
  <c r="I512" i="3"/>
  <c r="E512" i="3"/>
  <c r="D512" i="3"/>
  <c r="C512" i="3"/>
  <c r="B512" i="3"/>
  <c r="K512" i="3" s="1"/>
  <c r="M511" i="3"/>
  <c r="L511" i="3"/>
  <c r="I511" i="3"/>
  <c r="H511" i="3"/>
  <c r="G511" i="3"/>
  <c r="F511" i="3"/>
  <c r="E511" i="3"/>
  <c r="D511" i="3"/>
  <c r="C511" i="3"/>
  <c r="B511" i="3"/>
  <c r="K511" i="3" s="1"/>
  <c r="M510" i="3"/>
  <c r="K510" i="3"/>
  <c r="J510" i="3"/>
  <c r="I510" i="3"/>
  <c r="H510" i="3"/>
  <c r="D510" i="3"/>
  <c r="C510" i="3"/>
  <c r="B510" i="3"/>
  <c r="M509" i="3"/>
  <c r="L509" i="3"/>
  <c r="I509" i="3"/>
  <c r="H509" i="3"/>
  <c r="G509" i="3"/>
  <c r="F509" i="3"/>
  <c r="E509" i="3"/>
  <c r="D509" i="3"/>
  <c r="C509" i="3"/>
  <c r="B509" i="3"/>
  <c r="K509" i="3" s="1"/>
  <c r="M508" i="3"/>
  <c r="I508" i="3"/>
  <c r="E508" i="3"/>
  <c r="D508" i="3"/>
  <c r="C508" i="3"/>
  <c r="B508" i="3"/>
  <c r="K508" i="3" s="1"/>
  <c r="M507" i="3"/>
  <c r="L507" i="3"/>
  <c r="I507" i="3"/>
  <c r="H507" i="3"/>
  <c r="G507" i="3"/>
  <c r="F507" i="3"/>
  <c r="E507" i="3"/>
  <c r="D507" i="3"/>
  <c r="C507" i="3"/>
  <c r="B507" i="3"/>
  <c r="K507" i="3" s="1"/>
  <c r="M506" i="3"/>
  <c r="K506" i="3"/>
  <c r="J506" i="3"/>
  <c r="I506" i="3"/>
  <c r="H506" i="3"/>
  <c r="D506" i="3"/>
  <c r="C506" i="3"/>
  <c r="B506" i="3"/>
  <c r="M505" i="3"/>
  <c r="L505" i="3"/>
  <c r="I505" i="3"/>
  <c r="H505" i="3"/>
  <c r="G505" i="3"/>
  <c r="F505" i="3"/>
  <c r="E505" i="3"/>
  <c r="D505" i="3"/>
  <c r="C505" i="3"/>
  <c r="B505" i="3"/>
  <c r="K505" i="3" s="1"/>
  <c r="M504" i="3"/>
  <c r="I504" i="3"/>
  <c r="E504" i="3"/>
  <c r="D504" i="3"/>
  <c r="C504" i="3"/>
  <c r="B504" i="3"/>
  <c r="K504" i="3" s="1"/>
  <c r="M503" i="3"/>
  <c r="L503" i="3"/>
  <c r="I503" i="3"/>
  <c r="H503" i="3"/>
  <c r="G503" i="3"/>
  <c r="F503" i="3"/>
  <c r="E503" i="3"/>
  <c r="D503" i="3"/>
  <c r="C503" i="3"/>
  <c r="B503" i="3"/>
  <c r="K503" i="3" s="1"/>
  <c r="M502" i="3"/>
  <c r="K502" i="3"/>
  <c r="J502" i="3"/>
  <c r="I502" i="3"/>
  <c r="H502" i="3"/>
  <c r="D502" i="3"/>
  <c r="C502" i="3"/>
  <c r="B502" i="3"/>
  <c r="M501" i="3"/>
  <c r="L501" i="3"/>
  <c r="I501" i="3"/>
  <c r="H501" i="3"/>
  <c r="G501" i="3"/>
  <c r="F501" i="3"/>
  <c r="E501" i="3"/>
  <c r="D501" i="3"/>
  <c r="C501" i="3"/>
  <c r="B501" i="3"/>
  <c r="K501" i="3" s="1"/>
  <c r="M500" i="3"/>
  <c r="I500" i="3"/>
  <c r="E500" i="3"/>
  <c r="D500" i="3"/>
  <c r="C500" i="3"/>
  <c r="B500" i="3"/>
  <c r="K500" i="3" s="1"/>
  <c r="M499" i="3"/>
  <c r="L499" i="3"/>
  <c r="I499" i="3"/>
  <c r="H499" i="3"/>
  <c r="G499" i="3"/>
  <c r="F499" i="3"/>
  <c r="E499" i="3"/>
  <c r="D499" i="3"/>
  <c r="C499" i="3"/>
  <c r="B499" i="3"/>
  <c r="K499" i="3" s="1"/>
  <c r="M498" i="3"/>
  <c r="K498" i="3"/>
  <c r="J498" i="3"/>
  <c r="I498" i="3"/>
  <c r="H498" i="3"/>
  <c r="D498" i="3"/>
  <c r="C498" i="3"/>
  <c r="B498" i="3"/>
  <c r="M497" i="3"/>
  <c r="L497" i="3"/>
  <c r="I497" i="3"/>
  <c r="H497" i="3"/>
  <c r="G497" i="3"/>
  <c r="F497" i="3"/>
  <c r="E497" i="3"/>
  <c r="D497" i="3"/>
  <c r="C497" i="3"/>
  <c r="B497" i="3"/>
  <c r="K497" i="3" s="1"/>
  <c r="M496" i="3"/>
  <c r="I496" i="3"/>
  <c r="E496" i="3"/>
  <c r="D496" i="3"/>
  <c r="C496" i="3"/>
  <c r="B496" i="3"/>
  <c r="K496" i="3" s="1"/>
  <c r="M495" i="3"/>
  <c r="L495" i="3"/>
  <c r="I495" i="3"/>
  <c r="H495" i="3"/>
  <c r="G495" i="3"/>
  <c r="F495" i="3"/>
  <c r="E495" i="3"/>
  <c r="D495" i="3"/>
  <c r="C495" i="3"/>
  <c r="B495" i="3"/>
  <c r="K495" i="3" s="1"/>
  <c r="M494" i="3"/>
  <c r="K494" i="3"/>
  <c r="J494" i="3"/>
  <c r="I494" i="3"/>
  <c r="H494" i="3"/>
  <c r="D494" i="3"/>
  <c r="C494" i="3"/>
  <c r="B494" i="3"/>
  <c r="M493" i="3"/>
  <c r="L493" i="3"/>
  <c r="I493" i="3"/>
  <c r="H493" i="3"/>
  <c r="G493" i="3"/>
  <c r="F493" i="3"/>
  <c r="E493" i="3"/>
  <c r="D493" i="3"/>
  <c r="C493" i="3"/>
  <c r="B493" i="3"/>
  <c r="K493" i="3" s="1"/>
  <c r="M492" i="3"/>
  <c r="I492" i="3"/>
  <c r="E492" i="3"/>
  <c r="D492" i="3"/>
  <c r="C492" i="3"/>
  <c r="B492" i="3"/>
  <c r="K492" i="3" s="1"/>
  <c r="I491" i="3"/>
  <c r="G491" i="3"/>
  <c r="F491" i="3"/>
  <c r="E491" i="3"/>
  <c r="D491" i="3"/>
  <c r="C491" i="3"/>
  <c r="B491" i="3"/>
  <c r="H491" i="3" s="1"/>
  <c r="K490" i="3"/>
  <c r="D490" i="3"/>
  <c r="C490" i="3"/>
  <c r="B490" i="3"/>
  <c r="J490" i="3" s="1"/>
  <c r="M489" i="3"/>
  <c r="L489" i="3"/>
  <c r="I489" i="3"/>
  <c r="G489" i="3"/>
  <c r="F489" i="3"/>
  <c r="E489" i="3"/>
  <c r="D489" i="3"/>
  <c r="C489" i="3"/>
  <c r="B489" i="3"/>
  <c r="K489" i="3" s="1"/>
  <c r="K488" i="3"/>
  <c r="D488" i="3"/>
  <c r="C488" i="3"/>
  <c r="B488" i="3"/>
  <c r="J488" i="3" s="1"/>
  <c r="M487" i="3"/>
  <c r="L487" i="3"/>
  <c r="I487" i="3"/>
  <c r="G487" i="3"/>
  <c r="F487" i="3"/>
  <c r="E487" i="3"/>
  <c r="D487" i="3"/>
  <c r="C487" i="3"/>
  <c r="B487" i="3"/>
  <c r="K487" i="3" s="1"/>
  <c r="K486" i="3"/>
  <c r="D486" i="3"/>
  <c r="C486" i="3"/>
  <c r="B486" i="3"/>
  <c r="J486" i="3" s="1"/>
  <c r="M485" i="3"/>
  <c r="L485" i="3"/>
  <c r="I485" i="3"/>
  <c r="G485" i="3"/>
  <c r="F485" i="3"/>
  <c r="E485" i="3"/>
  <c r="D485" i="3"/>
  <c r="C485" i="3"/>
  <c r="B485" i="3"/>
  <c r="K485" i="3" s="1"/>
  <c r="K484" i="3"/>
  <c r="I484" i="3"/>
  <c r="D484" i="3"/>
  <c r="C484" i="3"/>
  <c r="B484" i="3"/>
  <c r="J484" i="3" s="1"/>
  <c r="M483" i="3"/>
  <c r="L483" i="3"/>
  <c r="I483" i="3"/>
  <c r="G483" i="3"/>
  <c r="F483" i="3"/>
  <c r="E483" i="3"/>
  <c r="D483" i="3"/>
  <c r="C483" i="3"/>
  <c r="B483" i="3"/>
  <c r="K483" i="3" s="1"/>
  <c r="K482" i="3"/>
  <c r="I482" i="3"/>
  <c r="D482" i="3"/>
  <c r="C482" i="3"/>
  <c r="B482" i="3"/>
  <c r="J482" i="3" s="1"/>
  <c r="M481" i="3"/>
  <c r="L481" i="3"/>
  <c r="I481" i="3"/>
  <c r="G481" i="3"/>
  <c r="F481" i="3"/>
  <c r="E481" i="3"/>
  <c r="D481" i="3"/>
  <c r="C481" i="3"/>
  <c r="B481" i="3"/>
  <c r="K481" i="3" s="1"/>
  <c r="K480" i="3"/>
  <c r="I480" i="3"/>
  <c r="D480" i="3"/>
  <c r="C480" i="3"/>
  <c r="B480" i="3"/>
  <c r="J480" i="3" s="1"/>
  <c r="M479" i="3"/>
  <c r="L479" i="3"/>
  <c r="I479" i="3"/>
  <c r="G479" i="3"/>
  <c r="F479" i="3"/>
  <c r="E479" i="3"/>
  <c r="D479" i="3"/>
  <c r="C479" i="3"/>
  <c r="B479" i="3"/>
  <c r="K479" i="3" s="1"/>
  <c r="K478" i="3"/>
  <c r="I478" i="3"/>
  <c r="D478" i="3"/>
  <c r="C478" i="3"/>
  <c r="B478" i="3"/>
  <c r="J478" i="3" s="1"/>
  <c r="M477" i="3"/>
  <c r="L477" i="3"/>
  <c r="I477" i="3"/>
  <c r="G477" i="3"/>
  <c r="F477" i="3"/>
  <c r="E477" i="3"/>
  <c r="D477" i="3"/>
  <c r="C477" i="3"/>
  <c r="B477" i="3"/>
  <c r="K477" i="3" s="1"/>
  <c r="K476" i="3"/>
  <c r="I476" i="3"/>
  <c r="D476" i="3"/>
  <c r="C476" i="3"/>
  <c r="B476" i="3"/>
  <c r="J476" i="3" s="1"/>
  <c r="M475" i="3"/>
  <c r="L475" i="3"/>
  <c r="I475" i="3"/>
  <c r="G475" i="3"/>
  <c r="F475" i="3"/>
  <c r="E475" i="3"/>
  <c r="D475" i="3"/>
  <c r="C475" i="3"/>
  <c r="B475" i="3"/>
  <c r="K475" i="3" s="1"/>
  <c r="K474" i="3"/>
  <c r="I474" i="3"/>
  <c r="D474" i="3"/>
  <c r="C474" i="3"/>
  <c r="B474" i="3"/>
  <c r="J474" i="3" s="1"/>
  <c r="M473" i="3"/>
  <c r="L473" i="3"/>
  <c r="I473" i="3"/>
  <c r="G473" i="3"/>
  <c r="F473" i="3"/>
  <c r="E473" i="3"/>
  <c r="D473" i="3"/>
  <c r="C473" i="3"/>
  <c r="B473" i="3"/>
  <c r="K473" i="3" s="1"/>
  <c r="K472" i="3"/>
  <c r="I472" i="3"/>
  <c r="D472" i="3"/>
  <c r="C472" i="3"/>
  <c r="B472" i="3"/>
  <c r="J472" i="3" s="1"/>
  <c r="M471" i="3"/>
  <c r="L471" i="3"/>
  <c r="I471" i="3"/>
  <c r="G471" i="3"/>
  <c r="F471" i="3"/>
  <c r="E471" i="3"/>
  <c r="D471" i="3"/>
  <c r="C471" i="3"/>
  <c r="B471" i="3"/>
  <c r="K471" i="3" s="1"/>
  <c r="K470" i="3"/>
  <c r="I470" i="3"/>
  <c r="D470" i="3"/>
  <c r="C470" i="3"/>
  <c r="B470" i="3"/>
  <c r="J470" i="3" s="1"/>
  <c r="M469" i="3"/>
  <c r="L469" i="3"/>
  <c r="I469" i="3"/>
  <c r="G469" i="3"/>
  <c r="F469" i="3"/>
  <c r="E469" i="3"/>
  <c r="D469" i="3"/>
  <c r="C469" i="3"/>
  <c r="B469" i="3"/>
  <c r="K469" i="3" s="1"/>
  <c r="K468" i="3"/>
  <c r="I468" i="3"/>
  <c r="D468" i="3"/>
  <c r="C468" i="3"/>
  <c r="B468" i="3"/>
  <c r="J468" i="3" s="1"/>
  <c r="M467" i="3"/>
  <c r="L467" i="3"/>
  <c r="I467" i="3"/>
  <c r="G467" i="3"/>
  <c r="F467" i="3"/>
  <c r="E467" i="3"/>
  <c r="D467" i="3"/>
  <c r="C467" i="3"/>
  <c r="B467" i="3"/>
  <c r="K467" i="3" s="1"/>
  <c r="K466" i="3"/>
  <c r="I466" i="3"/>
  <c r="D466" i="3"/>
  <c r="C466" i="3"/>
  <c r="B466" i="3"/>
  <c r="M465" i="3"/>
  <c r="L465" i="3"/>
  <c r="I465" i="3"/>
  <c r="G465" i="3"/>
  <c r="F465" i="3"/>
  <c r="E465" i="3"/>
  <c r="D465" i="3"/>
  <c r="C465" i="3"/>
  <c r="B465" i="3"/>
  <c r="K465" i="3" s="1"/>
  <c r="J464" i="3"/>
  <c r="D464" i="3"/>
  <c r="C464" i="3"/>
  <c r="B464" i="3"/>
  <c r="M463" i="3"/>
  <c r="L463" i="3"/>
  <c r="I463" i="3"/>
  <c r="G463" i="3"/>
  <c r="F463" i="3"/>
  <c r="E463" i="3"/>
  <c r="D463" i="3"/>
  <c r="C463" i="3"/>
  <c r="B463" i="3"/>
  <c r="K463" i="3" s="1"/>
  <c r="K462" i="3"/>
  <c r="J462" i="3"/>
  <c r="I462" i="3"/>
  <c r="D462" i="3"/>
  <c r="C462" i="3"/>
  <c r="B462" i="3"/>
  <c r="M461" i="3"/>
  <c r="L461" i="3"/>
  <c r="I461" i="3"/>
  <c r="G461" i="3"/>
  <c r="F461" i="3"/>
  <c r="E461" i="3"/>
  <c r="D461" i="3"/>
  <c r="C461" i="3"/>
  <c r="B461" i="3"/>
  <c r="K461" i="3" s="1"/>
  <c r="K460" i="3"/>
  <c r="J460" i="3"/>
  <c r="I460" i="3"/>
  <c r="H460" i="3"/>
  <c r="D460" i="3"/>
  <c r="C460" i="3"/>
  <c r="B460" i="3"/>
  <c r="M459" i="3"/>
  <c r="L459" i="3"/>
  <c r="I459" i="3"/>
  <c r="G459" i="3"/>
  <c r="F459" i="3"/>
  <c r="E459" i="3"/>
  <c r="D459" i="3"/>
  <c r="C459" i="3"/>
  <c r="B459" i="3"/>
  <c r="K459" i="3" s="1"/>
  <c r="K458" i="3"/>
  <c r="J458" i="3"/>
  <c r="I458" i="3"/>
  <c r="H458" i="3"/>
  <c r="D458" i="3"/>
  <c r="C458" i="3"/>
  <c r="B458" i="3"/>
  <c r="M457" i="3"/>
  <c r="L457" i="3"/>
  <c r="I457" i="3"/>
  <c r="G457" i="3"/>
  <c r="F457" i="3"/>
  <c r="E457" i="3"/>
  <c r="D457" i="3"/>
  <c r="C457" i="3"/>
  <c r="B457" i="3"/>
  <c r="K457" i="3" s="1"/>
  <c r="K456" i="3"/>
  <c r="J456" i="3"/>
  <c r="I456" i="3"/>
  <c r="H456" i="3"/>
  <c r="D456" i="3"/>
  <c r="C456" i="3"/>
  <c r="B456" i="3"/>
  <c r="M455" i="3"/>
  <c r="L455" i="3"/>
  <c r="I455" i="3"/>
  <c r="G455" i="3"/>
  <c r="F455" i="3"/>
  <c r="E455" i="3"/>
  <c r="D455" i="3"/>
  <c r="C455" i="3"/>
  <c r="B455" i="3"/>
  <c r="K455" i="3" s="1"/>
  <c r="K454" i="3"/>
  <c r="J454" i="3"/>
  <c r="I454" i="3"/>
  <c r="H454" i="3"/>
  <c r="D454" i="3"/>
  <c r="C454" i="3"/>
  <c r="B454" i="3"/>
  <c r="M453" i="3"/>
  <c r="L453" i="3"/>
  <c r="I453" i="3"/>
  <c r="G453" i="3"/>
  <c r="F453" i="3"/>
  <c r="E453" i="3"/>
  <c r="D453" i="3"/>
  <c r="C453" i="3"/>
  <c r="B453" i="3"/>
  <c r="K453" i="3" s="1"/>
  <c r="K452" i="3"/>
  <c r="J452" i="3"/>
  <c r="I452" i="3"/>
  <c r="H452" i="3"/>
  <c r="D452" i="3"/>
  <c r="C452" i="3"/>
  <c r="B452" i="3"/>
  <c r="M451" i="3"/>
  <c r="L451" i="3"/>
  <c r="I451" i="3"/>
  <c r="G451" i="3"/>
  <c r="F451" i="3"/>
  <c r="E451" i="3"/>
  <c r="D451" i="3"/>
  <c r="C451" i="3"/>
  <c r="B451" i="3"/>
  <c r="K451" i="3" s="1"/>
  <c r="K450" i="3"/>
  <c r="I450" i="3"/>
  <c r="E450" i="3"/>
  <c r="D450" i="3"/>
  <c r="C450" i="3"/>
  <c r="B450" i="3"/>
  <c r="M449" i="3"/>
  <c r="L449" i="3"/>
  <c r="I449" i="3"/>
  <c r="G449" i="3"/>
  <c r="F449" i="3"/>
  <c r="E449" i="3"/>
  <c r="D449" i="3"/>
  <c r="C449" i="3"/>
  <c r="B449" i="3"/>
  <c r="K449" i="3" s="1"/>
  <c r="K448" i="3"/>
  <c r="I448" i="3"/>
  <c r="E448" i="3"/>
  <c r="D448" i="3"/>
  <c r="C448" i="3"/>
  <c r="B448" i="3"/>
  <c r="J448" i="3" s="1"/>
  <c r="M447" i="3"/>
  <c r="L447" i="3"/>
  <c r="I447" i="3"/>
  <c r="G447" i="3"/>
  <c r="F447" i="3"/>
  <c r="E447" i="3"/>
  <c r="D447" i="3"/>
  <c r="C447" i="3"/>
  <c r="B447" i="3"/>
  <c r="K447" i="3" s="1"/>
  <c r="K446" i="3"/>
  <c r="I446" i="3"/>
  <c r="H446" i="3"/>
  <c r="E446" i="3"/>
  <c r="D446" i="3"/>
  <c r="C446" i="3"/>
  <c r="B446" i="3"/>
  <c r="J446" i="3" s="1"/>
  <c r="M445" i="3"/>
  <c r="L445" i="3"/>
  <c r="I445" i="3"/>
  <c r="G445" i="3"/>
  <c r="F445" i="3"/>
  <c r="E445" i="3"/>
  <c r="D445" i="3"/>
  <c r="C445" i="3"/>
  <c r="B445" i="3"/>
  <c r="K445" i="3" s="1"/>
  <c r="K444" i="3"/>
  <c r="J444" i="3"/>
  <c r="I444" i="3"/>
  <c r="H444" i="3"/>
  <c r="E444" i="3"/>
  <c r="D444" i="3"/>
  <c r="C444" i="3"/>
  <c r="B444" i="3"/>
  <c r="M443" i="3"/>
  <c r="L443" i="3"/>
  <c r="I443" i="3"/>
  <c r="G443" i="3"/>
  <c r="F443" i="3"/>
  <c r="E443" i="3"/>
  <c r="D443" i="3"/>
  <c r="C443" i="3"/>
  <c r="B443" i="3"/>
  <c r="K443" i="3" s="1"/>
  <c r="K442" i="3"/>
  <c r="I442" i="3"/>
  <c r="E442" i="3"/>
  <c r="D442" i="3"/>
  <c r="C442" i="3"/>
  <c r="B442" i="3"/>
  <c r="M441" i="3"/>
  <c r="L441" i="3"/>
  <c r="I441" i="3"/>
  <c r="G441" i="3"/>
  <c r="F441" i="3"/>
  <c r="E441" i="3"/>
  <c r="D441" i="3"/>
  <c r="C441" i="3"/>
  <c r="B441" i="3"/>
  <c r="K441" i="3" s="1"/>
  <c r="K440" i="3"/>
  <c r="I440" i="3"/>
  <c r="E440" i="3"/>
  <c r="D440" i="3"/>
  <c r="C440" i="3"/>
  <c r="B440" i="3"/>
  <c r="J440" i="3" s="1"/>
  <c r="M439" i="3"/>
  <c r="L439" i="3"/>
  <c r="I439" i="3"/>
  <c r="G439" i="3"/>
  <c r="F439" i="3"/>
  <c r="E439" i="3"/>
  <c r="D439" i="3"/>
  <c r="C439" i="3"/>
  <c r="B439" i="3"/>
  <c r="K439" i="3" s="1"/>
  <c r="K438" i="3"/>
  <c r="I438" i="3"/>
  <c r="H438" i="3"/>
  <c r="E438" i="3"/>
  <c r="D438" i="3"/>
  <c r="C438" i="3"/>
  <c r="B438" i="3"/>
  <c r="J438" i="3" s="1"/>
  <c r="M437" i="3"/>
  <c r="L437" i="3"/>
  <c r="I437" i="3"/>
  <c r="G437" i="3"/>
  <c r="F437" i="3"/>
  <c r="E437" i="3"/>
  <c r="D437" i="3"/>
  <c r="C437" i="3"/>
  <c r="B437" i="3"/>
  <c r="K437" i="3" s="1"/>
  <c r="K436" i="3"/>
  <c r="J436" i="3"/>
  <c r="I436" i="3"/>
  <c r="H436" i="3"/>
  <c r="E436" i="3"/>
  <c r="D436" i="3"/>
  <c r="C436" i="3"/>
  <c r="B436" i="3"/>
  <c r="M435" i="3"/>
  <c r="L435" i="3"/>
  <c r="I435" i="3"/>
  <c r="G435" i="3"/>
  <c r="F435" i="3"/>
  <c r="E435" i="3"/>
  <c r="D435" i="3"/>
  <c r="C435" i="3"/>
  <c r="B435" i="3"/>
  <c r="K435" i="3" s="1"/>
  <c r="K434" i="3"/>
  <c r="I434" i="3"/>
  <c r="E434" i="3"/>
  <c r="D434" i="3"/>
  <c r="C434" i="3"/>
  <c r="B434" i="3"/>
  <c r="M433" i="3"/>
  <c r="L433" i="3"/>
  <c r="I433" i="3"/>
  <c r="G433" i="3"/>
  <c r="F433" i="3"/>
  <c r="E433" i="3"/>
  <c r="D433" i="3"/>
  <c r="C433" i="3"/>
  <c r="B433" i="3"/>
  <c r="K433" i="3" s="1"/>
  <c r="K432" i="3"/>
  <c r="I432" i="3"/>
  <c r="E432" i="3"/>
  <c r="D432" i="3"/>
  <c r="C432" i="3"/>
  <c r="B432" i="3"/>
  <c r="J432" i="3" s="1"/>
  <c r="M431" i="3"/>
  <c r="L431" i="3"/>
  <c r="I431" i="3"/>
  <c r="G431" i="3"/>
  <c r="F431" i="3"/>
  <c r="E431" i="3"/>
  <c r="D431" i="3"/>
  <c r="C431" i="3"/>
  <c r="B431" i="3"/>
  <c r="K431" i="3" s="1"/>
  <c r="K430" i="3"/>
  <c r="I430" i="3"/>
  <c r="H430" i="3"/>
  <c r="E430" i="3"/>
  <c r="D430" i="3"/>
  <c r="C430" i="3"/>
  <c r="B430" i="3"/>
  <c r="J430" i="3" s="1"/>
  <c r="M429" i="3"/>
  <c r="L429" i="3"/>
  <c r="I429" i="3"/>
  <c r="G429" i="3"/>
  <c r="F429" i="3"/>
  <c r="E429" i="3"/>
  <c r="D429" i="3"/>
  <c r="C429" i="3"/>
  <c r="B429" i="3"/>
  <c r="K429" i="3" s="1"/>
  <c r="K428" i="3"/>
  <c r="J428" i="3"/>
  <c r="I428" i="3"/>
  <c r="H428" i="3"/>
  <c r="E428" i="3"/>
  <c r="D428" i="3"/>
  <c r="C428" i="3"/>
  <c r="B428" i="3"/>
  <c r="M427" i="3"/>
  <c r="L427" i="3"/>
  <c r="K427" i="3"/>
  <c r="I427" i="3"/>
  <c r="G427" i="3"/>
  <c r="E427" i="3"/>
  <c r="D427" i="3"/>
  <c r="C427" i="3"/>
  <c r="B427" i="3"/>
  <c r="J427" i="3" s="1"/>
  <c r="M426" i="3"/>
  <c r="L426" i="3"/>
  <c r="K426" i="3"/>
  <c r="I426" i="3"/>
  <c r="H426" i="3"/>
  <c r="G426" i="3"/>
  <c r="F426" i="3"/>
  <c r="E426" i="3"/>
  <c r="D426" i="3"/>
  <c r="C426" i="3"/>
  <c r="B426" i="3"/>
  <c r="J426" i="3" s="1"/>
  <c r="M425" i="3"/>
  <c r="L425" i="3"/>
  <c r="K425" i="3"/>
  <c r="I425" i="3"/>
  <c r="G425" i="3"/>
  <c r="E425" i="3"/>
  <c r="D425" i="3"/>
  <c r="C425" i="3"/>
  <c r="B425" i="3"/>
  <c r="J425" i="3" s="1"/>
  <c r="M424" i="3"/>
  <c r="L424" i="3"/>
  <c r="K424" i="3"/>
  <c r="I424" i="3"/>
  <c r="H424" i="3"/>
  <c r="G424" i="3"/>
  <c r="F424" i="3"/>
  <c r="E424" i="3"/>
  <c r="D424" i="3"/>
  <c r="C424" i="3"/>
  <c r="B424" i="3"/>
  <c r="J424" i="3" s="1"/>
  <c r="M423" i="3"/>
  <c r="L423" i="3"/>
  <c r="K423" i="3"/>
  <c r="I423" i="3"/>
  <c r="G423" i="3"/>
  <c r="E423" i="3"/>
  <c r="D423" i="3"/>
  <c r="C423" i="3"/>
  <c r="B423" i="3"/>
  <c r="J423" i="3" s="1"/>
  <c r="M422" i="3"/>
  <c r="L422" i="3"/>
  <c r="K422" i="3"/>
  <c r="I422" i="3"/>
  <c r="H422" i="3"/>
  <c r="G422" i="3"/>
  <c r="F422" i="3"/>
  <c r="E422" i="3"/>
  <c r="D422" i="3"/>
  <c r="C422" i="3"/>
  <c r="B422" i="3"/>
  <c r="J422" i="3" s="1"/>
  <c r="M421" i="3"/>
  <c r="L421" i="3"/>
  <c r="K421" i="3"/>
  <c r="I421" i="3"/>
  <c r="G421" i="3"/>
  <c r="E421" i="3"/>
  <c r="D421" i="3"/>
  <c r="C421" i="3"/>
  <c r="B421" i="3"/>
  <c r="J421" i="3" s="1"/>
  <c r="M420" i="3"/>
  <c r="L420" i="3"/>
  <c r="K420" i="3"/>
  <c r="I420" i="3"/>
  <c r="H420" i="3"/>
  <c r="G420" i="3"/>
  <c r="F420" i="3"/>
  <c r="E420" i="3"/>
  <c r="D420" i="3"/>
  <c r="C420" i="3"/>
  <c r="B420" i="3"/>
  <c r="J420" i="3" s="1"/>
  <c r="M419" i="3"/>
  <c r="L419" i="3"/>
  <c r="K419" i="3"/>
  <c r="I419" i="3"/>
  <c r="G419" i="3"/>
  <c r="E419" i="3"/>
  <c r="D419" i="3"/>
  <c r="C419" i="3"/>
  <c r="B419" i="3"/>
  <c r="J419" i="3" s="1"/>
  <c r="M418" i="3"/>
  <c r="L418" i="3"/>
  <c r="K418" i="3"/>
  <c r="I418" i="3"/>
  <c r="H418" i="3"/>
  <c r="G418" i="3"/>
  <c r="F418" i="3"/>
  <c r="E418" i="3"/>
  <c r="D418" i="3"/>
  <c r="C418" i="3"/>
  <c r="B418" i="3"/>
  <c r="J418" i="3" s="1"/>
  <c r="M417" i="3"/>
  <c r="L417" i="3"/>
  <c r="K417" i="3"/>
  <c r="I417" i="3"/>
  <c r="G417" i="3"/>
  <c r="E417" i="3"/>
  <c r="D417" i="3"/>
  <c r="C417" i="3"/>
  <c r="B417" i="3"/>
  <c r="J417" i="3" s="1"/>
  <c r="M416" i="3"/>
  <c r="L416" i="3"/>
  <c r="K416" i="3"/>
  <c r="I416" i="3"/>
  <c r="H416" i="3"/>
  <c r="G416" i="3"/>
  <c r="F416" i="3"/>
  <c r="E416" i="3"/>
  <c r="D416" i="3"/>
  <c r="C416" i="3"/>
  <c r="B416" i="3"/>
  <c r="J416" i="3" s="1"/>
  <c r="M415" i="3"/>
  <c r="L415" i="3"/>
  <c r="K415" i="3"/>
  <c r="I415" i="3"/>
  <c r="G415" i="3"/>
  <c r="E415" i="3"/>
  <c r="D415" i="3"/>
  <c r="C415" i="3"/>
  <c r="B415" i="3"/>
  <c r="J415" i="3" s="1"/>
  <c r="M414" i="3"/>
  <c r="L414" i="3"/>
  <c r="K414" i="3"/>
  <c r="I414" i="3"/>
  <c r="H414" i="3"/>
  <c r="G414" i="3"/>
  <c r="F414" i="3"/>
  <c r="E414" i="3"/>
  <c r="D414" i="3"/>
  <c r="C414" i="3"/>
  <c r="B414" i="3"/>
  <c r="J414" i="3" s="1"/>
  <c r="M413" i="3"/>
  <c r="L413" i="3"/>
  <c r="K413" i="3"/>
  <c r="I413" i="3"/>
  <c r="G413" i="3"/>
  <c r="E413" i="3"/>
  <c r="D413" i="3"/>
  <c r="C413" i="3"/>
  <c r="B413" i="3"/>
  <c r="J413" i="3" s="1"/>
  <c r="M412" i="3"/>
  <c r="L412" i="3"/>
  <c r="K412" i="3"/>
  <c r="I412" i="3"/>
  <c r="H412" i="3"/>
  <c r="G412" i="3"/>
  <c r="F412" i="3"/>
  <c r="E412" i="3"/>
  <c r="D412" i="3"/>
  <c r="C412" i="3"/>
  <c r="B412" i="3"/>
  <c r="J412" i="3" s="1"/>
  <c r="M411" i="3"/>
  <c r="L411" i="3"/>
  <c r="K411" i="3"/>
  <c r="I411" i="3"/>
  <c r="G411" i="3"/>
  <c r="E411" i="3"/>
  <c r="D411" i="3"/>
  <c r="C411" i="3"/>
  <c r="B411" i="3"/>
  <c r="J411" i="3" s="1"/>
  <c r="M410" i="3"/>
  <c r="L410" i="3"/>
  <c r="K410" i="3"/>
  <c r="I410" i="3"/>
  <c r="H410" i="3"/>
  <c r="G410" i="3"/>
  <c r="F410" i="3"/>
  <c r="E410" i="3"/>
  <c r="D410" i="3"/>
  <c r="C410" i="3"/>
  <c r="B410" i="3"/>
  <c r="J410" i="3" s="1"/>
  <c r="M409" i="3"/>
  <c r="L409" i="3"/>
  <c r="K409" i="3"/>
  <c r="I409" i="3"/>
  <c r="G409" i="3"/>
  <c r="E409" i="3"/>
  <c r="D409" i="3"/>
  <c r="C409" i="3"/>
  <c r="B409" i="3"/>
  <c r="J409" i="3" s="1"/>
  <c r="M408" i="3"/>
  <c r="L408" i="3"/>
  <c r="K408" i="3"/>
  <c r="I408" i="3"/>
  <c r="H408" i="3"/>
  <c r="G408" i="3"/>
  <c r="F408" i="3"/>
  <c r="E408" i="3"/>
  <c r="D408" i="3"/>
  <c r="C408" i="3"/>
  <c r="B408" i="3"/>
  <c r="J408" i="3" s="1"/>
  <c r="M407" i="3"/>
  <c r="L407" i="3"/>
  <c r="K407" i="3"/>
  <c r="I407" i="3"/>
  <c r="G407" i="3"/>
  <c r="E407" i="3"/>
  <c r="D407" i="3"/>
  <c r="C407" i="3"/>
  <c r="B407" i="3"/>
  <c r="J407" i="3" s="1"/>
  <c r="M406" i="3"/>
  <c r="L406" i="3"/>
  <c r="K406" i="3"/>
  <c r="I406" i="3"/>
  <c r="H406" i="3"/>
  <c r="G406" i="3"/>
  <c r="F406" i="3"/>
  <c r="E406" i="3"/>
  <c r="D406" i="3"/>
  <c r="C406" i="3"/>
  <c r="B406" i="3"/>
  <c r="J406" i="3" s="1"/>
  <c r="M405" i="3"/>
  <c r="L405" i="3"/>
  <c r="K405" i="3"/>
  <c r="I405" i="3"/>
  <c r="G405" i="3"/>
  <c r="E405" i="3"/>
  <c r="D405" i="3"/>
  <c r="C405" i="3"/>
  <c r="B405" i="3"/>
  <c r="J405" i="3" s="1"/>
  <c r="M404" i="3"/>
  <c r="L404" i="3"/>
  <c r="K404" i="3"/>
  <c r="I404" i="3"/>
  <c r="H404" i="3"/>
  <c r="G404" i="3"/>
  <c r="F404" i="3"/>
  <c r="E404" i="3"/>
  <c r="D404" i="3"/>
  <c r="C404" i="3"/>
  <c r="B404" i="3"/>
  <c r="J404" i="3" s="1"/>
  <c r="M403" i="3"/>
  <c r="L403" i="3"/>
  <c r="K403" i="3"/>
  <c r="I403" i="3"/>
  <c r="H403" i="3"/>
  <c r="G403" i="3"/>
  <c r="E403" i="3"/>
  <c r="D403" i="3"/>
  <c r="C403" i="3"/>
  <c r="B403" i="3"/>
  <c r="J403" i="3" s="1"/>
  <c r="M402" i="3"/>
  <c r="L402" i="3"/>
  <c r="K402" i="3"/>
  <c r="I402" i="3"/>
  <c r="H402" i="3"/>
  <c r="G402" i="3"/>
  <c r="F402" i="3"/>
  <c r="E402" i="3"/>
  <c r="D402" i="3"/>
  <c r="C402" i="3"/>
  <c r="B402" i="3"/>
  <c r="J402" i="3" s="1"/>
  <c r="M401" i="3"/>
  <c r="L401" i="3"/>
  <c r="K401" i="3"/>
  <c r="I401" i="3"/>
  <c r="H401" i="3"/>
  <c r="G401" i="3"/>
  <c r="E401" i="3"/>
  <c r="D401" i="3"/>
  <c r="C401" i="3"/>
  <c r="B401" i="3"/>
  <c r="J401" i="3" s="1"/>
  <c r="M400" i="3"/>
  <c r="L400" i="3"/>
  <c r="K400" i="3"/>
  <c r="I400" i="3"/>
  <c r="H400" i="3"/>
  <c r="G400" i="3"/>
  <c r="F400" i="3"/>
  <c r="E400" i="3"/>
  <c r="D400" i="3"/>
  <c r="C400" i="3"/>
  <c r="B400" i="3"/>
  <c r="J400" i="3" s="1"/>
  <c r="M399" i="3"/>
  <c r="L399" i="3"/>
  <c r="K399" i="3"/>
  <c r="I399" i="3"/>
  <c r="H399" i="3"/>
  <c r="G399" i="3"/>
  <c r="E399" i="3"/>
  <c r="D399" i="3"/>
  <c r="C399" i="3"/>
  <c r="B399" i="3"/>
  <c r="J399" i="3" s="1"/>
  <c r="M398" i="3"/>
  <c r="L398" i="3"/>
  <c r="K398" i="3"/>
  <c r="I398" i="3"/>
  <c r="H398" i="3"/>
  <c r="G398" i="3"/>
  <c r="F398" i="3"/>
  <c r="E398" i="3"/>
  <c r="D398" i="3"/>
  <c r="C398" i="3"/>
  <c r="B398" i="3"/>
  <c r="J398" i="3" s="1"/>
  <c r="M397" i="3"/>
  <c r="L397" i="3"/>
  <c r="K397" i="3"/>
  <c r="I397" i="3"/>
  <c r="H397" i="3"/>
  <c r="G397" i="3"/>
  <c r="E397" i="3"/>
  <c r="D397" i="3"/>
  <c r="C397" i="3"/>
  <c r="B397" i="3"/>
  <c r="J397" i="3" s="1"/>
  <c r="M396" i="3"/>
  <c r="L396" i="3"/>
  <c r="K396" i="3"/>
  <c r="I396" i="3"/>
  <c r="H396" i="3"/>
  <c r="G396" i="3"/>
  <c r="F396" i="3"/>
  <c r="E396" i="3"/>
  <c r="D396" i="3"/>
  <c r="C396" i="3"/>
  <c r="B396" i="3"/>
  <c r="J396" i="3" s="1"/>
  <c r="M395" i="3"/>
  <c r="L395" i="3"/>
  <c r="K395" i="3"/>
  <c r="I395" i="3"/>
  <c r="H395" i="3"/>
  <c r="G395" i="3"/>
  <c r="E395" i="3"/>
  <c r="D395" i="3"/>
  <c r="C395" i="3"/>
  <c r="B395" i="3"/>
  <c r="J395" i="3" s="1"/>
  <c r="M394" i="3"/>
  <c r="L394" i="3"/>
  <c r="K394" i="3"/>
  <c r="I394" i="3"/>
  <c r="H394" i="3"/>
  <c r="G394" i="3"/>
  <c r="F394" i="3"/>
  <c r="E394" i="3"/>
  <c r="D394" i="3"/>
  <c r="C394" i="3"/>
  <c r="B394" i="3"/>
  <c r="J394" i="3" s="1"/>
  <c r="M393" i="3"/>
  <c r="L393" i="3"/>
  <c r="K393" i="3"/>
  <c r="I393" i="3"/>
  <c r="H393" i="3"/>
  <c r="G393" i="3"/>
  <c r="E393" i="3"/>
  <c r="D393" i="3"/>
  <c r="C393" i="3"/>
  <c r="B393" i="3"/>
  <c r="J393" i="3" s="1"/>
  <c r="M392" i="3"/>
  <c r="L392" i="3"/>
  <c r="K392" i="3"/>
  <c r="I392" i="3"/>
  <c r="H392" i="3"/>
  <c r="G392" i="3"/>
  <c r="F392" i="3"/>
  <c r="E392" i="3"/>
  <c r="D392" i="3"/>
  <c r="C392" i="3"/>
  <c r="B392" i="3"/>
  <c r="J392" i="3" s="1"/>
  <c r="M391" i="3"/>
  <c r="L391" i="3"/>
  <c r="K391" i="3"/>
  <c r="I391" i="3"/>
  <c r="H391" i="3"/>
  <c r="G391" i="3"/>
  <c r="E391" i="3"/>
  <c r="D391" i="3"/>
  <c r="C391" i="3"/>
  <c r="B391" i="3"/>
  <c r="J391" i="3" s="1"/>
  <c r="M390" i="3"/>
  <c r="L390" i="3"/>
  <c r="K390" i="3"/>
  <c r="I390" i="3"/>
  <c r="H390" i="3"/>
  <c r="G390" i="3"/>
  <c r="F390" i="3"/>
  <c r="E390" i="3"/>
  <c r="D390" i="3"/>
  <c r="C390" i="3"/>
  <c r="B390" i="3"/>
  <c r="J390" i="3" s="1"/>
  <c r="M389" i="3"/>
  <c r="L389" i="3"/>
  <c r="K389" i="3"/>
  <c r="I389" i="3"/>
  <c r="H389" i="3"/>
  <c r="G389" i="3"/>
  <c r="E389" i="3"/>
  <c r="D389" i="3"/>
  <c r="C389" i="3"/>
  <c r="B389" i="3"/>
  <c r="J389" i="3" s="1"/>
  <c r="M388" i="3"/>
  <c r="L388" i="3"/>
  <c r="K388" i="3"/>
  <c r="I388" i="3"/>
  <c r="H388" i="3"/>
  <c r="G388" i="3"/>
  <c r="F388" i="3"/>
  <c r="E388" i="3"/>
  <c r="D388" i="3"/>
  <c r="C388" i="3"/>
  <c r="B388" i="3"/>
  <c r="J388" i="3" s="1"/>
  <c r="M387" i="3"/>
  <c r="L387" i="3"/>
  <c r="K387" i="3"/>
  <c r="I387" i="3"/>
  <c r="H387" i="3"/>
  <c r="G387" i="3"/>
  <c r="E387" i="3"/>
  <c r="D387" i="3"/>
  <c r="C387" i="3"/>
  <c r="B387" i="3"/>
  <c r="J387" i="3" s="1"/>
  <c r="M386" i="3"/>
  <c r="L386" i="3"/>
  <c r="K386" i="3"/>
  <c r="I386" i="3"/>
  <c r="H386" i="3"/>
  <c r="G386" i="3"/>
  <c r="F386" i="3"/>
  <c r="E386" i="3"/>
  <c r="D386" i="3"/>
  <c r="C386" i="3"/>
  <c r="B386" i="3"/>
  <c r="J386" i="3" s="1"/>
  <c r="M385" i="3"/>
  <c r="L385" i="3"/>
  <c r="K385" i="3"/>
  <c r="I385" i="3"/>
  <c r="H385" i="3"/>
  <c r="G385" i="3"/>
  <c r="E385" i="3"/>
  <c r="D385" i="3"/>
  <c r="C385" i="3"/>
  <c r="B385" i="3"/>
  <c r="J385" i="3" s="1"/>
  <c r="M384" i="3"/>
  <c r="L384" i="3"/>
  <c r="K384" i="3"/>
  <c r="I384" i="3"/>
  <c r="H384" i="3"/>
  <c r="G384" i="3"/>
  <c r="F384" i="3"/>
  <c r="E384" i="3"/>
  <c r="D384" i="3"/>
  <c r="C384" i="3"/>
  <c r="B384" i="3"/>
  <c r="J384" i="3" s="1"/>
  <c r="M383" i="3"/>
  <c r="L383" i="3"/>
  <c r="K383" i="3"/>
  <c r="I383" i="3"/>
  <c r="H383" i="3"/>
  <c r="G383" i="3"/>
  <c r="E383" i="3"/>
  <c r="D383" i="3"/>
  <c r="C383" i="3"/>
  <c r="B383" i="3"/>
  <c r="J383" i="3" s="1"/>
  <c r="M382" i="3"/>
  <c r="L382" i="3"/>
  <c r="K382" i="3"/>
  <c r="I382" i="3"/>
  <c r="H382" i="3"/>
  <c r="G382" i="3"/>
  <c r="F382" i="3"/>
  <c r="E382" i="3"/>
  <c r="D382" i="3"/>
  <c r="C382" i="3"/>
  <c r="B382" i="3"/>
  <c r="J382" i="3" s="1"/>
  <c r="M381" i="3"/>
  <c r="L381" i="3"/>
  <c r="K381" i="3"/>
  <c r="I381" i="3"/>
  <c r="H381" i="3"/>
  <c r="G381" i="3"/>
  <c r="E381" i="3"/>
  <c r="D381" i="3"/>
  <c r="C381" i="3"/>
  <c r="B381" i="3"/>
  <c r="J381" i="3" s="1"/>
  <c r="M380" i="3"/>
  <c r="L380" i="3"/>
  <c r="K380" i="3"/>
  <c r="I380" i="3"/>
  <c r="H380" i="3"/>
  <c r="G380" i="3"/>
  <c r="F380" i="3"/>
  <c r="E380" i="3"/>
  <c r="D380" i="3"/>
  <c r="C380" i="3"/>
  <c r="B380" i="3"/>
  <c r="J380" i="3" s="1"/>
  <c r="M379" i="3"/>
  <c r="L379" i="3"/>
  <c r="K379" i="3"/>
  <c r="I379" i="3"/>
  <c r="H379" i="3"/>
  <c r="G379" i="3"/>
  <c r="E379" i="3"/>
  <c r="D379" i="3"/>
  <c r="C379" i="3"/>
  <c r="B379" i="3"/>
  <c r="J379" i="3" s="1"/>
  <c r="M378" i="3"/>
  <c r="L378" i="3"/>
  <c r="K378" i="3"/>
  <c r="I378" i="3"/>
  <c r="H378" i="3"/>
  <c r="G378" i="3"/>
  <c r="F378" i="3"/>
  <c r="E378" i="3"/>
  <c r="D378" i="3"/>
  <c r="C378" i="3"/>
  <c r="B378" i="3"/>
  <c r="J378" i="3" s="1"/>
  <c r="M377" i="3"/>
  <c r="L377" i="3"/>
  <c r="K377" i="3"/>
  <c r="I377" i="3"/>
  <c r="H377" i="3"/>
  <c r="G377" i="3"/>
  <c r="E377" i="3"/>
  <c r="D377" i="3"/>
  <c r="C377" i="3"/>
  <c r="B377" i="3"/>
  <c r="J377" i="3" s="1"/>
  <c r="M376" i="3"/>
  <c r="L376" i="3"/>
  <c r="K376" i="3"/>
  <c r="I376" i="3"/>
  <c r="H376" i="3"/>
  <c r="G376" i="3"/>
  <c r="F376" i="3"/>
  <c r="E376" i="3"/>
  <c r="D376" i="3"/>
  <c r="C376" i="3"/>
  <c r="B376" i="3"/>
  <c r="J376" i="3" s="1"/>
  <c r="M375" i="3"/>
  <c r="L375" i="3"/>
  <c r="K375" i="3"/>
  <c r="I375" i="3"/>
  <c r="H375" i="3"/>
  <c r="G375" i="3"/>
  <c r="E375" i="3"/>
  <c r="D375" i="3"/>
  <c r="C375" i="3"/>
  <c r="B375" i="3"/>
  <c r="J375" i="3" s="1"/>
  <c r="M374" i="3"/>
  <c r="L374" i="3"/>
  <c r="K374" i="3"/>
  <c r="I374" i="3"/>
  <c r="H374" i="3"/>
  <c r="G374" i="3"/>
  <c r="F374" i="3"/>
  <c r="E374" i="3"/>
  <c r="D374" i="3"/>
  <c r="C374" i="3"/>
  <c r="B374" i="3"/>
  <c r="J374" i="3" s="1"/>
  <c r="M373" i="3"/>
  <c r="L373" i="3"/>
  <c r="K373" i="3"/>
  <c r="I373" i="3"/>
  <c r="H373" i="3"/>
  <c r="G373" i="3"/>
  <c r="E373" i="3"/>
  <c r="D373" i="3"/>
  <c r="C373" i="3"/>
  <c r="B373" i="3"/>
  <c r="J373" i="3" s="1"/>
  <c r="M372" i="3"/>
  <c r="L372" i="3"/>
  <c r="K372" i="3"/>
  <c r="I372" i="3"/>
  <c r="H372" i="3"/>
  <c r="G372" i="3"/>
  <c r="F372" i="3"/>
  <c r="E372" i="3"/>
  <c r="D372" i="3"/>
  <c r="C372" i="3"/>
  <c r="B372" i="3"/>
  <c r="J372" i="3" s="1"/>
  <c r="M371" i="3"/>
  <c r="L371" i="3"/>
  <c r="K371" i="3"/>
  <c r="I371" i="3"/>
  <c r="H371" i="3"/>
  <c r="G371" i="3"/>
  <c r="E371" i="3"/>
  <c r="D371" i="3"/>
  <c r="C371" i="3"/>
  <c r="B371" i="3"/>
  <c r="J371" i="3" s="1"/>
  <c r="M370" i="3"/>
  <c r="L370" i="3"/>
  <c r="K370" i="3"/>
  <c r="I370" i="3"/>
  <c r="H370" i="3"/>
  <c r="G370" i="3"/>
  <c r="F370" i="3"/>
  <c r="E370" i="3"/>
  <c r="D370" i="3"/>
  <c r="C370" i="3"/>
  <c r="B370" i="3"/>
  <c r="J370" i="3" s="1"/>
  <c r="M369" i="3"/>
  <c r="L369" i="3"/>
  <c r="K369" i="3"/>
  <c r="I369" i="3"/>
  <c r="H369" i="3"/>
  <c r="G369" i="3"/>
  <c r="E369" i="3"/>
  <c r="D369" i="3"/>
  <c r="C369" i="3"/>
  <c r="B369" i="3"/>
  <c r="J369" i="3" s="1"/>
  <c r="M368" i="3"/>
  <c r="L368" i="3"/>
  <c r="K368" i="3"/>
  <c r="I368" i="3"/>
  <c r="H368" i="3"/>
  <c r="G368" i="3"/>
  <c r="F368" i="3"/>
  <c r="E368" i="3"/>
  <c r="D368" i="3"/>
  <c r="C368" i="3"/>
  <c r="B368" i="3"/>
  <c r="J368" i="3" s="1"/>
  <c r="M367" i="3"/>
  <c r="L367" i="3"/>
  <c r="K367" i="3"/>
  <c r="I367" i="3"/>
  <c r="H367" i="3"/>
  <c r="G367" i="3"/>
  <c r="E367" i="3"/>
  <c r="D367" i="3"/>
  <c r="C367" i="3"/>
  <c r="B367" i="3"/>
  <c r="J367" i="3" s="1"/>
  <c r="M366" i="3"/>
  <c r="L366" i="3"/>
  <c r="K366" i="3"/>
  <c r="I366" i="3"/>
  <c r="H366" i="3"/>
  <c r="G366" i="3"/>
  <c r="F366" i="3"/>
  <c r="E366" i="3"/>
  <c r="D366" i="3"/>
  <c r="C366" i="3"/>
  <c r="B366" i="3"/>
  <c r="J366" i="3" s="1"/>
  <c r="M365" i="3"/>
  <c r="L365" i="3"/>
  <c r="K365" i="3"/>
  <c r="I365" i="3"/>
  <c r="H365" i="3"/>
  <c r="G365" i="3"/>
  <c r="E365" i="3"/>
  <c r="D365" i="3"/>
  <c r="C365" i="3"/>
  <c r="B365" i="3"/>
  <c r="J365" i="3" s="1"/>
  <c r="M364" i="3"/>
  <c r="L364" i="3"/>
  <c r="K364" i="3"/>
  <c r="I364" i="3"/>
  <c r="H364" i="3"/>
  <c r="G364" i="3"/>
  <c r="F364" i="3"/>
  <c r="E364" i="3"/>
  <c r="D364" i="3"/>
  <c r="C364" i="3"/>
  <c r="B364" i="3"/>
  <c r="J364" i="3" s="1"/>
  <c r="M363" i="3"/>
  <c r="L363" i="3"/>
  <c r="K363" i="3"/>
  <c r="I363" i="3"/>
  <c r="H363" i="3"/>
  <c r="G363" i="3"/>
  <c r="E363" i="3"/>
  <c r="D363" i="3"/>
  <c r="C363" i="3"/>
  <c r="B363" i="3"/>
  <c r="J363" i="3" s="1"/>
  <c r="M362" i="3"/>
  <c r="L362" i="3"/>
  <c r="K362" i="3"/>
  <c r="I362" i="3"/>
  <c r="H362" i="3"/>
  <c r="G362" i="3"/>
  <c r="F362" i="3"/>
  <c r="E362" i="3"/>
  <c r="D362" i="3"/>
  <c r="C362" i="3"/>
  <c r="B362" i="3"/>
  <c r="J362" i="3" s="1"/>
  <c r="M361" i="3"/>
  <c r="L361" i="3"/>
  <c r="K361" i="3"/>
  <c r="I361" i="3"/>
  <c r="H361" i="3"/>
  <c r="G361" i="3"/>
  <c r="E361" i="3"/>
  <c r="D361" i="3"/>
  <c r="C361" i="3"/>
  <c r="B361" i="3"/>
  <c r="J361" i="3" s="1"/>
  <c r="M360" i="3"/>
  <c r="L360" i="3"/>
  <c r="K360" i="3"/>
  <c r="I360" i="3"/>
  <c r="H360" i="3"/>
  <c r="G360" i="3"/>
  <c r="F360" i="3"/>
  <c r="E360" i="3"/>
  <c r="D360" i="3"/>
  <c r="C360" i="3"/>
  <c r="B360" i="3"/>
  <c r="J360" i="3" s="1"/>
  <c r="M359" i="3"/>
  <c r="L359" i="3"/>
  <c r="K359" i="3"/>
  <c r="I359" i="3"/>
  <c r="H359" i="3"/>
  <c r="G359" i="3"/>
  <c r="E359" i="3"/>
  <c r="D359" i="3"/>
  <c r="C359" i="3"/>
  <c r="B359" i="3"/>
  <c r="J359" i="3" s="1"/>
  <c r="M358" i="3"/>
  <c r="L358" i="3"/>
  <c r="K358" i="3"/>
  <c r="I358" i="3"/>
  <c r="H358" i="3"/>
  <c r="G358" i="3"/>
  <c r="F358" i="3"/>
  <c r="E358" i="3"/>
  <c r="D358" i="3"/>
  <c r="C358" i="3"/>
  <c r="B358" i="3"/>
  <c r="J358" i="3" s="1"/>
  <c r="M357" i="3"/>
  <c r="L357" i="3"/>
  <c r="K357" i="3"/>
  <c r="I357" i="3"/>
  <c r="H357" i="3"/>
  <c r="G357" i="3"/>
  <c r="E357" i="3"/>
  <c r="D357" i="3"/>
  <c r="C357" i="3"/>
  <c r="B357" i="3"/>
  <c r="J357" i="3" s="1"/>
  <c r="M356" i="3"/>
  <c r="L356" i="3"/>
  <c r="K356" i="3"/>
  <c r="I356" i="3"/>
  <c r="H356" i="3"/>
  <c r="G356" i="3"/>
  <c r="F356" i="3"/>
  <c r="E356" i="3"/>
  <c r="D356" i="3"/>
  <c r="C356" i="3"/>
  <c r="B356" i="3"/>
  <c r="J356" i="3" s="1"/>
  <c r="M355" i="3"/>
  <c r="L355" i="3"/>
  <c r="K355" i="3"/>
  <c r="I355" i="3"/>
  <c r="H355" i="3"/>
  <c r="G355" i="3"/>
  <c r="E355" i="3"/>
  <c r="D355" i="3"/>
  <c r="C355" i="3"/>
  <c r="B355" i="3"/>
  <c r="J355" i="3" s="1"/>
  <c r="M354" i="3"/>
  <c r="L354" i="3"/>
  <c r="K354" i="3"/>
  <c r="I354" i="3"/>
  <c r="H354" i="3"/>
  <c r="G354" i="3"/>
  <c r="F354" i="3"/>
  <c r="E354" i="3"/>
  <c r="D354" i="3"/>
  <c r="C354" i="3"/>
  <c r="B354" i="3"/>
  <c r="J354" i="3" s="1"/>
  <c r="M353" i="3"/>
  <c r="L353" i="3"/>
  <c r="K353" i="3"/>
  <c r="I353" i="3"/>
  <c r="H353" i="3"/>
  <c r="G353" i="3"/>
  <c r="E353" i="3"/>
  <c r="D353" i="3"/>
  <c r="C353" i="3"/>
  <c r="B353" i="3"/>
  <c r="J353" i="3" s="1"/>
  <c r="M352" i="3"/>
  <c r="L352" i="3"/>
  <c r="K352" i="3"/>
  <c r="I352" i="3"/>
  <c r="H352" i="3"/>
  <c r="G352" i="3"/>
  <c r="F352" i="3"/>
  <c r="E352" i="3"/>
  <c r="D352" i="3"/>
  <c r="C352" i="3"/>
  <c r="B352" i="3"/>
  <c r="J352" i="3" s="1"/>
  <c r="M351" i="3"/>
  <c r="L351" i="3"/>
  <c r="K351" i="3"/>
  <c r="I351" i="3"/>
  <c r="H351" i="3"/>
  <c r="G351" i="3"/>
  <c r="E351" i="3"/>
  <c r="D351" i="3"/>
  <c r="C351" i="3"/>
  <c r="B351" i="3"/>
  <c r="J351" i="3" s="1"/>
  <c r="M350" i="3"/>
  <c r="L350" i="3"/>
  <c r="K350" i="3"/>
  <c r="I350" i="3"/>
  <c r="H350" i="3"/>
  <c r="G350" i="3"/>
  <c r="F350" i="3"/>
  <c r="E350" i="3"/>
  <c r="D350" i="3"/>
  <c r="C350" i="3"/>
  <c r="B350" i="3"/>
  <c r="J350" i="3" s="1"/>
  <c r="M349" i="3"/>
  <c r="L349" i="3"/>
  <c r="K349" i="3"/>
  <c r="I349" i="3"/>
  <c r="H349" i="3"/>
  <c r="G349" i="3"/>
  <c r="E349" i="3"/>
  <c r="D349" i="3"/>
  <c r="C349" i="3"/>
  <c r="B349" i="3"/>
  <c r="J349" i="3" s="1"/>
  <c r="M348" i="3"/>
  <c r="L348" i="3"/>
  <c r="K348" i="3"/>
  <c r="I348" i="3"/>
  <c r="H348" i="3"/>
  <c r="G348" i="3"/>
  <c r="F348" i="3"/>
  <c r="E348" i="3"/>
  <c r="D348" i="3"/>
  <c r="C348" i="3"/>
  <c r="B348" i="3"/>
  <c r="J348" i="3" s="1"/>
  <c r="M347" i="3"/>
  <c r="L347" i="3"/>
  <c r="K347" i="3"/>
  <c r="I347" i="3"/>
  <c r="H347" i="3"/>
  <c r="G347" i="3"/>
  <c r="E347" i="3"/>
  <c r="D347" i="3"/>
  <c r="C347" i="3"/>
  <c r="B347" i="3"/>
  <c r="J347" i="3" s="1"/>
  <c r="M346" i="3"/>
  <c r="L346" i="3"/>
  <c r="K346" i="3"/>
  <c r="I346" i="3"/>
  <c r="H346" i="3"/>
  <c r="G346" i="3"/>
  <c r="F346" i="3"/>
  <c r="E346" i="3"/>
  <c r="D346" i="3"/>
  <c r="C346" i="3"/>
  <c r="B346" i="3"/>
  <c r="J346" i="3" s="1"/>
  <c r="M345" i="3"/>
  <c r="L345" i="3"/>
  <c r="K345" i="3"/>
  <c r="I345" i="3"/>
  <c r="H345" i="3"/>
  <c r="G345" i="3"/>
  <c r="E345" i="3"/>
  <c r="D345" i="3"/>
  <c r="C345" i="3"/>
  <c r="B345" i="3"/>
  <c r="J345" i="3" s="1"/>
  <c r="M344" i="3"/>
  <c r="L344" i="3"/>
  <c r="K344" i="3"/>
  <c r="I344" i="3"/>
  <c r="H344" i="3"/>
  <c r="G344" i="3"/>
  <c r="F344" i="3"/>
  <c r="E344" i="3"/>
  <c r="D344" i="3"/>
  <c r="C344" i="3"/>
  <c r="B344" i="3"/>
  <c r="J344" i="3" s="1"/>
  <c r="M343" i="3"/>
  <c r="L343" i="3"/>
  <c r="K343" i="3"/>
  <c r="I343" i="3"/>
  <c r="H343" i="3"/>
  <c r="G343" i="3"/>
  <c r="E343" i="3"/>
  <c r="D343" i="3"/>
  <c r="C343" i="3"/>
  <c r="B343" i="3"/>
  <c r="J343" i="3" s="1"/>
  <c r="M342" i="3"/>
  <c r="L342" i="3"/>
  <c r="K342" i="3"/>
  <c r="I342" i="3"/>
  <c r="H342" i="3"/>
  <c r="G342" i="3"/>
  <c r="F342" i="3"/>
  <c r="E342" i="3"/>
  <c r="D342" i="3"/>
  <c r="C342" i="3"/>
  <c r="B342" i="3"/>
  <c r="J342" i="3" s="1"/>
  <c r="M341" i="3"/>
  <c r="L341" i="3"/>
  <c r="K341" i="3"/>
  <c r="I341" i="3"/>
  <c r="H341" i="3"/>
  <c r="G341" i="3"/>
  <c r="E341" i="3"/>
  <c r="D341" i="3"/>
  <c r="C341" i="3"/>
  <c r="B341" i="3"/>
  <c r="J341" i="3" s="1"/>
  <c r="M340" i="3"/>
  <c r="L340" i="3"/>
  <c r="K340" i="3"/>
  <c r="I340" i="3"/>
  <c r="H340" i="3"/>
  <c r="G340" i="3"/>
  <c r="F340" i="3"/>
  <c r="E340" i="3"/>
  <c r="D340" i="3"/>
  <c r="C340" i="3"/>
  <c r="B340" i="3"/>
  <c r="J340" i="3" s="1"/>
  <c r="M339" i="3"/>
  <c r="L339" i="3"/>
  <c r="K339" i="3"/>
  <c r="I339" i="3"/>
  <c r="H339" i="3"/>
  <c r="G339" i="3"/>
  <c r="E339" i="3"/>
  <c r="D339" i="3"/>
  <c r="C339" i="3"/>
  <c r="B339" i="3"/>
  <c r="J339" i="3" s="1"/>
  <c r="M338" i="3"/>
  <c r="L338" i="3"/>
  <c r="K338" i="3"/>
  <c r="I338" i="3"/>
  <c r="H338" i="3"/>
  <c r="G338" i="3"/>
  <c r="F338" i="3"/>
  <c r="E338" i="3"/>
  <c r="D338" i="3"/>
  <c r="C338" i="3"/>
  <c r="B338" i="3"/>
  <c r="J338" i="3" s="1"/>
  <c r="M337" i="3"/>
  <c r="L337" i="3"/>
  <c r="K337" i="3"/>
  <c r="I337" i="3"/>
  <c r="H337" i="3"/>
  <c r="G337" i="3"/>
  <c r="E337" i="3"/>
  <c r="D337" i="3"/>
  <c r="C337" i="3"/>
  <c r="B337" i="3"/>
  <c r="J337" i="3" s="1"/>
  <c r="M336" i="3"/>
  <c r="L336" i="3"/>
  <c r="K336" i="3"/>
  <c r="I336" i="3"/>
  <c r="H336" i="3"/>
  <c r="G336" i="3"/>
  <c r="F336" i="3"/>
  <c r="E336" i="3"/>
  <c r="D336" i="3"/>
  <c r="C336" i="3"/>
  <c r="B336" i="3"/>
  <c r="J336" i="3" s="1"/>
  <c r="M335" i="3"/>
  <c r="L335" i="3"/>
  <c r="K335" i="3"/>
  <c r="I335" i="3"/>
  <c r="H335" i="3"/>
  <c r="G335" i="3"/>
  <c r="E335" i="3"/>
  <c r="D335" i="3"/>
  <c r="C335" i="3"/>
  <c r="B335" i="3"/>
  <c r="J335" i="3" s="1"/>
  <c r="M334" i="3"/>
  <c r="L334" i="3"/>
  <c r="K334" i="3"/>
  <c r="I334" i="3"/>
  <c r="H334" i="3"/>
  <c r="G334" i="3"/>
  <c r="F334" i="3"/>
  <c r="E334" i="3"/>
  <c r="D334" i="3"/>
  <c r="C334" i="3"/>
  <c r="B334" i="3"/>
  <c r="J334" i="3" s="1"/>
  <c r="M333" i="3"/>
  <c r="L333" i="3"/>
  <c r="K333" i="3"/>
  <c r="I333" i="3"/>
  <c r="H333" i="3"/>
  <c r="G333" i="3"/>
  <c r="E333" i="3"/>
  <c r="D333" i="3"/>
  <c r="C333" i="3"/>
  <c r="B333" i="3"/>
  <c r="J333" i="3" s="1"/>
  <c r="M332" i="3"/>
  <c r="L332" i="3"/>
  <c r="K332" i="3"/>
  <c r="I332" i="3"/>
  <c r="H332" i="3"/>
  <c r="G332" i="3"/>
  <c r="F332" i="3"/>
  <c r="E332" i="3"/>
  <c r="D332" i="3"/>
  <c r="C332" i="3"/>
  <c r="B332" i="3"/>
  <c r="J332" i="3" s="1"/>
  <c r="M331" i="3"/>
  <c r="L331" i="3"/>
  <c r="K331" i="3"/>
  <c r="I331" i="3"/>
  <c r="H331" i="3"/>
  <c r="G331" i="3"/>
  <c r="E331" i="3"/>
  <c r="D331" i="3"/>
  <c r="C331" i="3"/>
  <c r="B331" i="3"/>
  <c r="J331" i="3" s="1"/>
  <c r="M330" i="3"/>
  <c r="L330" i="3"/>
  <c r="K330" i="3"/>
  <c r="I330" i="3"/>
  <c r="H330" i="3"/>
  <c r="G330" i="3"/>
  <c r="F330" i="3"/>
  <c r="E330" i="3"/>
  <c r="D330" i="3"/>
  <c r="C330" i="3"/>
  <c r="B330" i="3"/>
  <c r="J330" i="3" s="1"/>
  <c r="M329" i="3"/>
  <c r="L329" i="3"/>
  <c r="K329" i="3"/>
  <c r="I329" i="3"/>
  <c r="H329" i="3"/>
  <c r="G329" i="3"/>
  <c r="E329" i="3"/>
  <c r="D329" i="3"/>
  <c r="C329" i="3"/>
  <c r="B329" i="3"/>
  <c r="J329" i="3" s="1"/>
  <c r="M328" i="3"/>
  <c r="L328" i="3"/>
  <c r="K328" i="3"/>
  <c r="I328" i="3"/>
  <c r="H328" i="3"/>
  <c r="G328" i="3"/>
  <c r="F328" i="3"/>
  <c r="E328" i="3"/>
  <c r="D328" i="3"/>
  <c r="C328" i="3"/>
  <c r="B328" i="3"/>
  <c r="J328" i="3" s="1"/>
  <c r="M327" i="3"/>
  <c r="L327" i="3"/>
  <c r="K327" i="3"/>
  <c r="I327" i="3"/>
  <c r="H327" i="3"/>
  <c r="G327" i="3"/>
  <c r="E327" i="3"/>
  <c r="D327" i="3"/>
  <c r="C327" i="3"/>
  <c r="B327" i="3"/>
  <c r="J327" i="3" s="1"/>
  <c r="M326" i="3"/>
  <c r="L326" i="3"/>
  <c r="K326" i="3"/>
  <c r="I326" i="3"/>
  <c r="H326" i="3"/>
  <c r="G326" i="3"/>
  <c r="F326" i="3"/>
  <c r="E326" i="3"/>
  <c r="D326" i="3"/>
  <c r="C326" i="3"/>
  <c r="B326" i="3"/>
  <c r="J326" i="3" s="1"/>
  <c r="M325" i="3"/>
  <c r="L325" i="3"/>
  <c r="K325" i="3"/>
  <c r="I325" i="3"/>
  <c r="H325" i="3"/>
  <c r="G325" i="3"/>
  <c r="E325" i="3"/>
  <c r="D325" i="3"/>
  <c r="C325" i="3"/>
  <c r="B325" i="3"/>
  <c r="J325" i="3" s="1"/>
  <c r="M324" i="3"/>
  <c r="L324" i="3"/>
  <c r="K324" i="3"/>
  <c r="I324" i="3"/>
  <c r="H324" i="3"/>
  <c r="G324" i="3"/>
  <c r="F324" i="3"/>
  <c r="E324" i="3"/>
  <c r="D324" i="3"/>
  <c r="C324" i="3"/>
  <c r="B324" i="3"/>
  <c r="J324" i="3" s="1"/>
  <c r="M323" i="3"/>
  <c r="L323" i="3"/>
  <c r="K323" i="3"/>
  <c r="I323" i="3"/>
  <c r="H323" i="3"/>
  <c r="G323" i="3"/>
  <c r="E323" i="3"/>
  <c r="D323" i="3"/>
  <c r="C323" i="3"/>
  <c r="B323" i="3"/>
  <c r="J323" i="3" s="1"/>
  <c r="M322" i="3"/>
  <c r="L322" i="3"/>
  <c r="K322" i="3"/>
  <c r="I322" i="3"/>
  <c r="H322" i="3"/>
  <c r="G322" i="3"/>
  <c r="F322" i="3"/>
  <c r="E322" i="3"/>
  <c r="D322" i="3"/>
  <c r="C322" i="3"/>
  <c r="B322" i="3"/>
  <c r="J322" i="3" s="1"/>
  <c r="M321" i="3"/>
  <c r="L321" i="3"/>
  <c r="K321" i="3"/>
  <c r="I321" i="3"/>
  <c r="H321" i="3"/>
  <c r="G321" i="3"/>
  <c r="E321" i="3"/>
  <c r="D321" i="3"/>
  <c r="C321" i="3"/>
  <c r="B321" i="3"/>
  <c r="J321" i="3" s="1"/>
  <c r="M320" i="3"/>
  <c r="L320" i="3"/>
  <c r="K320" i="3"/>
  <c r="I320" i="3"/>
  <c r="H320" i="3"/>
  <c r="G320" i="3"/>
  <c r="F320" i="3"/>
  <c r="E320" i="3"/>
  <c r="D320" i="3"/>
  <c r="C320" i="3"/>
  <c r="B320" i="3"/>
  <c r="J320" i="3" s="1"/>
  <c r="M319" i="3"/>
  <c r="L319" i="3"/>
  <c r="K319" i="3"/>
  <c r="I319" i="3"/>
  <c r="H319" i="3"/>
  <c r="G319" i="3"/>
  <c r="E319" i="3"/>
  <c r="D319" i="3"/>
  <c r="C319" i="3"/>
  <c r="B319" i="3"/>
  <c r="J319" i="3" s="1"/>
  <c r="M318" i="3"/>
  <c r="L318" i="3"/>
  <c r="K318" i="3"/>
  <c r="I318" i="3"/>
  <c r="H318" i="3"/>
  <c r="G318" i="3"/>
  <c r="F318" i="3"/>
  <c r="E318" i="3"/>
  <c r="D318" i="3"/>
  <c r="C318" i="3"/>
  <c r="B318" i="3"/>
  <c r="J318" i="3" s="1"/>
  <c r="M317" i="3"/>
  <c r="L317" i="3"/>
  <c r="K317" i="3"/>
  <c r="I317" i="3"/>
  <c r="H317" i="3"/>
  <c r="G317" i="3"/>
  <c r="E317" i="3"/>
  <c r="D317" i="3"/>
  <c r="C317" i="3"/>
  <c r="B317" i="3"/>
  <c r="J317" i="3" s="1"/>
  <c r="M316" i="3"/>
  <c r="L316" i="3"/>
  <c r="K316" i="3"/>
  <c r="I316" i="3"/>
  <c r="H316" i="3"/>
  <c r="G316" i="3"/>
  <c r="F316" i="3"/>
  <c r="E316" i="3"/>
  <c r="D316" i="3"/>
  <c r="C316" i="3"/>
  <c r="B316" i="3"/>
  <c r="J316" i="3" s="1"/>
  <c r="M315" i="3"/>
  <c r="L315" i="3"/>
  <c r="K315" i="3"/>
  <c r="I315" i="3"/>
  <c r="H315" i="3"/>
  <c r="G315" i="3"/>
  <c r="E315" i="3"/>
  <c r="D315" i="3"/>
  <c r="C315" i="3"/>
  <c r="B315" i="3"/>
  <c r="J315" i="3" s="1"/>
  <c r="M314" i="3"/>
  <c r="L314" i="3"/>
  <c r="K314" i="3"/>
  <c r="I314" i="3"/>
  <c r="H314" i="3"/>
  <c r="G314" i="3"/>
  <c r="F314" i="3"/>
  <c r="E314" i="3"/>
  <c r="D314" i="3"/>
  <c r="C314" i="3"/>
  <c r="B314" i="3"/>
  <c r="J314" i="3" s="1"/>
  <c r="M313" i="3"/>
  <c r="L313" i="3"/>
  <c r="K313" i="3"/>
  <c r="I313" i="3"/>
  <c r="H313" i="3"/>
  <c r="G313" i="3"/>
  <c r="E313" i="3"/>
  <c r="D313" i="3"/>
  <c r="C313" i="3"/>
  <c r="B313" i="3"/>
  <c r="J313" i="3" s="1"/>
  <c r="M312" i="3"/>
  <c r="L312" i="3"/>
  <c r="K312" i="3"/>
  <c r="I312" i="3"/>
  <c r="H312" i="3"/>
  <c r="G312" i="3"/>
  <c r="F312" i="3"/>
  <c r="E312" i="3"/>
  <c r="D312" i="3"/>
  <c r="C312" i="3"/>
  <c r="B312" i="3"/>
  <c r="J312" i="3" s="1"/>
  <c r="M311" i="3"/>
  <c r="L311" i="3"/>
  <c r="K311" i="3"/>
  <c r="I311" i="3"/>
  <c r="H311" i="3"/>
  <c r="G311" i="3"/>
  <c r="E311" i="3"/>
  <c r="D311" i="3"/>
  <c r="C311" i="3"/>
  <c r="B311" i="3"/>
  <c r="J311" i="3" s="1"/>
  <c r="M310" i="3"/>
  <c r="L310" i="3"/>
  <c r="K310" i="3"/>
  <c r="I310" i="3"/>
  <c r="H310" i="3"/>
  <c r="G310" i="3"/>
  <c r="F310" i="3"/>
  <c r="E310" i="3"/>
  <c r="D310" i="3"/>
  <c r="C310" i="3"/>
  <c r="B310" i="3"/>
  <c r="J310" i="3" s="1"/>
  <c r="M309" i="3"/>
  <c r="L309" i="3"/>
  <c r="K309" i="3"/>
  <c r="I309" i="3"/>
  <c r="H309" i="3"/>
  <c r="G309" i="3"/>
  <c r="E309" i="3"/>
  <c r="D309" i="3"/>
  <c r="C309" i="3"/>
  <c r="B309" i="3"/>
  <c r="J309" i="3" s="1"/>
  <c r="M308" i="3"/>
  <c r="L308" i="3"/>
  <c r="K308" i="3"/>
  <c r="I308" i="3"/>
  <c r="H308" i="3"/>
  <c r="G308" i="3"/>
  <c r="F308" i="3"/>
  <c r="E308" i="3"/>
  <c r="D308" i="3"/>
  <c r="C308" i="3"/>
  <c r="B308" i="3"/>
  <c r="J308" i="3" s="1"/>
  <c r="M307" i="3"/>
  <c r="L307" i="3"/>
  <c r="K307" i="3"/>
  <c r="I307" i="3"/>
  <c r="H307" i="3"/>
  <c r="G307" i="3"/>
  <c r="E307" i="3"/>
  <c r="D307" i="3"/>
  <c r="C307" i="3"/>
  <c r="B307" i="3"/>
  <c r="J307" i="3" s="1"/>
  <c r="M306" i="3"/>
  <c r="L306" i="3"/>
  <c r="K306" i="3"/>
  <c r="I306" i="3"/>
  <c r="H306" i="3"/>
  <c r="G306" i="3"/>
  <c r="F306" i="3"/>
  <c r="E306" i="3"/>
  <c r="D306" i="3"/>
  <c r="C306" i="3"/>
  <c r="B306" i="3"/>
  <c r="J306" i="3" s="1"/>
  <c r="M305" i="3"/>
  <c r="L305" i="3"/>
  <c r="K305" i="3"/>
  <c r="I305" i="3"/>
  <c r="H305" i="3"/>
  <c r="G305" i="3"/>
  <c r="E305" i="3"/>
  <c r="D305" i="3"/>
  <c r="C305" i="3"/>
  <c r="B305" i="3"/>
  <c r="J305" i="3" s="1"/>
  <c r="M304" i="3"/>
  <c r="L304" i="3"/>
  <c r="K304" i="3"/>
  <c r="I304" i="3"/>
  <c r="H304" i="3"/>
  <c r="G304" i="3"/>
  <c r="F304" i="3"/>
  <c r="E304" i="3"/>
  <c r="D304" i="3"/>
  <c r="C304" i="3"/>
  <c r="B304" i="3"/>
  <c r="J304" i="3" s="1"/>
  <c r="M303" i="3"/>
  <c r="L303" i="3"/>
  <c r="K303" i="3"/>
  <c r="I303" i="3"/>
  <c r="H303" i="3"/>
  <c r="G303" i="3"/>
  <c r="E303" i="3"/>
  <c r="D303" i="3"/>
  <c r="C303" i="3"/>
  <c r="B303" i="3"/>
  <c r="J303" i="3" s="1"/>
  <c r="M302" i="3"/>
  <c r="L302" i="3"/>
  <c r="K302" i="3"/>
  <c r="I302" i="3"/>
  <c r="H302" i="3"/>
  <c r="G302" i="3"/>
  <c r="F302" i="3"/>
  <c r="E302" i="3"/>
  <c r="D302" i="3"/>
  <c r="C302" i="3"/>
  <c r="B302" i="3"/>
  <c r="J302" i="3" s="1"/>
  <c r="M301" i="3"/>
  <c r="L301" i="3"/>
  <c r="K301" i="3"/>
  <c r="I301" i="3"/>
  <c r="H301" i="3"/>
  <c r="G301" i="3"/>
  <c r="E301" i="3"/>
  <c r="D301" i="3"/>
  <c r="C301" i="3"/>
  <c r="B301" i="3"/>
  <c r="J301" i="3" s="1"/>
  <c r="M300" i="3"/>
  <c r="L300" i="3"/>
  <c r="K300" i="3"/>
  <c r="I300" i="3"/>
  <c r="H300" i="3"/>
  <c r="G300" i="3"/>
  <c r="F300" i="3"/>
  <c r="E300" i="3"/>
  <c r="D300" i="3"/>
  <c r="C300" i="3"/>
  <c r="B300" i="3"/>
  <c r="J300" i="3" s="1"/>
  <c r="M299" i="3"/>
  <c r="L299" i="3"/>
  <c r="K299" i="3"/>
  <c r="I299" i="3"/>
  <c r="H299" i="3"/>
  <c r="G299" i="3"/>
  <c r="E299" i="3"/>
  <c r="D299" i="3"/>
  <c r="C299" i="3"/>
  <c r="B299" i="3"/>
  <c r="J299" i="3" s="1"/>
  <c r="M298" i="3"/>
  <c r="L298" i="3"/>
  <c r="K298" i="3"/>
  <c r="I298" i="3"/>
  <c r="H298" i="3"/>
  <c r="G298" i="3"/>
  <c r="F298" i="3"/>
  <c r="E298" i="3"/>
  <c r="D298" i="3"/>
  <c r="C298" i="3"/>
  <c r="B298" i="3"/>
  <c r="J298" i="3" s="1"/>
  <c r="M297" i="3"/>
  <c r="L297" i="3"/>
  <c r="K297" i="3"/>
  <c r="I297" i="3"/>
  <c r="H297" i="3"/>
  <c r="G297" i="3"/>
  <c r="E297" i="3"/>
  <c r="D297" i="3"/>
  <c r="C297" i="3"/>
  <c r="B297" i="3"/>
  <c r="J297" i="3" s="1"/>
  <c r="M296" i="3"/>
  <c r="L296" i="3"/>
  <c r="K296" i="3"/>
  <c r="I296" i="3"/>
  <c r="H296" i="3"/>
  <c r="G296" i="3"/>
  <c r="F296" i="3"/>
  <c r="E296" i="3"/>
  <c r="D296" i="3"/>
  <c r="C296" i="3"/>
  <c r="B296" i="3"/>
  <c r="J296" i="3" s="1"/>
  <c r="M295" i="3"/>
  <c r="L295" i="3"/>
  <c r="K295" i="3"/>
  <c r="I295" i="3"/>
  <c r="H295" i="3"/>
  <c r="G295" i="3"/>
  <c r="E295" i="3"/>
  <c r="D295" i="3"/>
  <c r="C295" i="3"/>
  <c r="B295" i="3"/>
  <c r="J295" i="3" s="1"/>
  <c r="M294" i="3"/>
  <c r="L294" i="3"/>
  <c r="K294" i="3"/>
  <c r="I294" i="3"/>
  <c r="H294" i="3"/>
  <c r="G294" i="3"/>
  <c r="F294" i="3"/>
  <c r="E294" i="3"/>
  <c r="D294" i="3"/>
  <c r="C294" i="3"/>
  <c r="B294" i="3"/>
  <c r="J294" i="3" s="1"/>
  <c r="M293" i="3"/>
  <c r="L293" i="3"/>
  <c r="K293" i="3"/>
  <c r="I293" i="3"/>
  <c r="H293" i="3"/>
  <c r="G293" i="3"/>
  <c r="E293" i="3"/>
  <c r="D293" i="3"/>
  <c r="C293" i="3"/>
  <c r="B293" i="3"/>
  <c r="J293" i="3" s="1"/>
  <c r="M292" i="3"/>
  <c r="L292" i="3"/>
  <c r="K292" i="3"/>
  <c r="I292" i="3"/>
  <c r="H292" i="3"/>
  <c r="G292" i="3"/>
  <c r="F292" i="3"/>
  <c r="E292" i="3"/>
  <c r="D292" i="3"/>
  <c r="C292" i="3"/>
  <c r="B292" i="3"/>
  <c r="J292" i="3" s="1"/>
  <c r="M291" i="3"/>
  <c r="L291" i="3"/>
  <c r="K291" i="3"/>
  <c r="I291" i="3"/>
  <c r="H291" i="3"/>
  <c r="G291" i="3"/>
  <c r="E291" i="3"/>
  <c r="D291" i="3"/>
  <c r="C291" i="3"/>
  <c r="B291" i="3"/>
  <c r="J291" i="3" s="1"/>
  <c r="M290" i="3"/>
  <c r="L290" i="3"/>
  <c r="K290" i="3"/>
  <c r="I290" i="3"/>
  <c r="H290" i="3"/>
  <c r="G290" i="3"/>
  <c r="F290" i="3"/>
  <c r="E290" i="3"/>
  <c r="D290" i="3"/>
  <c r="C290" i="3"/>
  <c r="B290" i="3"/>
  <c r="J290" i="3" s="1"/>
  <c r="M289" i="3"/>
  <c r="L289" i="3"/>
  <c r="J289" i="3"/>
  <c r="I289" i="3"/>
  <c r="H289" i="3"/>
  <c r="E289" i="3"/>
  <c r="D289" i="3"/>
  <c r="C289" i="3"/>
  <c r="B289" i="3"/>
  <c r="F289" i="3" s="1"/>
  <c r="M288" i="3"/>
  <c r="L288" i="3"/>
  <c r="K288" i="3"/>
  <c r="I288" i="3"/>
  <c r="H288" i="3"/>
  <c r="G288" i="3"/>
  <c r="F288" i="3"/>
  <c r="E288" i="3"/>
  <c r="D288" i="3"/>
  <c r="C288" i="3"/>
  <c r="B288" i="3"/>
  <c r="J288" i="3" s="1"/>
  <c r="L287" i="3"/>
  <c r="J287" i="3"/>
  <c r="H287" i="3"/>
  <c r="G287" i="3"/>
  <c r="E287" i="3"/>
  <c r="D287" i="3"/>
  <c r="C287" i="3"/>
  <c r="B287" i="3"/>
  <c r="F287" i="3" s="1"/>
  <c r="M286" i="3"/>
  <c r="L286" i="3"/>
  <c r="K286" i="3"/>
  <c r="I286" i="3"/>
  <c r="H286" i="3"/>
  <c r="G286" i="3"/>
  <c r="F286" i="3"/>
  <c r="E286" i="3"/>
  <c r="D286" i="3"/>
  <c r="C286" i="3"/>
  <c r="B286" i="3"/>
  <c r="J286" i="3" s="1"/>
  <c r="M285" i="3"/>
  <c r="L285" i="3"/>
  <c r="J285" i="3"/>
  <c r="I285" i="3"/>
  <c r="H285" i="3"/>
  <c r="G285" i="3"/>
  <c r="E285" i="3"/>
  <c r="D285" i="3"/>
  <c r="C285" i="3"/>
  <c r="B285" i="3"/>
  <c r="F285" i="3" s="1"/>
  <c r="M284" i="3"/>
  <c r="L284" i="3"/>
  <c r="K284" i="3"/>
  <c r="I284" i="3"/>
  <c r="H284" i="3"/>
  <c r="G284" i="3"/>
  <c r="F284" i="3"/>
  <c r="E284" i="3"/>
  <c r="D284" i="3"/>
  <c r="C284" i="3"/>
  <c r="B284" i="3"/>
  <c r="J284" i="3" s="1"/>
  <c r="K283" i="3"/>
  <c r="D283" i="3"/>
  <c r="C283" i="3"/>
  <c r="B283" i="3"/>
  <c r="M282" i="3"/>
  <c r="L282" i="3"/>
  <c r="K282" i="3"/>
  <c r="I282" i="3"/>
  <c r="H282" i="3"/>
  <c r="G282" i="3"/>
  <c r="F282" i="3"/>
  <c r="E282" i="3"/>
  <c r="D282" i="3"/>
  <c r="C282" i="3"/>
  <c r="B282" i="3"/>
  <c r="J282" i="3" s="1"/>
  <c r="M281" i="3"/>
  <c r="L281" i="3"/>
  <c r="J281" i="3"/>
  <c r="I281" i="3"/>
  <c r="H281" i="3"/>
  <c r="E281" i="3"/>
  <c r="D281" i="3"/>
  <c r="C281" i="3"/>
  <c r="B281" i="3"/>
  <c r="F281" i="3" s="1"/>
  <c r="M280" i="3"/>
  <c r="L280" i="3"/>
  <c r="K280" i="3"/>
  <c r="I280" i="3"/>
  <c r="H280" i="3"/>
  <c r="G280" i="3"/>
  <c r="F280" i="3"/>
  <c r="E280" i="3"/>
  <c r="D280" i="3"/>
  <c r="C280" i="3"/>
  <c r="B280" i="3"/>
  <c r="J280" i="3" s="1"/>
  <c r="L279" i="3"/>
  <c r="J279" i="3"/>
  <c r="H279" i="3"/>
  <c r="G279" i="3"/>
  <c r="E279" i="3"/>
  <c r="D279" i="3"/>
  <c r="C279" i="3"/>
  <c r="B279" i="3"/>
  <c r="F279" i="3" s="1"/>
  <c r="M278" i="3"/>
  <c r="L278" i="3"/>
  <c r="K278" i="3"/>
  <c r="I278" i="3"/>
  <c r="H278" i="3"/>
  <c r="G278" i="3"/>
  <c r="F278" i="3"/>
  <c r="E278" i="3"/>
  <c r="D278" i="3"/>
  <c r="C278" i="3"/>
  <c r="B278" i="3"/>
  <c r="J278" i="3" s="1"/>
  <c r="M277" i="3"/>
  <c r="L277" i="3"/>
  <c r="J277" i="3"/>
  <c r="I277" i="3"/>
  <c r="H277" i="3"/>
  <c r="G277" i="3"/>
  <c r="E277" i="3"/>
  <c r="D277" i="3"/>
  <c r="C277" i="3"/>
  <c r="B277" i="3"/>
  <c r="F277" i="3" s="1"/>
  <c r="M276" i="3"/>
  <c r="L276" i="3"/>
  <c r="K276" i="3"/>
  <c r="I276" i="3"/>
  <c r="H276" i="3"/>
  <c r="G276" i="3"/>
  <c r="F276" i="3"/>
  <c r="E276" i="3"/>
  <c r="D276" i="3"/>
  <c r="C276" i="3"/>
  <c r="B276" i="3"/>
  <c r="J276" i="3" s="1"/>
  <c r="D275" i="3"/>
  <c r="C275" i="3"/>
  <c r="B275" i="3"/>
  <c r="M274" i="3"/>
  <c r="L274" i="3"/>
  <c r="K274" i="3"/>
  <c r="I274" i="3"/>
  <c r="H274" i="3"/>
  <c r="G274" i="3"/>
  <c r="F274" i="3"/>
  <c r="E274" i="3"/>
  <c r="D274" i="3"/>
  <c r="C274" i="3"/>
  <c r="B274" i="3"/>
  <c r="J274" i="3" s="1"/>
  <c r="M273" i="3"/>
  <c r="L273" i="3"/>
  <c r="J273" i="3"/>
  <c r="I273" i="3"/>
  <c r="H273" i="3"/>
  <c r="E273" i="3"/>
  <c r="D273" i="3"/>
  <c r="C273" i="3"/>
  <c r="B273" i="3"/>
  <c r="F273" i="3" s="1"/>
  <c r="M272" i="3"/>
  <c r="L272" i="3"/>
  <c r="K272" i="3"/>
  <c r="I272" i="3"/>
  <c r="H272" i="3"/>
  <c r="G272" i="3"/>
  <c r="F272" i="3"/>
  <c r="E272" i="3"/>
  <c r="D272" i="3"/>
  <c r="C272" i="3"/>
  <c r="B272" i="3"/>
  <c r="J272" i="3" s="1"/>
  <c r="L271" i="3"/>
  <c r="J271" i="3"/>
  <c r="H271" i="3"/>
  <c r="G271" i="3"/>
  <c r="E271" i="3"/>
  <c r="D271" i="3"/>
  <c r="C271" i="3"/>
  <c r="B271" i="3"/>
  <c r="F271" i="3" s="1"/>
  <c r="M270" i="3"/>
  <c r="I270" i="3"/>
  <c r="H270" i="3"/>
  <c r="F270" i="3"/>
  <c r="D270" i="3"/>
  <c r="C270" i="3"/>
  <c r="B270" i="3"/>
  <c r="J270" i="3" s="1"/>
  <c r="M269" i="3"/>
  <c r="L269" i="3"/>
  <c r="E269" i="3"/>
  <c r="D269" i="3"/>
  <c r="C269" i="3"/>
  <c r="B269" i="3"/>
  <c r="K269" i="3" s="1"/>
  <c r="L268" i="3"/>
  <c r="I268" i="3"/>
  <c r="H268" i="3"/>
  <c r="F268" i="3"/>
  <c r="D268" i="3"/>
  <c r="C268" i="3"/>
  <c r="B268" i="3"/>
  <c r="G268" i="3" s="1"/>
  <c r="M267" i="3"/>
  <c r="L267" i="3"/>
  <c r="E267" i="3"/>
  <c r="D267" i="3"/>
  <c r="C267" i="3"/>
  <c r="B267" i="3"/>
  <c r="K267" i="3" s="1"/>
  <c r="L266" i="3"/>
  <c r="I266" i="3"/>
  <c r="H266" i="3"/>
  <c r="F266" i="3"/>
  <c r="D266" i="3"/>
  <c r="C266" i="3"/>
  <c r="B266" i="3"/>
  <c r="G266" i="3" s="1"/>
  <c r="M265" i="3"/>
  <c r="L265" i="3"/>
  <c r="E265" i="3"/>
  <c r="D265" i="3"/>
  <c r="C265" i="3"/>
  <c r="B265" i="3"/>
  <c r="K265" i="3" s="1"/>
  <c r="L264" i="3"/>
  <c r="I264" i="3"/>
  <c r="H264" i="3"/>
  <c r="F264" i="3"/>
  <c r="D264" i="3"/>
  <c r="C264" i="3"/>
  <c r="B264" i="3"/>
  <c r="G264" i="3" s="1"/>
  <c r="M263" i="3"/>
  <c r="L263" i="3"/>
  <c r="E263" i="3"/>
  <c r="D263" i="3"/>
  <c r="C263" i="3"/>
  <c r="B263" i="3"/>
  <c r="K263" i="3" s="1"/>
  <c r="L262" i="3"/>
  <c r="I262" i="3"/>
  <c r="H262" i="3"/>
  <c r="F262" i="3"/>
  <c r="D262" i="3"/>
  <c r="C262" i="3"/>
  <c r="B262" i="3"/>
  <c r="G262" i="3" s="1"/>
  <c r="M261" i="3"/>
  <c r="L261" i="3"/>
  <c r="E261" i="3"/>
  <c r="D261" i="3"/>
  <c r="C261" i="3"/>
  <c r="B261" i="3"/>
  <c r="K261" i="3" s="1"/>
  <c r="L260" i="3"/>
  <c r="I260" i="3"/>
  <c r="H260" i="3"/>
  <c r="F260" i="3"/>
  <c r="D260" i="3"/>
  <c r="C260" i="3"/>
  <c r="B260" i="3"/>
  <c r="G260" i="3" s="1"/>
  <c r="M259" i="3"/>
  <c r="L259" i="3"/>
  <c r="E259" i="3"/>
  <c r="D259" i="3"/>
  <c r="C259" i="3"/>
  <c r="B259" i="3"/>
  <c r="K259" i="3" s="1"/>
  <c r="L258" i="3"/>
  <c r="I258" i="3"/>
  <c r="H258" i="3"/>
  <c r="F258" i="3"/>
  <c r="D258" i="3"/>
  <c r="C258" i="3"/>
  <c r="B258" i="3"/>
  <c r="G258" i="3" s="1"/>
  <c r="M257" i="3"/>
  <c r="L257" i="3"/>
  <c r="E257" i="3"/>
  <c r="D257" i="3"/>
  <c r="C257" i="3"/>
  <c r="B257" i="3"/>
  <c r="K257" i="3" s="1"/>
  <c r="L256" i="3"/>
  <c r="I256" i="3"/>
  <c r="H256" i="3"/>
  <c r="F256" i="3"/>
  <c r="D256" i="3"/>
  <c r="C256" i="3"/>
  <c r="B256" i="3"/>
  <c r="G256" i="3" s="1"/>
  <c r="M255" i="3"/>
  <c r="L255" i="3"/>
  <c r="E255" i="3"/>
  <c r="D255" i="3"/>
  <c r="C255" i="3"/>
  <c r="B255" i="3"/>
  <c r="K255" i="3" s="1"/>
  <c r="L254" i="3"/>
  <c r="I254" i="3"/>
  <c r="H254" i="3"/>
  <c r="F254" i="3"/>
  <c r="D254" i="3"/>
  <c r="C254" i="3"/>
  <c r="B254" i="3"/>
  <c r="G254" i="3" s="1"/>
  <c r="M253" i="3"/>
  <c r="L253" i="3"/>
  <c r="E253" i="3"/>
  <c r="D253" i="3"/>
  <c r="C253" i="3"/>
  <c r="B253" i="3"/>
  <c r="K253" i="3" s="1"/>
  <c r="L252" i="3"/>
  <c r="I252" i="3"/>
  <c r="H252" i="3"/>
  <c r="F252" i="3"/>
  <c r="D252" i="3"/>
  <c r="C252" i="3"/>
  <c r="B252" i="3"/>
  <c r="G252" i="3" s="1"/>
  <c r="M251" i="3"/>
  <c r="L251" i="3"/>
  <c r="E251" i="3"/>
  <c r="D251" i="3"/>
  <c r="C251" i="3"/>
  <c r="B251" i="3"/>
  <c r="K251" i="3" s="1"/>
  <c r="L250" i="3"/>
  <c r="I250" i="3"/>
  <c r="H250" i="3"/>
  <c r="F250" i="3"/>
  <c r="D250" i="3"/>
  <c r="C250" i="3"/>
  <c r="B250" i="3"/>
  <c r="G250" i="3" s="1"/>
  <c r="M249" i="3"/>
  <c r="L249" i="3"/>
  <c r="E249" i="3"/>
  <c r="D249" i="3"/>
  <c r="C249" i="3"/>
  <c r="B249" i="3"/>
  <c r="K249" i="3" s="1"/>
  <c r="L248" i="3"/>
  <c r="I248" i="3"/>
  <c r="H248" i="3"/>
  <c r="F248" i="3"/>
  <c r="D248" i="3"/>
  <c r="C248" i="3"/>
  <c r="B248" i="3"/>
  <c r="G248" i="3" s="1"/>
  <c r="M247" i="3"/>
  <c r="L247" i="3"/>
  <c r="E247" i="3"/>
  <c r="D247" i="3"/>
  <c r="C247" i="3"/>
  <c r="B247" i="3"/>
  <c r="K247" i="3" s="1"/>
  <c r="L246" i="3"/>
  <c r="I246" i="3"/>
  <c r="H246" i="3"/>
  <c r="F246" i="3"/>
  <c r="D246" i="3"/>
  <c r="C246" i="3"/>
  <c r="B246" i="3"/>
  <c r="G246" i="3" s="1"/>
  <c r="M245" i="3"/>
  <c r="L245" i="3"/>
  <c r="E245" i="3"/>
  <c r="D245" i="3"/>
  <c r="C245" i="3"/>
  <c r="B245" i="3"/>
  <c r="K245" i="3" s="1"/>
  <c r="L244" i="3"/>
  <c r="I244" i="3"/>
  <c r="H244" i="3"/>
  <c r="F244" i="3"/>
  <c r="D244" i="3"/>
  <c r="C244" i="3"/>
  <c r="B244" i="3"/>
  <c r="G244" i="3" s="1"/>
  <c r="M243" i="3"/>
  <c r="L243" i="3"/>
  <c r="E243" i="3"/>
  <c r="D243" i="3"/>
  <c r="C243" i="3"/>
  <c r="B243" i="3"/>
  <c r="K243" i="3" s="1"/>
  <c r="L242" i="3"/>
  <c r="I242" i="3"/>
  <c r="H242" i="3"/>
  <c r="G242" i="3"/>
  <c r="F242" i="3"/>
  <c r="D242" i="3"/>
  <c r="C242" i="3"/>
  <c r="B242" i="3"/>
  <c r="M242" i="3" s="1"/>
  <c r="M241" i="3"/>
  <c r="L241" i="3"/>
  <c r="E241" i="3"/>
  <c r="D241" i="3"/>
  <c r="C241" i="3"/>
  <c r="B241" i="3"/>
  <c r="K241" i="3" s="1"/>
  <c r="L240" i="3"/>
  <c r="I240" i="3"/>
  <c r="H240" i="3"/>
  <c r="F240" i="3"/>
  <c r="D240" i="3"/>
  <c r="C240" i="3"/>
  <c r="B240" i="3"/>
  <c r="G240" i="3" s="1"/>
  <c r="M239" i="3"/>
  <c r="L239" i="3"/>
  <c r="E239" i="3"/>
  <c r="D239" i="3"/>
  <c r="C239" i="3"/>
  <c r="B239" i="3"/>
  <c r="K239" i="3" s="1"/>
  <c r="L238" i="3"/>
  <c r="I238" i="3"/>
  <c r="H238" i="3"/>
  <c r="G238" i="3"/>
  <c r="F238" i="3"/>
  <c r="D238" i="3"/>
  <c r="C238" i="3"/>
  <c r="B238" i="3"/>
  <c r="M238" i="3" s="1"/>
  <c r="M237" i="3"/>
  <c r="L237" i="3"/>
  <c r="E237" i="3"/>
  <c r="D237" i="3"/>
  <c r="C237" i="3"/>
  <c r="B237" i="3"/>
  <c r="K237" i="3" s="1"/>
  <c r="L236" i="3"/>
  <c r="I236" i="3"/>
  <c r="H236" i="3"/>
  <c r="G236" i="3"/>
  <c r="F236" i="3"/>
  <c r="D236" i="3"/>
  <c r="C236" i="3"/>
  <c r="B236" i="3"/>
  <c r="M236" i="3" s="1"/>
  <c r="M235" i="3"/>
  <c r="L235" i="3"/>
  <c r="E235" i="3"/>
  <c r="D235" i="3"/>
  <c r="C235" i="3"/>
  <c r="B235" i="3"/>
  <c r="K235" i="3" s="1"/>
  <c r="L234" i="3"/>
  <c r="I234" i="3"/>
  <c r="H234" i="3"/>
  <c r="G234" i="3"/>
  <c r="F234" i="3"/>
  <c r="D234" i="3"/>
  <c r="C234" i="3"/>
  <c r="B234" i="3"/>
  <c r="M234" i="3" s="1"/>
  <c r="M233" i="3"/>
  <c r="L233" i="3"/>
  <c r="E233" i="3"/>
  <c r="D233" i="3"/>
  <c r="C233" i="3"/>
  <c r="B233" i="3"/>
  <c r="K233" i="3" s="1"/>
  <c r="L232" i="3"/>
  <c r="I232" i="3"/>
  <c r="H232" i="3"/>
  <c r="G232" i="3"/>
  <c r="F232" i="3"/>
  <c r="D232" i="3"/>
  <c r="C232" i="3"/>
  <c r="B232" i="3"/>
  <c r="M232" i="3" s="1"/>
  <c r="M231" i="3"/>
  <c r="L231" i="3"/>
  <c r="E231" i="3"/>
  <c r="D231" i="3"/>
  <c r="C231" i="3"/>
  <c r="B231" i="3"/>
  <c r="K231" i="3" s="1"/>
  <c r="L230" i="3"/>
  <c r="I230" i="3"/>
  <c r="H230" i="3"/>
  <c r="G230" i="3"/>
  <c r="F230" i="3"/>
  <c r="D230" i="3"/>
  <c r="C230" i="3"/>
  <c r="B230" i="3"/>
  <c r="M230" i="3" s="1"/>
  <c r="M229" i="3"/>
  <c r="L229" i="3"/>
  <c r="E229" i="3"/>
  <c r="D229" i="3"/>
  <c r="C229" i="3"/>
  <c r="B229" i="3"/>
  <c r="K229" i="3" s="1"/>
  <c r="L228" i="3"/>
  <c r="I228" i="3"/>
  <c r="H228" i="3"/>
  <c r="G228" i="3"/>
  <c r="F228" i="3"/>
  <c r="D228" i="3"/>
  <c r="C228" i="3"/>
  <c r="B228" i="3"/>
  <c r="M228" i="3" s="1"/>
  <c r="M227" i="3"/>
  <c r="L227" i="3"/>
  <c r="E227" i="3"/>
  <c r="D227" i="3"/>
  <c r="C227" i="3"/>
  <c r="B227" i="3"/>
  <c r="K227" i="3" s="1"/>
  <c r="L226" i="3"/>
  <c r="I226" i="3"/>
  <c r="H226" i="3"/>
  <c r="G226" i="3"/>
  <c r="F226" i="3"/>
  <c r="D226" i="3"/>
  <c r="C226" i="3"/>
  <c r="B226" i="3"/>
  <c r="M226" i="3" s="1"/>
  <c r="M225" i="3"/>
  <c r="L225" i="3"/>
  <c r="E225" i="3"/>
  <c r="D225" i="3"/>
  <c r="C225" i="3"/>
  <c r="B225" i="3"/>
  <c r="K225" i="3" s="1"/>
  <c r="L224" i="3"/>
  <c r="I224" i="3"/>
  <c r="H224" i="3"/>
  <c r="G224" i="3"/>
  <c r="F224" i="3"/>
  <c r="D224" i="3"/>
  <c r="C224" i="3"/>
  <c r="B224" i="3"/>
  <c r="M224" i="3" s="1"/>
  <c r="L223" i="3"/>
  <c r="D223" i="3"/>
  <c r="C223" i="3"/>
  <c r="B223" i="3"/>
  <c r="L222" i="3"/>
  <c r="I222" i="3"/>
  <c r="H222" i="3"/>
  <c r="G222" i="3"/>
  <c r="F222" i="3"/>
  <c r="D222" i="3"/>
  <c r="C222" i="3"/>
  <c r="B222" i="3"/>
  <c r="M222" i="3" s="1"/>
  <c r="L221" i="3"/>
  <c r="E221" i="3"/>
  <c r="D221" i="3"/>
  <c r="C221" i="3"/>
  <c r="B221" i="3"/>
  <c r="M221" i="3" s="1"/>
  <c r="L220" i="3"/>
  <c r="I220" i="3"/>
  <c r="H220" i="3"/>
  <c r="G220" i="3"/>
  <c r="F220" i="3"/>
  <c r="D220" i="3"/>
  <c r="C220" i="3"/>
  <c r="B220" i="3"/>
  <c r="M220" i="3" s="1"/>
  <c r="J219" i="3"/>
  <c r="D219" i="3"/>
  <c r="C219" i="3"/>
  <c r="B219" i="3"/>
  <c r="M219" i="3" s="1"/>
  <c r="L218" i="3"/>
  <c r="I218" i="3"/>
  <c r="H218" i="3"/>
  <c r="G218" i="3"/>
  <c r="F218" i="3"/>
  <c r="D218" i="3"/>
  <c r="C218" i="3"/>
  <c r="B218" i="3"/>
  <c r="M218" i="3" s="1"/>
  <c r="M217" i="3"/>
  <c r="L217" i="3"/>
  <c r="E217" i="3"/>
  <c r="D217" i="3"/>
  <c r="C217" i="3"/>
  <c r="B217" i="3"/>
  <c r="J217" i="3" s="1"/>
  <c r="L216" i="3"/>
  <c r="I216" i="3"/>
  <c r="H216" i="3"/>
  <c r="G216" i="3"/>
  <c r="F216" i="3"/>
  <c r="D216" i="3"/>
  <c r="C216" i="3"/>
  <c r="B216" i="3"/>
  <c r="M216" i="3" s="1"/>
  <c r="M215" i="3"/>
  <c r="L215" i="3"/>
  <c r="J215" i="3"/>
  <c r="E215" i="3"/>
  <c r="D215" i="3"/>
  <c r="C215" i="3"/>
  <c r="B215" i="3"/>
  <c r="H215" i="3" s="1"/>
  <c r="L214" i="3"/>
  <c r="I214" i="3"/>
  <c r="H214" i="3"/>
  <c r="G214" i="3"/>
  <c r="F214" i="3"/>
  <c r="D214" i="3"/>
  <c r="C214" i="3"/>
  <c r="B214" i="3"/>
  <c r="M214" i="3" s="1"/>
  <c r="M213" i="3"/>
  <c r="L213" i="3"/>
  <c r="J213" i="3"/>
  <c r="E213" i="3"/>
  <c r="D213" i="3"/>
  <c r="C213" i="3"/>
  <c r="B213" i="3"/>
  <c r="H213" i="3" s="1"/>
  <c r="L212" i="3"/>
  <c r="I212" i="3"/>
  <c r="H212" i="3"/>
  <c r="G212" i="3"/>
  <c r="F212" i="3"/>
  <c r="D212" i="3"/>
  <c r="C212" i="3"/>
  <c r="B212" i="3"/>
  <c r="M212" i="3" s="1"/>
  <c r="M211" i="3"/>
  <c r="L211" i="3"/>
  <c r="J211" i="3"/>
  <c r="E211" i="3"/>
  <c r="D211" i="3"/>
  <c r="C211" i="3"/>
  <c r="B211" i="3"/>
  <c r="H211" i="3" s="1"/>
  <c r="L210" i="3"/>
  <c r="I210" i="3"/>
  <c r="H210" i="3"/>
  <c r="G210" i="3"/>
  <c r="F210" i="3"/>
  <c r="D210" i="3"/>
  <c r="C210" i="3"/>
  <c r="B210" i="3"/>
  <c r="M210" i="3" s="1"/>
  <c r="M209" i="3"/>
  <c r="L209" i="3"/>
  <c r="J209" i="3"/>
  <c r="E209" i="3"/>
  <c r="D209" i="3"/>
  <c r="C209" i="3"/>
  <c r="B209" i="3"/>
  <c r="H209" i="3" s="1"/>
  <c r="L208" i="3"/>
  <c r="I208" i="3"/>
  <c r="H208" i="3"/>
  <c r="G208" i="3"/>
  <c r="F208" i="3"/>
  <c r="D208" i="3"/>
  <c r="C208" i="3"/>
  <c r="B208" i="3"/>
  <c r="M208" i="3" s="1"/>
  <c r="M207" i="3"/>
  <c r="L207" i="3"/>
  <c r="J207" i="3"/>
  <c r="E207" i="3"/>
  <c r="D207" i="3"/>
  <c r="C207" i="3"/>
  <c r="B207" i="3"/>
  <c r="H207" i="3" s="1"/>
  <c r="L206" i="3"/>
  <c r="I206" i="3"/>
  <c r="H206" i="3"/>
  <c r="G206" i="3"/>
  <c r="F206" i="3"/>
  <c r="D206" i="3"/>
  <c r="C206" i="3"/>
  <c r="B206" i="3"/>
  <c r="M206" i="3" s="1"/>
  <c r="M205" i="3"/>
  <c r="L205" i="3"/>
  <c r="J205" i="3"/>
  <c r="E205" i="3"/>
  <c r="D205" i="3"/>
  <c r="C205" i="3"/>
  <c r="B205" i="3"/>
  <c r="H205" i="3" s="1"/>
  <c r="L204" i="3"/>
  <c r="I204" i="3"/>
  <c r="H204" i="3"/>
  <c r="G204" i="3"/>
  <c r="F204" i="3"/>
  <c r="D204" i="3"/>
  <c r="C204" i="3"/>
  <c r="B204" i="3"/>
  <c r="M204" i="3" s="1"/>
  <c r="M203" i="3"/>
  <c r="L203" i="3"/>
  <c r="J203" i="3"/>
  <c r="E203" i="3"/>
  <c r="D203" i="3"/>
  <c r="C203" i="3"/>
  <c r="B203" i="3"/>
  <c r="H203" i="3" s="1"/>
  <c r="L202" i="3"/>
  <c r="I202" i="3"/>
  <c r="H202" i="3"/>
  <c r="G202" i="3"/>
  <c r="F202" i="3"/>
  <c r="D202" i="3"/>
  <c r="C202" i="3"/>
  <c r="B202" i="3"/>
  <c r="M202" i="3" s="1"/>
  <c r="M201" i="3"/>
  <c r="L201" i="3"/>
  <c r="J201" i="3"/>
  <c r="E201" i="3"/>
  <c r="D201" i="3"/>
  <c r="C201" i="3"/>
  <c r="B201" i="3"/>
  <c r="H201" i="3" s="1"/>
  <c r="L200" i="3"/>
  <c r="I200" i="3"/>
  <c r="H200" i="3"/>
  <c r="G200" i="3"/>
  <c r="F200" i="3"/>
  <c r="D200" i="3"/>
  <c r="C200" i="3"/>
  <c r="B200" i="3"/>
  <c r="M200" i="3" s="1"/>
  <c r="M199" i="3"/>
  <c r="L199" i="3"/>
  <c r="J199" i="3"/>
  <c r="E199" i="3"/>
  <c r="D199" i="3"/>
  <c r="C199" i="3"/>
  <c r="B199" i="3"/>
  <c r="H199" i="3" s="1"/>
  <c r="L198" i="3"/>
  <c r="I198" i="3"/>
  <c r="H198" i="3"/>
  <c r="G198" i="3"/>
  <c r="F198" i="3"/>
  <c r="D198" i="3"/>
  <c r="C198" i="3"/>
  <c r="B198" i="3"/>
  <c r="M198" i="3" s="1"/>
  <c r="M197" i="3"/>
  <c r="L197" i="3"/>
  <c r="J197" i="3"/>
  <c r="E197" i="3"/>
  <c r="D197" i="3"/>
  <c r="C197" i="3"/>
  <c r="B197" i="3"/>
  <c r="H197" i="3" s="1"/>
  <c r="L196" i="3"/>
  <c r="I196" i="3"/>
  <c r="H196" i="3"/>
  <c r="G196" i="3"/>
  <c r="F196" i="3"/>
  <c r="D196" i="3"/>
  <c r="C196" i="3"/>
  <c r="B196" i="3"/>
  <c r="M196" i="3" s="1"/>
  <c r="M195" i="3"/>
  <c r="L195" i="3"/>
  <c r="J195" i="3"/>
  <c r="E195" i="3"/>
  <c r="D195" i="3"/>
  <c r="C195" i="3"/>
  <c r="B195" i="3"/>
  <c r="H195" i="3" s="1"/>
  <c r="L194" i="3"/>
  <c r="I194" i="3"/>
  <c r="H194" i="3"/>
  <c r="G194" i="3"/>
  <c r="F194" i="3"/>
  <c r="D194" i="3"/>
  <c r="C194" i="3"/>
  <c r="B194" i="3"/>
  <c r="M194" i="3" s="1"/>
  <c r="M193" i="3"/>
  <c r="L193" i="3"/>
  <c r="J193" i="3"/>
  <c r="E193" i="3"/>
  <c r="D193" i="3"/>
  <c r="C193" i="3"/>
  <c r="B193" i="3"/>
  <c r="H193" i="3" s="1"/>
  <c r="L192" i="3"/>
  <c r="I192" i="3"/>
  <c r="H192" i="3"/>
  <c r="G192" i="3"/>
  <c r="F192" i="3"/>
  <c r="D192" i="3"/>
  <c r="C192" i="3"/>
  <c r="B192" i="3"/>
  <c r="M192" i="3" s="1"/>
  <c r="M191" i="3"/>
  <c r="L191" i="3"/>
  <c r="J191" i="3"/>
  <c r="E191" i="3"/>
  <c r="D191" i="3"/>
  <c r="C191" i="3"/>
  <c r="B191" i="3"/>
  <c r="H191" i="3" s="1"/>
  <c r="L190" i="3"/>
  <c r="I190" i="3"/>
  <c r="H190" i="3"/>
  <c r="G190" i="3"/>
  <c r="F190" i="3"/>
  <c r="D190" i="3"/>
  <c r="C190" i="3"/>
  <c r="B190" i="3"/>
  <c r="M190" i="3" s="1"/>
  <c r="M189" i="3"/>
  <c r="L189" i="3"/>
  <c r="J189" i="3"/>
  <c r="E189" i="3"/>
  <c r="D189" i="3"/>
  <c r="C189" i="3"/>
  <c r="B189" i="3"/>
  <c r="H189" i="3" s="1"/>
  <c r="L188" i="3"/>
  <c r="I188" i="3"/>
  <c r="H188" i="3"/>
  <c r="G188" i="3"/>
  <c r="F188" i="3"/>
  <c r="D188" i="3"/>
  <c r="C188" i="3"/>
  <c r="B188" i="3"/>
  <c r="M188" i="3" s="1"/>
  <c r="H187" i="3"/>
  <c r="D187" i="3"/>
  <c r="C187" i="3"/>
  <c r="B187" i="3"/>
  <c r="L187" i="3" s="1"/>
  <c r="L186" i="3"/>
  <c r="I186" i="3"/>
  <c r="H186" i="3"/>
  <c r="G186" i="3"/>
  <c r="F186" i="3"/>
  <c r="D186" i="3"/>
  <c r="C186" i="3"/>
  <c r="B186" i="3"/>
  <c r="M186" i="3" s="1"/>
  <c r="L185" i="3"/>
  <c r="J185" i="3"/>
  <c r="D185" i="3"/>
  <c r="C185" i="3"/>
  <c r="B185" i="3"/>
  <c r="K185" i="3" s="1"/>
  <c r="L184" i="3"/>
  <c r="I184" i="3"/>
  <c r="H184" i="3"/>
  <c r="G184" i="3"/>
  <c r="F184" i="3"/>
  <c r="D184" i="3"/>
  <c r="C184" i="3"/>
  <c r="B184" i="3"/>
  <c r="M184" i="3" s="1"/>
  <c r="K183" i="3"/>
  <c r="D183" i="3"/>
  <c r="C183" i="3"/>
  <c r="B183" i="3"/>
  <c r="L183" i="3" s="1"/>
  <c r="L182" i="3"/>
  <c r="I182" i="3"/>
  <c r="H182" i="3"/>
  <c r="G182" i="3"/>
  <c r="F182" i="3"/>
  <c r="D182" i="3"/>
  <c r="C182" i="3"/>
  <c r="B182" i="3"/>
  <c r="M182" i="3" s="1"/>
  <c r="L181" i="3"/>
  <c r="K181" i="3"/>
  <c r="J181" i="3"/>
  <c r="H181" i="3"/>
  <c r="E181" i="3"/>
  <c r="D181" i="3"/>
  <c r="C181" i="3"/>
  <c r="B181" i="3"/>
  <c r="L180" i="3"/>
  <c r="I180" i="3"/>
  <c r="H180" i="3"/>
  <c r="G180" i="3"/>
  <c r="F180" i="3"/>
  <c r="D180" i="3"/>
  <c r="C180" i="3"/>
  <c r="B180" i="3"/>
  <c r="M180" i="3" s="1"/>
  <c r="M179" i="3"/>
  <c r="L179" i="3"/>
  <c r="J179" i="3"/>
  <c r="H179" i="3"/>
  <c r="G179" i="3"/>
  <c r="F179" i="3"/>
  <c r="D179" i="3"/>
  <c r="C179" i="3"/>
  <c r="B179" i="3"/>
  <c r="I179" i="3" s="1"/>
  <c r="D178" i="3"/>
  <c r="C178" i="3"/>
  <c r="B178" i="3"/>
  <c r="M177" i="3"/>
  <c r="L177" i="3"/>
  <c r="J177" i="3"/>
  <c r="H177" i="3"/>
  <c r="G177" i="3"/>
  <c r="F177" i="3"/>
  <c r="E177" i="3"/>
  <c r="D177" i="3"/>
  <c r="C177" i="3"/>
  <c r="B177" i="3"/>
  <c r="I177" i="3" s="1"/>
  <c r="L176" i="3"/>
  <c r="H176" i="3"/>
  <c r="G176" i="3"/>
  <c r="F176" i="3"/>
  <c r="D176" i="3"/>
  <c r="C176" i="3"/>
  <c r="B176" i="3"/>
  <c r="J176" i="3" s="1"/>
  <c r="K175" i="3"/>
  <c r="F175" i="3"/>
  <c r="D175" i="3"/>
  <c r="C175" i="3"/>
  <c r="B175" i="3"/>
  <c r="I174" i="3"/>
  <c r="D174" i="3"/>
  <c r="C174" i="3"/>
  <c r="B174" i="3"/>
  <c r="J174" i="3" s="1"/>
  <c r="L173" i="3"/>
  <c r="G173" i="3"/>
  <c r="F173" i="3"/>
  <c r="E173" i="3"/>
  <c r="D173" i="3"/>
  <c r="C173" i="3"/>
  <c r="B173" i="3"/>
  <c r="I173" i="3" s="1"/>
  <c r="J172" i="3"/>
  <c r="I172" i="3"/>
  <c r="H172" i="3"/>
  <c r="F172" i="3"/>
  <c r="D172" i="3"/>
  <c r="C172" i="3"/>
  <c r="B172" i="3"/>
  <c r="G172" i="3" s="1"/>
  <c r="M171" i="3"/>
  <c r="H171" i="3"/>
  <c r="D171" i="3"/>
  <c r="C171" i="3"/>
  <c r="B171" i="3"/>
  <c r="I171" i="3" s="1"/>
  <c r="D170" i="3"/>
  <c r="C170" i="3"/>
  <c r="B170" i="3"/>
  <c r="K170" i="3" s="1"/>
  <c r="J169" i="3"/>
  <c r="H169" i="3"/>
  <c r="G169" i="3"/>
  <c r="E169" i="3"/>
  <c r="D169" i="3"/>
  <c r="C169" i="3"/>
  <c r="B169" i="3"/>
  <c r="I169" i="3" s="1"/>
  <c r="L168" i="3"/>
  <c r="J168" i="3"/>
  <c r="H168" i="3"/>
  <c r="D168" i="3"/>
  <c r="C168" i="3"/>
  <c r="B168" i="3"/>
  <c r="I168" i="3" s="1"/>
  <c r="K167" i="3"/>
  <c r="F167" i="3"/>
  <c r="D167" i="3"/>
  <c r="C167" i="3"/>
  <c r="B167" i="3"/>
  <c r="I166" i="3"/>
  <c r="H166" i="3"/>
  <c r="G166" i="3"/>
  <c r="D166" i="3"/>
  <c r="C166" i="3"/>
  <c r="B166" i="3"/>
  <c r="J166" i="3" s="1"/>
  <c r="L165" i="3"/>
  <c r="J165" i="3"/>
  <c r="G165" i="3"/>
  <c r="D165" i="3"/>
  <c r="C165" i="3"/>
  <c r="B165" i="3"/>
  <c r="I165" i="3" s="1"/>
  <c r="L164" i="3"/>
  <c r="J164" i="3"/>
  <c r="I164" i="3"/>
  <c r="H164" i="3"/>
  <c r="G164" i="3"/>
  <c r="F164" i="3"/>
  <c r="D164" i="3"/>
  <c r="C164" i="3"/>
  <c r="B164" i="3"/>
  <c r="M163" i="3"/>
  <c r="H163" i="3"/>
  <c r="G163" i="3"/>
  <c r="F163" i="3"/>
  <c r="D163" i="3"/>
  <c r="C163" i="3"/>
  <c r="B163" i="3"/>
  <c r="I163" i="3" s="1"/>
  <c r="K162" i="3"/>
  <c r="I162" i="3"/>
  <c r="G162" i="3"/>
  <c r="D162" i="3"/>
  <c r="C162" i="3"/>
  <c r="B162" i="3"/>
  <c r="M161" i="3"/>
  <c r="L161" i="3"/>
  <c r="J161" i="3"/>
  <c r="H161" i="3"/>
  <c r="G161" i="3"/>
  <c r="F161" i="3"/>
  <c r="E161" i="3"/>
  <c r="D161" i="3"/>
  <c r="C161" i="3"/>
  <c r="B161" i="3"/>
  <c r="I161" i="3" s="1"/>
  <c r="L160" i="3"/>
  <c r="H160" i="3"/>
  <c r="G160" i="3"/>
  <c r="F160" i="3"/>
  <c r="D160" i="3"/>
  <c r="C160" i="3"/>
  <c r="B160" i="3"/>
  <c r="M160" i="3" s="1"/>
  <c r="L159" i="3"/>
  <c r="J159" i="3"/>
  <c r="H159" i="3"/>
  <c r="D159" i="3"/>
  <c r="C159" i="3"/>
  <c r="B159" i="3"/>
  <c r="L158" i="3"/>
  <c r="H158" i="3"/>
  <c r="G158" i="3"/>
  <c r="F158" i="3"/>
  <c r="D158" i="3"/>
  <c r="C158" i="3"/>
  <c r="B158" i="3"/>
  <c r="K158" i="3" s="1"/>
  <c r="D157" i="3"/>
  <c r="C157" i="3"/>
  <c r="B157" i="3"/>
  <c r="L157" i="3" s="1"/>
  <c r="L156" i="3"/>
  <c r="H156" i="3"/>
  <c r="G156" i="3"/>
  <c r="F156" i="3"/>
  <c r="D156" i="3"/>
  <c r="C156" i="3"/>
  <c r="B156" i="3"/>
  <c r="K156" i="3" s="1"/>
  <c r="D155" i="3"/>
  <c r="C155" i="3"/>
  <c r="B155" i="3"/>
  <c r="L154" i="3"/>
  <c r="H154" i="3"/>
  <c r="G154" i="3"/>
  <c r="F154" i="3"/>
  <c r="D154" i="3"/>
  <c r="C154" i="3"/>
  <c r="B154" i="3"/>
  <c r="K154" i="3" s="1"/>
  <c r="L153" i="3"/>
  <c r="K153" i="3"/>
  <c r="J153" i="3"/>
  <c r="H153" i="3"/>
  <c r="D153" i="3"/>
  <c r="C153" i="3"/>
  <c r="B153" i="3"/>
  <c r="L152" i="3"/>
  <c r="H152" i="3"/>
  <c r="G152" i="3"/>
  <c r="F152" i="3"/>
  <c r="D152" i="3"/>
  <c r="C152" i="3"/>
  <c r="B152" i="3"/>
  <c r="K152" i="3" s="1"/>
  <c r="J151" i="3"/>
  <c r="H151" i="3"/>
  <c r="D151" i="3"/>
  <c r="C151" i="3"/>
  <c r="B151" i="3"/>
  <c r="L151" i="3" s="1"/>
  <c r="L150" i="3"/>
  <c r="H150" i="3"/>
  <c r="G150" i="3"/>
  <c r="F150" i="3"/>
  <c r="D150" i="3"/>
  <c r="C150" i="3"/>
  <c r="B150" i="3"/>
  <c r="K150" i="3" s="1"/>
  <c r="D149" i="3"/>
  <c r="C149" i="3"/>
  <c r="B149" i="3"/>
  <c r="L149" i="3" s="1"/>
  <c r="L148" i="3"/>
  <c r="H148" i="3"/>
  <c r="G148" i="3"/>
  <c r="F148" i="3"/>
  <c r="D148" i="3"/>
  <c r="C148" i="3"/>
  <c r="B148" i="3"/>
  <c r="K148" i="3" s="1"/>
  <c r="D147" i="3"/>
  <c r="C147" i="3"/>
  <c r="B147" i="3"/>
  <c r="L146" i="3"/>
  <c r="H146" i="3"/>
  <c r="G146" i="3"/>
  <c r="F146" i="3"/>
  <c r="D146" i="3"/>
  <c r="C146" i="3"/>
  <c r="B146" i="3"/>
  <c r="K146" i="3" s="1"/>
  <c r="L145" i="3"/>
  <c r="K145" i="3"/>
  <c r="J145" i="3"/>
  <c r="H145" i="3"/>
  <c r="D145" i="3"/>
  <c r="C145" i="3"/>
  <c r="B145" i="3"/>
  <c r="L144" i="3"/>
  <c r="H144" i="3"/>
  <c r="G144" i="3"/>
  <c r="F144" i="3"/>
  <c r="D144" i="3"/>
  <c r="C144" i="3"/>
  <c r="B144" i="3"/>
  <c r="K144" i="3" s="1"/>
  <c r="K143" i="3"/>
  <c r="J143" i="3"/>
  <c r="H143" i="3"/>
  <c r="F143" i="3"/>
  <c r="D143" i="3"/>
  <c r="C143" i="3"/>
  <c r="B143" i="3"/>
  <c r="L143" i="3" s="1"/>
  <c r="J142" i="3"/>
  <c r="H142" i="3"/>
  <c r="G142" i="3"/>
  <c r="F142" i="3"/>
  <c r="D142" i="3"/>
  <c r="C142" i="3"/>
  <c r="B142" i="3"/>
  <c r="L142" i="3" s="1"/>
  <c r="K141" i="3"/>
  <c r="J141" i="3"/>
  <c r="H141" i="3"/>
  <c r="G141" i="3"/>
  <c r="F141" i="3"/>
  <c r="D141" i="3"/>
  <c r="C141" i="3"/>
  <c r="B141" i="3"/>
  <c r="K140" i="3"/>
  <c r="J140" i="3"/>
  <c r="H140" i="3"/>
  <c r="G140" i="3"/>
  <c r="F140" i="3"/>
  <c r="D140" i="3"/>
  <c r="C140" i="3"/>
  <c r="B140" i="3"/>
  <c r="K139" i="3"/>
  <c r="D139" i="3"/>
  <c r="C139" i="3"/>
  <c r="B139" i="3"/>
  <c r="D138" i="3"/>
  <c r="C138" i="3"/>
  <c r="B138" i="3"/>
  <c r="J138" i="3" s="1"/>
  <c r="K137" i="3"/>
  <c r="D137" i="3"/>
  <c r="C137" i="3"/>
  <c r="B137" i="3"/>
  <c r="J137" i="3" s="1"/>
  <c r="F136" i="3"/>
  <c r="D136" i="3"/>
  <c r="C136" i="3"/>
  <c r="B136" i="3"/>
  <c r="K136" i="3" s="1"/>
  <c r="G135" i="3"/>
  <c r="F135" i="3"/>
  <c r="D135" i="3"/>
  <c r="C135" i="3"/>
  <c r="B135" i="3"/>
  <c r="K135" i="3" s="1"/>
  <c r="J134" i="3"/>
  <c r="H134" i="3"/>
  <c r="G134" i="3"/>
  <c r="F134" i="3"/>
  <c r="D134" i="3"/>
  <c r="C134" i="3"/>
  <c r="B134" i="3"/>
  <c r="K134" i="3" s="1"/>
  <c r="K133" i="3"/>
  <c r="J133" i="3"/>
  <c r="H133" i="3"/>
  <c r="G133" i="3"/>
  <c r="F133" i="3"/>
  <c r="D133" i="3"/>
  <c r="C133" i="3"/>
  <c r="B133" i="3"/>
  <c r="K132" i="3"/>
  <c r="J132" i="3"/>
  <c r="H132" i="3"/>
  <c r="G132" i="3"/>
  <c r="D132" i="3"/>
  <c r="C132" i="3"/>
  <c r="B132" i="3"/>
  <c r="K131" i="3"/>
  <c r="D131" i="3"/>
  <c r="C131" i="3"/>
  <c r="B131" i="3"/>
  <c r="D130" i="3"/>
  <c r="C130" i="3"/>
  <c r="B130" i="3"/>
  <c r="G130" i="3" s="1"/>
  <c r="K129" i="3"/>
  <c r="D129" i="3"/>
  <c r="C129" i="3"/>
  <c r="B129" i="3"/>
  <c r="J129" i="3" s="1"/>
  <c r="F128" i="3"/>
  <c r="D128" i="3"/>
  <c r="C128" i="3"/>
  <c r="B128" i="3"/>
  <c r="K128" i="3" s="1"/>
  <c r="H127" i="3"/>
  <c r="G127" i="3"/>
  <c r="F127" i="3"/>
  <c r="D127" i="3"/>
  <c r="C127" i="3"/>
  <c r="B127" i="3"/>
  <c r="K127" i="3" s="1"/>
  <c r="J126" i="3"/>
  <c r="H126" i="3"/>
  <c r="G126" i="3"/>
  <c r="F126" i="3"/>
  <c r="D126" i="3"/>
  <c r="C126" i="3"/>
  <c r="B126" i="3"/>
  <c r="K126" i="3" s="1"/>
  <c r="K125" i="3"/>
  <c r="J125" i="3"/>
  <c r="H125" i="3"/>
  <c r="G125" i="3"/>
  <c r="F125" i="3"/>
  <c r="D125" i="3"/>
  <c r="C125" i="3"/>
  <c r="B125" i="3"/>
  <c r="K124" i="3"/>
  <c r="J124" i="3"/>
  <c r="H124" i="3"/>
  <c r="G124" i="3"/>
  <c r="D124" i="3"/>
  <c r="C124" i="3"/>
  <c r="B124" i="3"/>
  <c r="K123" i="3"/>
  <c r="D123" i="3"/>
  <c r="C123" i="3"/>
  <c r="B123" i="3"/>
  <c r="D122" i="3"/>
  <c r="C122" i="3"/>
  <c r="B122" i="3"/>
  <c r="H122" i="3" s="1"/>
  <c r="K121" i="3"/>
  <c r="D121" i="3"/>
  <c r="C121" i="3"/>
  <c r="B121" i="3"/>
  <c r="J121" i="3" s="1"/>
  <c r="F120" i="3"/>
  <c r="D120" i="3"/>
  <c r="C120" i="3"/>
  <c r="B120" i="3"/>
  <c r="K120" i="3" s="1"/>
  <c r="L119" i="3"/>
  <c r="H119" i="3"/>
  <c r="G119" i="3"/>
  <c r="F119" i="3"/>
  <c r="E119" i="3"/>
  <c r="D119" i="3"/>
  <c r="C119" i="3"/>
  <c r="B119" i="3"/>
  <c r="J119" i="3" s="1"/>
  <c r="J118" i="3"/>
  <c r="I118" i="3"/>
  <c r="H118" i="3"/>
  <c r="G118" i="3"/>
  <c r="D118" i="3"/>
  <c r="C118" i="3"/>
  <c r="B118" i="3"/>
  <c r="M117" i="3"/>
  <c r="L117" i="3"/>
  <c r="J117" i="3"/>
  <c r="D117" i="3"/>
  <c r="C117" i="3"/>
  <c r="B117" i="3"/>
  <c r="I117" i="3" s="1"/>
  <c r="L116" i="3"/>
  <c r="H116" i="3"/>
  <c r="G116" i="3"/>
  <c r="F116" i="3"/>
  <c r="D116" i="3"/>
  <c r="C116" i="3"/>
  <c r="B116" i="3"/>
  <c r="J116" i="3" s="1"/>
  <c r="J115" i="3"/>
  <c r="H115" i="3"/>
  <c r="G115" i="3"/>
  <c r="F115" i="3"/>
  <c r="D115" i="3"/>
  <c r="C115" i="3"/>
  <c r="B115" i="3"/>
  <c r="I115" i="3" s="1"/>
  <c r="D114" i="3"/>
  <c r="C114" i="3"/>
  <c r="B114" i="3"/>
  <c r="F114" i="3" s="1"/>
  <c r="M113" i="3"/>
  <c r="L113" i="3"/>
  <c r="G113" i="3"/>
  <c r="F113" i="3"/>
  <c r="E113" i="3"/>
  <c r="D113" i="3"/>
  <c r="C113" i="3"/>
  <c r="B113" i="3"/>
  <c r="I113" i="3" s="1"/>
  <c r="I112" i="3"/>
  <c r="D112" i="3"/>
  <c r="C112" i="3"/>
  <c r="B112" i="3"/>
  <c r="H112" i="3" s="1"/>
  <c r="M111" i="3"/>
  <c r="L111" i="3"/>
  <c r="K111" i="3"/>
  <c r="G111" i="3"/>
  <c r="F111" i="3"/>
  <c r="E111" i="3"/>
  <c r="D111" i="3"/>
  <c r="C111" i="3"/>
  <c r="B111" i="3"/>
  <c r="J111" i="3" s="1"/>
  <c r="I110" i="3"/>
  <c r="D110" i="3"/>
  <c r="C110" i="3"/>
  <c r="B110" i="3"/>
  <c r="H110" i="3" s="1"/>
  <c r="M109" i="3"/>
  <c r="L109" i="3"/>
  <c r="K109" i="3"/>
  <c r="G109" i="3"/>
  <c r="F109" i="3"/>
  <c r="E109" i="3"/>
  <c r="D109" i="3"/>
  <c r="C109" i="3"/>
  <c r="B109" i="3"/>
  <c r="J109" i="3" s="1"/>
  <c r="I108" i="3"/>
  <c r="D108" i="3"/>
  <c r="C108" i="3"/>
  <c r="B108" i="3"/>
  <c r="H108" i="3" s="1"/>
  <c r="M107" i="3"/>
  <c r="L107" i="3"/>
  <c r="K107" i="3"/>
  <c r="G107" i="3"/>
  <c r="F107" i="3"/>
  <c r="E107" i="3"/>
  <c r="D107" i="3"/>
  <c r="C107" i="3"/>
  <c r="B107" i="3"/>
  <c r="J107" i="3" s="1"/>
  <c r="I106" i="3"/>
  <c r="D106" i="3"/>
  <c r="C106" i="3"/>
  <c r="B106" i="3"/>
  <c r="H106" i="3" s="1"/>
  <c r="M105" i="3"/>
  <c r="L105" i="3"/>
  <c r="K105" i="3"/>
  <c r="G105" i="3"/>
  <c r="F105" i="3"/>
  <c r="E105" i="3"/>
  <c r="D105" i="3"/>
  <c r="C105" i="3"/>
  <c r="B105" i="3"/>
  <c r="J105" i="3" s="1"/>
  <c r="I104" i="3"/>
  <c r="D104" i="3"/>
  <c r="C104" i="3"/>
  <c r="B104" i="3"/>
  <c r="H104" i="3" s="1"/>
  <c r="M103" i="3"/>
  <c r="L103" i="3"/>
  <c r="K103" i="3"/>
  <c r="G103" i="3"/>
  <c r="F103" i="3"/>
  <c r="E103" i="3"/>
  <c r="D103" i="3"/>
  <c r="C103" i="3"/>
  <c r="B103" i="3"/>
  <c r="J103" i="3" s="1"/>
  <c r="I102" i="3"/>
  <c r="D102" i="3"/>
  <c r="C102" i="3"/>
  <c r="B102" i="3"/>
  <c r="H102" i="3" s="1"/>
  <c r="M101" i="3"/>
  <c r="L101" i="3"/>
  <c r="K101" i="3"/>
  <c r="G101" i="3"/>
  <c r="F101" i="3"/>
  <c r="E101" i="3"/>
  <c r="D101" i="3"/>
  <c r="C101" i="3"/>
  <c r="B101" i="3"/>
  <c r="J101" i="3" s="1"/>
  <c r="I100" i="3"/>
  <c r="D100" i="3"/>
  <c r="C100" i="3"/>
  <c r="B100" i="3"/>
  <c r="H100" i="3" s="1"/>
  <c r="M99" i="3"/>
  <c r="L99" i="3"/>
  <c r="K99" i="3"/>
  <c r="G99" i="3"/>
  <c r="F99" i="3"/>
  <c r="E99" i="3"/>
  <c r="D99" i="3"/>
  <c r="C99" i="3"/>
  <c r="B99" i="3"/>
  <c r="J99" i="3" s="1"/>
  <c r="I98" i="3"/>
  <c r="D98" i="3"/>
  <c r="C98" i="3"/>
  <c r="B98" i="3"/>
  <c r="H98" i="3" s="1"/>
  <c r="M97" i="3"/>
  <c r="L97" i="3"/>
  <c r="K97" i="3"/>
  <c r="G97" i="3"/>
  <c r="F97" i="3"/>
  <c r="E97" i="3"/>
  <c r="D97" i="3"/>
  <c r="C97" i="3"/>
  <c r="B97" i="3"/>
  <c r="J97" i="3" s="1"/>
  <c r="I96" i="3"/>
  <c r="D96" i="3"/>
  <c r="C96" i="3"/>
  <c r="B96" i="3"/>
  <c r="H96" i="3" s="1"/>
  <c r="M95" i="3"/>
  <c r="L95" i="3"/>
  <c r="K95" i="3"/>
  <c r="G95" i="3"/>
  <c r="F95" i="3"/>
  <c r="E95" i="3"/>
  <c r="D95" i="3"/>
  <c r="C95" i="3"/>
  <c r="B95" i="3"/>
  <c r="J95" i="3" s="1"/>
  <c r="I94" i="3"/>
  <c r="G94" i="3"/>
  <c r="D94" i="3"/>
  <c r="C94" i="3"/>
  <c r="B94" i="3"/>
  <c r="H94" i="3" s="1"/>
  <c r="M93" i="3"/>
  <c r="L93" i="3"/>
  <c r="K93" i="3"/>
  <c r="G93" i="3"/>
  <c r="F93" i="3"/>
  <c r="E93" i="3"/>
  <c r="D93" i="3"/>
  <c r="C93" i="3"/>
  <c r="B93" i="3"/>
  <c r="J93" i="3" s="1"/>
  <c r="I92" i="3"/>
  <c r="G92" i="3"/>
  <c r="D92" i="3"/>
  <c r="C92" i="3"/>
  <c r="B92" i="3"/>
  <c r="H92" i="3" s="1"/>
  <c r="M91" i="3"/>
  <c r="L91" i="3"/>
  <c r="K91" i="3"/>
  <c r="G91" i="3"/>
  <c r="F91" i="3"/>
  <c r="E91" i="3"/>
  <c r="D91" i="3"/>
  <c r="C91" i="3"/>
  <c r="B91" i="3"/>
  <c r="J91" i="3" s="1"/>
  <c r="I90" i="3"/>
  <c r="G90" i="3"/>
  <c r="D90" i="3"/>
  <c r="C90" i="3"/>
  <c r="B90" i="3"/>
  <c r="H90" i="3" s="1"/>
  <c r="M89" i="3"/>
  <c r="L89" i="3"/>
  <c r="K89" i="3"/>
  <c r="G89" i="3"/>
  <c r="F89" i="3"/>
  <c r="E89" i="3"/>
  <c r="D89" i="3"/>
  <c r="C89" i="3"/>
  <c r="B89" i="3"/>
  <c r="J89" i="3" s="1"/>
  <c r="I88" i="3"/>
  <c r="G88" i="3"/>
  <c r="D88" i="3"/>
  <c r="C88" i="3"/>
  <c r="B88" i="3"/>
  <c r="H88" i="3" s="1"/>
  <c r="M87" i="3"/>
  <c r="L87" i="3"/>
  <c r="K87" i="3"/>
  <c r="G87" i="3"/>
  <c r="F87" i="3"/>
  <c r="E87" i="3"/>
  <c r="D87" i="3"/>
  <c r="C87" i="3"/>
  <c r="B87" i="3"/>
  <c r="J87" i="3" s="1"/>
  <c r="I86" i="3"/>
  <c r="H86" i="3"/>
  <c r="G86" i="3"/>
  <c r="D86" i="3"/>
  <c r="C86" i="3"/>
  <c r="B86" i="3"/>
  <c r="F86" i="3" s="1"/>
  <c r="M85" i="3"/>
  <c r="L85" i="3"/>
  <c r="K85" i="3"/>
  <c r="G85" i="3"/>
  <c r="F85" i="3"/>
  <c r="E85" i="3"/>
  <c r="D85" i="3"/>
  <c r="C85" i="3"/>
  <c r="B85" i="3"/>
  <c r="J85" i="3" s="1"/>
  <c r="I84" i="3"/>
  <c r="H84" i="3"/>
  <c r="G84" i="3"/>
  <c r="D84" i="3"/>
  <c r="C84" i="3"/>
  <c r="B84" i="3"/>
  <c r="F84" i="3" s="1"/>
  <c r="M83" i="3"/>
  <c r="L83" i="3"/>
  <c r="K83" i="3"/>
  <c r="G83" i="3"/>
  <c r="F83" i="3"/>
  <c r="E83" i="3"/>
  <c r="D83" i="3"/>
  <c r="C83" i="3"/>
  <c r="B83" i="3"/>
  <c r="J83" i="3" s="1"/>
  <c r="I82" i="3"/>
  <c r="H82" i="3"/>
  <c r="G82" i="3"/>
  <c r="D82" i="3"/>
  <c r="C82" i="3"/>
  <c r="B82" i="3"/>
  <c r="F82" i="3" s="1"/>
  <c r="M81" i="3"/>
  <c r="L81" i="3"/>
  <c r="K81" i="3"/>
  <c r="G81" i="3"/>
  <c r="F81" i="3"/>
  <c r="E81" i="3"/>
  <c r="D81" i="3"/>
  <c r="C81" i="3"/>
  <c r="B81" i="3"/>
  <c r="J81" i="3" s="1"/>
  <c r="I80" i="3"/>
  <c r="H80" i="3"/>
  <c r="G80" i="3"/>
  <c r="D80" i="3"/>
  <c r="C80" i="3"/>
  <c r="B80" i="3"/>
  <c r="F80" i="3" s="1"/>
  <c r="M79" i="3"/>
  <c r="L79" i="3"/>
  <c r="K79" i="3"/>
  <c r="G79" i="3"/>
  <c r="F79" i="3"/>
  <c r="E79" i="3"/>
  <c r="D79" i="3"/>
  <c r="C79" i="3"/>
  <c r="B79" i="3"/>
  <c r="J79" i="3" s="1"/>
  <c r="I78" i="3"/>
  <c r="H78" i="3"/>
  <c r="G78" i="3"/>
  <c r="D78" i="3"/>
  <c r="C78" i="3"/>
  <c r="B78" i="3"/>
  <c r="F78" i="3" s="1"/>
  <c r="M77" i="3"/>
  <c r="L77" i="3"/>
  <c r="K77" i="3"/>
  <c r="G77" i="3"/>
  <c r="F77" i="3"/>
  <c r="E77" i="3"/>
  <c r="D77" i="3"/>
  <c r="C77" i="3"/>
  <c r="B77" i="3"/>
  <c r="J77" i="3" s="1"/>
  <c r="I76" i="3"/>
  <c r="H76" i="3"/>
  <c r="G76" i="3"/>
  <c r="D76" i="3"/>
  <c r="C76" i="3"/>
  <c r="B76" i="3"/>
  <c r="F76" i="3" s="1"/>
  <c r="M75" i="3"/>
  <c r="L75" i="3"/>
  <c r="K75" i="3"/>
  <c r="G75" i="3"/>
  <c r="F75" i="3"/>
  <c r="E75" i="3"/>
  <c r="D75" i="3"/>
  <c r="C75" i="3"/>
  <c r="B75" i="3"/>
  <c r="J75" i="3" s="1"/>
  <c r="I74" i="3"/>
  <c r="H74" i="3"/>
  <c r="G74" i="3"/>
  <c r="D74" i="3"/>
  <c r="C74" i="3"/>
  <c r="B74" i="3"/>
  <c r="F74" i="3" s="1"/>
  <c r="M73" i="3"/>
  <c r="L73" i="3"/>
  <c r="K73" i="3"/>
  <c r="G73" i="3"/>
  <c r="F73" i="3"/>
  <c r="E73" i="3"/>
  <c r="D73" i="3"/>
  <c r="C73" i="3"/>
  <c r="B73" i="3"/>
  <c r="J73" i="3" s="1"/>
  <c r="I72" i="3"/>
  <c r="H72" i="3"/>
  <c r="G72" i="3"/>
  <c r="D72" i="3"/>
  <c r="C72" i="3"/>
  <c r="B72" i="3"/>
  <c r="F72" i="3" s="1"/>
  <c r="M71" i="3"/>
  <c r="L71" i="3"/>
  <c r="K71" i="3"/>
  <c r="G71" i="3"/>
  <c r="F71" i="3"/>
  <c r="E71" i="3"/>
  <c r="D71" i="3"/>
  <c r="C71" i="3"/>
  <c r="B71" i="3"/>
  <c r="J71" i="3" s="1"/>
  <c r="I70" i="3"/>
  <c r="H70" i="3"/>
  <c r="G70" i="3"/>
  <c r="D70" i="3"/>
  <c r="C70" i="3"/>
  <c r="B70" i="3"/>
  <c r="F70" i="3" s="1"/>
  <c r="M69" i="3"/>
  <c r="L69" i="3"/>
  <c r="K69" i="3"/>
  <c r="G69" i="3"/>
  <c r="F69" i="3"/>
  <c r="E69" i="3"/>
  <c r="D69" i="3"/>
  <c r="C69" i="3"/>
  <c r="B69" i="3"/>
  <c r="J69" i="3" s="1"/>
  <c r="I68" i="3"/>
  <c r="H68" i="3"/>
  <c r="G68" i="3"/>
  <c r="D68" i="3"/>
  <c r="C68" i="3"/>
  <c r="B68" i="3"/>
  <c r="F68" i="3" s="1"/>
  <c r="M67" i="3"/>
  <c r="L67" i="3"/>
  <c r="K67" i="3"/>
  <c r="G67" i="3"/>
  <c r="F67" i="3"/>
  <c r="E67" i="3"/>
  <c r="D67" i="3"/>
  <c r="C67" i="3"/>
  <c r="B67" i="3"/>
  <c r="J67" i="3" s="1"/>
  <c r="I66" i="3"/>
  <c r="H66" i="3"/>
  <c r="G66" i="3"/>
  <c r="D66" i="3"/>
  <c r="C66" i="3"/>
  <c r="B66" i="3"/>
  <c r="F66" i="3" s="1"/>
  <c r="M65" i="3"/>
  <c r="L65" i="3"/>
  <c r="K65" i="3"/>
  <c r="G65" i="3"/>
  <c r="F65" i="3"/>
  <c r="E65" i="3"/>
  <c r="D65" i="3"/>
  <c r="C65" i="3"/>
  <c r="B65" i="3"/>
  <c r="J65" i="3" s="1"/>
  <c r="I64" i="3"/>
  <c r="H64" i="3"/>
  <c r="G64" i="3"/>
  <c r="D64" i="3"/>
  <c r="C64" i="3"/>
  <c r="B64" i="3"/>
  <c r="F64" i="3" s="1"/>
  <c r="M63" i="3"/>
  <c r="L63" i="3"/>
  <c r="K63" i="3"/>
  <c r="H63" i="3"/>
  <c r="G63" i="3"/>
  <c r="F63" i="3"/>
  <c r="E63" i="3"/>
  <c r="D63" i="3"/>
  <c r="C63" i="3"/>
  <c r="B63" i="3"/>
  <c r="J63" i="3" s="1"/>
  <c r="I62" i="3"/>
  <c r="H62" i="3"/>
  <c r="G62" i="3"/>
  <c r="D62" i="3"/>
  <c r="C62" i="3"/>
  <c r="B62" i="3"/>
  <c r="F62" i="3" s="1"/>
  <c r="M61" i="3"/>
  <c r="L61" i="3"/>
  <c r="K61" i="3"/>
  <c r="H61" i="3"/>
  <c r="G61" i="3"/>
  <c r="F61" i="3"/>
  <c r="E61" i="3"/>
  <c r="D61" i="3"/>
  <c r="C61" i="3"/>
  <c r="B61" i="3"/>
  <c r="J61" i="3" s="1"/>
  <c r="I60" i="3"/>
  <c r="H60" i="3"/>
  <c r="G60" i="3"/>
  <c r="D60" i="3"/>
  <c r="C60" i="3"/>
  <c r="B60" i="3"/>
  <c r="F60" i="3" s="1"/>
  <c r="M59" i="3"/>
  <c r="L59" i="3"/>
  <c r="K59" i="3"/>
  <c r="G59" i="3"/>
  <c r="F59" i="3"/>
  <c r="E59" i="3"/>
  <c r="D59" i="3"/>
  <c r="C59" i="3"/>
  <c r="B59" i="3"/>
  <c r="J59" i="3" s="1"/>
  <c r="I58" i="3"/>
  <c r="H58" i="3"/>
  <c r="G58" i="3"/>
  <c r="D58" i="3"/>
  <c r="C58" i="3"/>
  <c r="B58" i="3"/>
  <c r="F58" i="3" s="1"/>
  <c r="M57" i="3"/>
  <c r="L57" i="3"/>
  <c r="K57" i="3"/>
  <c r="H57" i="3"/>
  <c r="G57" i="3"/>
  <c r="F57" i="3"/>
  <c r="E57" i="3"/>
  <c r="D57" i="3"/>
  <c r="C57" i="3"/>
  <c r="B57" i="3"/>
  <c r="J57" i="3" s="1"/>
  <c r="I56" i="3"/>
  <c r="H56" i="3"/>
  <c r="G56" i="3"/>
  <c r="D56" i="3"/>
  <c r="C56" i="3"/>
  <c r="B56" i="3"/>
  <c r="F56" i="3" s="1"/>
  <c r="M55" i="3"/>
  <c r="L55" i="3"/>
  <c r="K55" i="3"/>
  <c r="H55" i="3"/>
  <c r="G55" i="3"/>
  <c r="F55" i="3"/>
  <c r="E55" i="3"/>
  <c r="D55" i="3"/>
  <c r="C55" i="3"/>
  <c r="B55" i="3"/>
  <c r="J55" i="3" s="1"/>
  <c r="I54" i="3"/>
  <c r="H54" i="3"/>
  <c r="G54" i="3"/>
  <c r="D54" i="3"/>
  <c r="C54" i="3"/>
  <c r="B54" i="3"/>
  <c r="F54" i="3" s="1"/>
  <c r="M53" i="3"/>
  <c r="L53" i="3"/>
  <c r="K53" i="3"/>
  <c r="H53" i="3"/>
  <c r="G53" i="3"/>
  <c r="F53" i="3"/>
  <c r="E53" i="3"/>
  <c r="D53" i="3"/>
  <c r="C53" i="3"/>
  <c r="B53" i="3"/>
  <c r="J53" i="3" s="1"/>
  <c r="I52" i="3"/>
  <c r="H52" i="3"/>
  <c r="G52" i="3"/>
  <c r="D52" i="3"/>
  <c r="C52" i="3"/>
  <c r="B52" i="3"/>
  <c r="F52" i="3" s="1"/>
  <c r="M51" i="3"/>
  <c r="L51" i="3"/>
  <c r="K51" i="3"/>
  <c r="H51" i="3"/>
  <c r="G51" i="3"/>
  <c r="F51" i="3"/>
  <c r="E51" i="3"/>
  <c r="D51" i="3"/>
  <c r="C51" i="3"/>
  <c r="B51" i="3"/>
  <c r="J51" i="3" s="1"/>
  <c r="I50" i="3"/>
  <c r="H50" i="3"/>
  <c r="G50" i="3"/>
  <c r="D50" i="3"/>
  <c r="C50" i="3"/>
  <c r="B50" i="3"/>
  <c r="F50" i="3" s="1"/>
  <c r="M49" i="3"/>
  <c r="L49" i="3"/>
  <c r="K49" i="3"/>
  <c r="H49" i="3"/>
  <c r="G49" i="3"/>
  <c r="F49" i="3"/>
  <c r="E49" i="3"/>
  <c r="D49" i="3"/>
  <c r="C49" i="3"/>
  <c r="B49" i="3"/>
  <c r="J49" i="3" s="1"/>
  <c r="I48" i="3"/>
  <c r="H48" i="3"/>
  <c r="G48" i="3"/>
  <c r="D48" i="3"/>
  <c r="C48" i="3"/>
  <c r="B48" i="3"/>
  <c r="F48" i="3" s="1"/>
  <c r="M47" i="3"/>
  <c r="L47" i="3"/>
  <c r="K47" i="3"/>
  <c r="H47" i="3"/>
  <c r="G47" i="3"/>
  <c r="F47" i="3"/>
  <c r="E47" i="3"/>
  <c r="D47" i="3"/>
  <c r="C47" i="3"/>
  <c r="B47" i="3"/>
  <c r="J47" i="3" s="1"/>
  <c r="I46" i="3"/>
  <c r="H46" i="3"/>
  <c r="G46" i="3"/>
  <c r="D46" i="3"/>
  <c r="C46" i="3"/>
  <c r="B46" i="3"/>
  <c r="F46" i="3" s="1"/>
  <c r="M45" i="3"/>
  <c r="L45" i="3"/>
  <c r="K45" i="3"/>
  <c r="H45" i="3"/>
  <c r="G45" i="3"/>
  <c r="F45" i="3"/>
  <c r="E45" i="3"/>
  <c r="D45" i="3"/>
  <c r="C45" i="3"/>
  <c r="B45" i="3"/>
  <c r="J45" i="3" s="1"/>
  <c r="I44" i="3"/>
  <c r="H44" i="3"/>
  <c r="G44" i="3"/>
  <c r="D44" i="3"/>
  <c r="C44" i="3"/>
  <c r="B44" i="3"/>
  <c r="F44" i="3" s="1"/>
  <c r="M43" i="3"/>
  <c r="L43" i="3"/>
  <c r="K43" i="3"/>
  <c r="H43" i="3"/>
  <c r="G43" i="3"/>
  <c r="F43" i="3"/>
  <c r="E43" i="3"/>
  <c r="D43" i="3"/>
  <c r="C43" i="3"/>
  <c r="B43" i="3"/>
  <c r="J43" i="3" s="1"/>
  <c r="I42" i="3"/>
  <c r="H42" i="3"/>
  <c r="G42" i="3"/>
  <c r="D42" i="3"/>
  <c r="C42" i="3"/>
  <c r="B42" i="3"/>
  <c r="F42" i="3" s="1"/>
  <c r="M41" i="3"/>
  <c r="L41" i="3"/>
  <c r="K41" i="3"/>
  <c r="H41" i="3"/>
  <c r="G41" i="3"/>
  <c r="F41" i="3"/>
  <c r="E41" i="3"/>
  <c r="D41" i="3"/>
  <c r="C41" i="3"/>
  <c r="B41" i="3"/>
  <c r="J41" i="3" s="1"/>
  <c r="I40" i="3"/>
  <c r="H40" i="3"/>
  <c r="G40" i="3"/>
  <c r="D40" i="3"/>
  <c r="C40" i="3"/>
  <c r="B40" i="3"/>
  <c r="F40" i="3" s="1"/>
  <c r="M39" i="3"/>
  <c r="L39" i="3"/>
  <c r="K39" i="3"/>
  <c r="H39" i="3"/>
  <c r="G39" i="3"/>
  <c r="F39" i="3"/>
  <c r="E39" i="3"/>
  <c r="D39" i="3"/>
  <c r="C39" i="3"/>
  <c r="B39" i="3"/>
  <c r="J39" i="3" s="1"/>
  <c r="I38" i="3"/>
  <c r="H38" i="3"/>
  <c r="G38" i="3"/>
  <c r="D38" i="3"/>
  <c r="C38" i="3"/>
  <c r="B38" i="3"/>
  <c r="F38" i="3" s="1"/>
  <c r="M37" i="3"/>
  <c r="L37" i="3"/>
  <c r="K37" i="3"/>
  <c r="H37" i="3"/>
  <c r="G37" i="3"/>
  <c r="F37" i="3"/>
  <c r="E37" i="3"/>
  <c r="D37" i="3"/>
  <c r="C37" i="3"/>
  <c r="B37" i="3"/>
  <c r="J37" i="3" s="1"/>
  <c r="I36" i="3"/>
  <c r="H36" i="3"/>
  <c r="G36" i="3"/>
  <c r="D36" i="3"/>
  <c r="C36" i="3"/>
  <c r="B36" i="3"/>
  <c r="F36" i="3" s="1"/>
  <c r="M35" i="3"/>
  <c r="L35" i="3"/>
  <c r="K35" i="3"/>
  <c r="H35" i="3"/>
  <c r="G35" i="3"/>
  <c r="F35" i="3"/>
  <c r="E35" i="3"/>
  <c r="D35" i="3"/>
  <c r="C35" i="3"/>
  <c r="B35" i="3"/>
  <c r="J35" i="3" s="1"/>
  <c r="I34" i="3"/>
  <c r="H34" i="3"/>
  <c r="G34" i="3"/>
  <c r="D34" i="3"/>
  <c r="C34" i="3"/>
  <c r="B34" i="3"/>
  <c r="F34" i="3" s="1"/>
  <c r="M33" i="3"/>
  <c r="L33" i="3"/>
  <c r="K33" i="3"/>
  <c r="H33" i="3"/>
  <c r="G33" i="3"/>
  <c r="F33" i="3"/>
  <c r="E33" i="3"/>
  <c r="D33" i="3"/>
  <c r="C33" i="3"/>
  <c r="B33" i="3"/>
  <c r="J33" i="3" s="1"/>
  <c r="I32" i="3"/>
  <c r="H32" i="3"/>
  <c r="G32" i="3"/>
  <c r="D32" i="3"/>
  <c r="C32" i="3"/>
  <c r="B32" i="3"/>
  <c r="F32" i="3" s="1"/>
  <c r="M31" i="3"/>
  <c r="L31" i="3"/>
  <c r="K31" i="3"/>
  <c r="H31" i="3"/>
  <c r="G31" i="3"/>
  <c r="F31" i="3"/>
  <c r="E31" i="3"/>
  <c r="D31" i="3"/>
  <c r="C31" i="3"/>
  <c r="B31" i="3"/>
  <c r="J31" i="3" s="1"/>
  <c r="I30" i="3"/>
  <c r="H30" i="3"/>
  <c r="G30" i="3"/>
  <c r="D30" i="3"/>
  <c r="C30" i="3"/>
  <c r="B30" i="3"/>
  <c r="F30" i="3" s="1"/>
  <c r="M29" i="3"/>
  <c r="L29" i="3"/>
  <c r="K29" i="3"/>
  <c r="H29" i="3"/>
  <c r="G29" i="3"/>
  <c r="F29" i="3"/>
  <c r="E29" i="3"/>
  <c r="D29" i="3"/>
  <c r="C29" i="3"/>
  <c r="B29" i="3"/>
  <c r="J29" i="3" s="1"/>
  <c r="I28" i="3"/>
  <c r="H28" i="3"/>
  <c r="G28" i="3"/>
  <c r="D28" i="3"/>
  <c r="C28" i="3"/>
  <c r="B28" i="3"/>
  <c r="F28" i="3" s="1"/>
  <c r="M27" i="3"/>
  <c r="L27" i="3"/>
  <c r="K27" i="3"/>
  <c r="H27" i="3"/>
  <c r="G27" i="3"/>
  <c r="F27" i="3"/>
  <c r="E27" i="3"/>
  <c r="D27" i="3"/>
  <c r="C27" i="3"/>
  <c r="B27" i="3"/>
  <c r="J27" i="3" s="1"/>
  <c r="I26" i="3"/>
  <c r="H26" i="3"/>
  <c r="G26" i="3"/>
  <c r="D26" i="3"/>
  <c r="C26" i="3"/>
  <c r="B26" i="3"/>
  <c r="F26" i="3" s="1"/>
  <c r="M25" i="3"/>
  <c r="L25" i="3"/>
  <c r="K25" i="3"/>
  <c r="H25" i="3"/>
  <c r="F25" i="3"/>
  <c r="E25" i="3"/>
  <c r="D25" i="3"/>
  <c r="G25" i="3" s="1"/>
  <c r="C25" i="3"/>
  <c r="B25" i="3"/>
  <c r="J25" i="3" s="1"/>
  <c r="K24" i="3"/>
  <c r="I24" i="3"/>
  <c r="H24" i="3"/>
  <c r="G24" i="3"/>
  <c r="D24" i="3"/>
  <c r="C24" i="3"/>
  <c r="B24" i="3"/>
  <c r="F24" i="3" s="1"/>
  <c r="M23" i="3"/>
  <c r="L23" i="3"/>
  <c r="K23" i="3"/>
  <c r="H23" i="3"/>
  <c r="F23" i="3"/>
  <c r="E23" i="3"/>
  <c r="D23" i="3"/>
  <c r="G23" i="3" s="1"/>
  <c r="C23" i="3"/>
  <c r="B23" i="3"/>
  <c r="J23" i="3" s="1"/>
  <c r="K22" i="3"/>
  <c r="I22" i="3"/>
  <c r="H22" i="3"/>
  <c r="G22" i="3"/>
  <c r="D22" i="3"/>
  <c r="C22" i="3"/>
  <c r="B22" i="3"/>
  <c r="F22" i="3" s="1"/>
  <c r="M21" i="3"/>
  <c r="L21" i="3"/>
  <c r="K21" i="3"/>
  <c r="H21" i="3"/>
  <c r="F21" i="3"/>
  <c r="E21" i="3"/>
  <c r="D21" i="3"/>
  <c r="G21" i="3" s="1"/>
  <c r="C21" i="3"/>
  <c r="B21" i="3"/>
  <c r="J21" i="3" s="1"/>
  <c r="K20" i="3"/>
  <c r="I20" i="3"/>
  <c r="H20" i="3"/>
  <c r="G20" i="3"/>
  <c r="D20" i="3"/>
  <c r="C20" i="3"/>
  <c r="B20" i="3"/>
  <c r="F20" i="3" s="1"/>
  <c r="M19" i="3"/>
  <c r="L19" i="3"/>
  <c r="K19" i="3"/>
  <c r="H19" i="3"/>
  <c r="F19" i="3"/>
  <c r="E19" i="3"/>
  <c r="D19" i="3"/>
  <c r="G19" i="3" s="1"/>
  <c r="C19" i="3"/>
  <c r="B19" i="3"/>
  <c r="J19" i="3" s="1"/>
  <c r="K18" i="3"/>
  <c r="I18" i="3"/>
  <c r="H18" i="3"/>
  <c r="G18" i="3"/>
  <c r="D18" i="3"/>
  <c r="C18" i="3"/>
  <c r="B18" i="3"/>
  <c r="F18" i="3" s="1"/>
  <c r="M17" i="3"/>
  <c r="L17" i="3"/>
  <c r="K17" i="3"/>
  <c r="H17" i="3"/>
  <c r="F17" i="3"/>
  <c r="E17" i="3"/>
  <c r="D17" i="3"/>
  <c r="G17" i="3" s="1"/>
  <c r="C17" i="3"/>
  <c r="B17" i="3"/>
  <c r="J17" i="3" s="1"/>
  <c r="K16" i="3"/>
  <c r="I16" i="3"/>
  <c r="H16" i="3"/>
  <c r="G16" i="3"/>
  <c r="D16" i="3"/>
  <c r="C16" i="3"/>
  <c r="B16" i="3"/>
  <c r="F16" i="3" s="1"/>
  <c r="M15" i="3"/>
  <c r="L15" i="3"/>
  <c r="K15" i="3"/>
  <c r="H15" i="3"/>
  <c r="F15" i="3"/>
  <c r="E15" i="3"/>
  <c r="D15" i="3"/>
  <c r="G15" i="3" s="1"/>
  <c r="C15" i="3"/>
  <c r="B15" i="3"/>
  <c r="J15" i="3" s="1"/>
  <c r="K14" i="3"/>
  <c r="I14" i="3"/>
  <c r="H14" i="3"/>
  <c r="G14" i="3"/>
  <c r="D14" i="3"/>
  <c r="C14" i="3"/>
  <c r="B14" i="3"/>
  <c r="F14" i="3" s="1"/>
  <c r="M13" i="3"/>
  <c r="L13" i="3"/>
  <c r="K13" i="3"/>
  <c r="H13" i="3"/>
  <c r="F13" i="3"/>
  <c r="E13" i="3"/>
  <c r="D13" i="3"/>
  <c r="G13" i="3" s="1"/>
  <c r="C13" i="3"/>
  <c r="B13" i="3"/>
  <c r="J13" i="3" s="1"/>
  <c r="K12" i="3"/>
  <c r="I12" i="3"/>
  <c r="H12" i="3"/>
  <c r="G12" i="3"/>
  <c r="D12" i="3"/>
  <c r="C12" i="3"/>
  <c r="B12" i="3"/>
  <c r="F12" i="3" s="1"/>
  <c r="M11" i="3"/>
  <c r="L11" i="3"/>
  <c r="K11" i="3"/>
  <c r="H11" i="3"/>
  <c r="F11" i="3"/>
  <c r="E11" i="3"/>
  <c r="D11" i="3"/>
  <c r="G11" i="3" s="1"/>
  <c r="C11" i="3"/>
  <c r="B11" i="3"/>
  <c r="J11" i="3" s="1"/>
  <c r="K10" i="3"/>
  <c r="I10" i="3"/>
  <c r="H10" i="3"/>
  <c r="G10" i="3"/>
  <c r="D10" i="3"/>
  <c r="C10" i="3"/>
  <c r="B10" i="3"/>
  <c r="F10" i="3" s="1"/>
  <c r="M9" i="3"/>
  <c r="L9" i="3"/>
  <c r="K9" i="3"/>
  <c r="H9" i="3"/>
  <c r="F9" i="3"/>
  <c r="E9" i="3"/>
  <c r="D9" i="3"/>
  <c r="G9" i="3" s="1"/>
  <c r="C9" i="3"/>
  <c r="B9" i="3"/>
  <c r="J9" i="3" s="1"/>
  <c r="K8" i="3"/>
  <c r="I8" i="3"/>
  <c r="H8" i="3"/>
  <c r="G8" i="3"/>
  <c r="D8" i="3"/>
  <c r="C8" i="3"/>
  <c r="B8" i="3"/>
  <c r="F8" i="3" s="1"/>
  <c r="M7" i="3"/>
  <c r="L7" i="3"/>
  <c r="K7" i="3"/>
  <c r="H7" i="3"/>
  <c r="F7" i="3"/>
  <c r="E7" i="3"/>
  <c r="D7" i="3"/>
  <c r="G7" i="3" s="1"/>
  <c r="C7" i="3"/>
  <c r="B7" i="3"/>
  <c r="J7" i="3" s="1"/>
  <c r="K6" i="3"/>
  <c r="I6" i="3"/>
  <c r="H6" i="3"/>
  <c r="G6" i="3"/>
  <c r="D6" i="3"/>
  <c r="C6" i="3"/>
  <c r="B6" i="3"/>
  <c r="F6" i="3" s="1"/>
  <c r="M5" i="3"/>
  <c r="L5" i="3"/>
  <c r="K5" i="3"/>
  <c r="H5" i="3"/>
  <c r="F5" i="3"/>
  <c r="E5" i="3"/>
  <c r="D5" i="3"/>
  <c r="G5" i="3" s="1"/>
  <c r="C5" i="3"/>
  <c r="B5" i="3"/>
  <c r="J5" i="3" s="1"/>
  <c r="C2" i="3"/>
  <c r="I1" i="3"/>
  <c r="E1" i="3"/>
  <c r="C1" i="3"/>
  <c r="B6" i="2"/>
  <c r="F5" i="2"/>
  <c r="I5" i="2" s="1"/>
  <c r="B5" i="2"/>
  <c r="O5" i="2" s="1"/>
  <c r="C2" i="2"/>
  <c r="I1" i="2"/>
  <c r="E1" i="2"/>
  <c r="C1" i="2"/>
  <c r="D11" i="1"/>
  <c r="C12" i="1" s="1"/>
  <c r="D10" i="1"/>
  <c r="D7" i="1"/>
  <c r="E4" i="1"/>
  <c r="C4" i="1"/>
  <c r="C3" i="1"/>
  <c r="J6" i="3" l="1"/>
  <c r="J8" i="3"/>
  <c r="J10" i="3"/>
  <c r="J12" i="3"/>
  <c r="J14" i="3"/>
  <c r="J16" i="3"/>
  <c r="J18" i="3"/>
  <c r="J20" i="3"/>
  <c r="J22" i="3"/>
  <c r="J24" i="3"/>
  <c r="J26" i="3"/>
  <c r="J28" i="3"/>
  <c r="J30" i="3"/>
  <c r="J32" i="3"/>
  <c r="J34" i="3"/>
  <c r="J36" i="3"/>
  <c r="J38" i="3"/>
  <c r="J40" i="3"/>
  <c r="J42" i="3"/>
  <c r="J44" i="3"/>
  <c r="J46" i="3"/>
  <c r="J48" i="3"/>
  <c r="J50" i="3"/>
  <c r="J52" i="3"/>
  <c r="J54" i="3"/>
  <c r="J56" i="3"/>
  <c r="J58" i="3"/>
  <c r="J60" i="3"/>
  <c r="J62" i="3"/>
  <c r="J64" i="3"/>
  <c r="J66" i="3"/>
  <c r="J68" i="3"/>
  <c r="J70" i="3"/>
  <c r="J72" i="3"/>
  <c r="J74" i="3"/>
  <c r="J76" i="3"/>
  <c r="J78" i="3"/>
  <c r="J80" i="3"/>
  <c r="J82" i="3"/>
  <c r="J84" i="3"/>
  <c r="J86" i="3"/>
  <c r="J88" i="3"/>
  <c r="J90" i="3"/>
  <c r="J92" i="3"/>
  <c r="J94" i="3"/>
  <c r="J96" i="3"/>
  <c r="J98" i="3"/>
  <c r="J100" i="3"/>
  <c r="J102" i="3"/>
  <c r="J104" i="3"/>
  <c r="J106" i="3"/>
  <c r="J108" i="3"/>
  <c r="J110" i="3"/>
  <c r="J112" i="3"/>
  <c r="L114" i="3"/>
  <c r="M123" i="3"/>
  <c r="E123" i="3"/>
  <c r="I123" i="3"/>
  <c r="L123" i="3"/>
  <c r="M131" i="3"/>
  <c r="E131" i="3"/>
  <c r="I131" i="3"/>
  <c r="L131" i="3"/>
  <c r="M139" i="3"/>
  <c r="E139" i="3"/>
  <c r="I139" i="3"/>
  <c r="L139" i="3"/>
  <c r="G147" i="3"/>
  <c r="F147" i="3"/>
  <c r="M147" i="3"/>
  <c r="E147" i="3"/>
  <c r="I147" i="3"/>
  <c r="G155" i="3"/>
  <c r="F155" i="3"/>
  <c r="M155" i="3"/>
  <c r="E155" i="3"/>
  <c r="I155" i="3"/>
  <c r="M178" i="3"/>
  <c r="E178" i="3"/>
  <c r="F178" i="3"/>
  <c r="L178" i="3"/>
  <c r="J178" i="3"/>
  <c r="I178" i="3"/>
  <c r="H178" i="3"/>
  <c r="K26" i="3"/>
  <c r="K28" i="3"/>
  <c r="K30" i="3"/>
  <c r="K32" i="3"/>
  <c r="K34" i="3"/>
  <c r="K36" i="3"/>
  <c r="K38" i="3"/>
  <c r="K40" i="3"/>
  <c r="K42" i="3"/>
  <c r="K44" i="3"/>
  <c r="K46" i="3"/>
  <c r="K48" i="3"/>
  <c r="K50" i="3"/>
  <c r="K52" i="3"/>
  <c r="K54" i="3"/>
  <c r="K56" i="3"/>
  <c r="K58" i="3"/>
  <c r="K60" i="3"/>
  <c r="K62" i="3"/>
  <c r="K64" i="3"/>
  <c r="K66" i="3"/>
  <c r="K68" i="3"/>
  <c r="K70" i="3"/>
  <c r="K72" i="3"/>
  <c r="K74" i="3"/>
  <c r="K76" i="3"/>
  <c r="K78" i="3"/>
  <c r="K80" i="3"/>
  <c r="K82" i="3"/>
  <c r="K84" i="3"/>
  <c r="K86" i="3"/>
  <c r="K88" i="3"/>
  <c r="K90" i="3"/>
  <c r="K92" i="3"/>
  <c r="K94" i="3"/>
  <c r="K96" i="3"/>
  <c r="K98" i="3"/>
  <c r="K100" i="3"/>
  <c r="K102" i="3"/>
  <c r="K104" i="3"/>
  <c r="K106" i="3"/>
  <c r="K108" i="3"/>
  <c r="K110" i="3"/>
  <c r="K112" i="3"/>
  <c r="K115" i="3"/>
  <c r="E117" i="3"/>
  <c r="M118" i="3"/>
  <c r="E118" i="3"/>
  <c r="K118" i="3"/>
  <c r="G120" i="3"/>
  <c r="F121" i="3"/>
  <c r="I124" i="3"/>
  <c r="M124" i="3"/>
  <c r="E124" i="3"/>
  <c r="L124" i="3"/>
  <c r="G128" i="3"/>
  <c r="F129" i="3"/>
  <c r="I132" i="3"/>
  <c r="M132" i="3"/>
  <c r="E132" i="3"/>
  <c r="L132" i="3"/>
  <c r="H135" i="3"/>
  <c r="G136" i="3"/>
  <c r="F137" i="3"/>
  <c r="I140" i="3"/>
  <c r="M140" i="3"/>
  <c r="E140" i="3"/>
  <c r="L140" i="3"/>
  <c r="H149" i="3"/>
  <c r="K151" i="3"/>
  <c r="H157" i="3"/>
  <c r="G170" i="3"/>
  <c r="L6" i="3"/>
  <c r="L14" i="3"/>
  <c r="L18" i="3"/>
  <c r="L30" i="3"/>
  <c r="L32" i="3"/>
  <c r="L34" i="3"/>
  <c r="L36" i="3"/>
  <c r="L38" i="3"/>
  <c r="L40" i="3"/>
  <c r="L42" i="3"/>
  <c r="L44" i="3"/>
  <c r="L46" i="3"/>
  <c r="L48" i="3"/>
  <c r="L50" i="3"/>
  <c r="L52" i="3"/>
  <c r="L54" i="3"/>
  <c r="L56" i="3"/>
  <c r="L58" i="3"/>
  <c r="H59" i="3"/>
  <c r="L60" i="3"/>
  <c r="L62" i="3"/>
  <c r="L64" i="3"/>
  <c r="H65" i="3"/>
  <c r="L66" i="3"/>
  <c r="H67" i="3"/>
  <c r="L68" i="3"/>
  <c r="H69" i="3"/>
  <c r="L70" i="3"/>
  <c r="H71" i="3"/>
  <c r="L72" i="3"/>
  <c r="H73" i="3"/>
  <c r="L74" i="3"/>
  <c r="H75" i="3"/>
  <c r="L76" i="3"/>
  <c r="H77" i="3"/>
  <c r="L78" i="3"/>
  <c r="H79" i="3"/>
  <c r="L80" i="3"/>
  <c r="H81" i="3"/>
  <c r="L82" i="3"/>
  <c r="H83" i="3"/>
  <c r="L84" i="3"/>
  <c r="H85" i="3"/>
  <c r="L86" i="3"/>
  <c r="H87" i="3"/>
  <c r="L88" i="3"/>
  <c r="H89" i="3"/>
  <c r="L90" i="3"/>
  <c r="H91" i="3"/>
  <c r="L92" i="3"/>
  <c r="H93" i="3"/>
  <c r="L94" i="3"/>
  <c r="H95" i="3"/>
  <c r="L96" i="3"/>
  <c r="H97" i="3"/>
  <c r="L98" i="3"/>
  <c r="H99" i="3"/>
  <c r="L100" i="3"/>
  <c r="H101" i="3"/>
  <c r="L102" i="3"/>
  <c r="H103" i="3"/>
  <c r="L104" i="3"/>
  <c r="H105" i="3"/>
  <c r="L106" i="3"/>
  <c r="H107" i="3"/>
  <c r="L108" i="3"/>
  <c r="H109" i="3"/>
  <c r="L110" i="3"/>
  <c r="H111" i="3"/>
  <c r="L112" i="3"/>
  <c r="H113" i="3"/>
  <c r="L115" i="3"/>
  <c r="I116" i="3"/>
  <c r="F117" i="3"/>
  <c r="L118" i="3"/>
  <c r="H120" i="3"/>
  <c r="G121" i="3"/>
  <c r="F122" i="3"/>
  <c r="M125" i="3"/>
  <c r="E125" i="3"/>
  <c r="I125" i="3"/>
  <c r="L125" i="3"/>
  <c r="J127" i="3"/>
  <c r="H128" i="3"/>
  <c r="G129" i="3"/>
  <c r="F130" i="3"/>
  <c r="M133" i="3"/>
  <c r="E133" i="3"/>
  <c r="I133" i="3"/>
  <c r="L133" i="3"/>
  <c r="J135" i="3"/>
  <c r="H136" i="3"/>
  <c r="G137" i="3"/>
  <c r="F138" i="3"/>
  <c r="M141" i="3"/>
  <c r="E141" i="3"/>
  <c r="I141" i="3"/>
  <c r="L141" i="3"/>
  <c r="G145" i="3"/>
  <c r="F145" i="3"/>
  <c r="M145" i="3"/>
  <c r="E145" i="3"/>
  <c r="I145" i="3"/>
  <c r="J149" i="3"/>
  <c r="G153" i="3"/>
  <c r="F153" i="3"/>
  <c r="M153" i="3"/>
  <c r="E153" i="3"/>
  <c r="I153" i="3"/>
  <c r="J157" i="3"/>
  <c r="M162" i="3"/>
  <c r="E162" i="3"/>
  <c r="F162" i="3"/>
  <c r="L162" i="3"/>
  <c r="J162" i="3"/>
  <c r="H162" i="3"/>
  <c r="I175" i="3"/>
  <c r="E175" i="3"/>
  <c r="M175" i="3"/>
  <c r="L175" i="3"/>
  <c r="J175" i="3"/>
  <c r="H175" i="3"/>
  <c r="G175" i="3"/>
  <c r="M114" i="3"/>
  <c r="E114" i="3"/>
  <c r="L8" i="3"/>
  <c r="L10" i="3"/>
  <c r="L12" i="3"/>
  <c r="L16" i="3"/>
  <c r="L20" i="3"/>
  <c r="L22" i="3"/>
  <c r="L24" i="3"/>
  <c r="L26" i="3"/>
  <c r="L28" i="3"/>
  <c r="I5" i="3"/>
  <c r="E6" i="3"/>
  <c r="M6" i="3"/>
  <c r="I7" i="3"/>
  <c r="E8" i="3"/>
  <c r="M8" i="3"/>
  <c r="I9" i="3"/>
  <c r="E10" i="3"/>
  <c r="M10" i="3"/>
  <c r="I11" i="3"/>
  <c r="E12" i="3"/>
  <c r="M12" i="3"/>
  <c r="I13" i="3"/>
  <c r="E14" i="3"/>
  <c r="M14" i="3"/>
  <c r="I15" i="3"/>
  <c r="E16" i="3"/>
  <c r="M16" i="3"/>
  <c r="I17" i="3"/>
  <c r="E18" i="3"/>
  <c r="M18" i="3"/>
  <c r="I19" i="3"/>
  <c r="E20" i="3"/>
  <c r="M20" i="3"/>
  <c r="I21" i="3"/>
  <c r="E22" i="3"/>
  <c r="M22" i="3"/>
  <c r="I23" i="3"/>
  <c r="E24" i="3"/>
  <c r="M24" i="3"/>
  <c r="I25" i="3"/>
  <c r="E26" i="3"/>
  <c r="M26" i="3"/>
  <c r="I27" i="3"/>
  <c r="E28" i="3"/>
  <c r="M28" i="3"/>
  <c r="I29" i="3"/>
  <c r="E30" i="3"/>
  <c r="M30" i="3"/>
  <c r="I31" i="3"/>
  <c r="E32" i="3"/>
  <c r="M32" i="3"/>
  <c r="I33" i="3"/>
  <c r="E34" i="3"/>
  <c r="M34" i="3"/>
  <c r="I35" i="3"/>
  <c r="E36" i="3"/>
  <c r="M36" i="3"/>
  <c r="I37" i="3"/>
  <c r="E38" i="3"/>
  <c r="M38" i="3"/>
  <c r="I39" i="3"/>
  <c r="E40" i="3"/>
  <c r="M40" i="3"/>
  <c r="I41" i="3"/>
  <c r="E42" i="3"/>
  <c r="M42" i="3"/>
  <c r="I43" i="3"/>
  <c r="E44" i="3"/>
  <c r="M44" i="3"/>
  <c r="I45" i="3"/>
  <c r="E46" i="3"/>
  <c r="M46" i="3"/>
  <c r="I47" i="3"/>
  <c r="E48" i="3"/>
  <c r="M48" i="3"/>
  <c r="I49" i="3"/>
  <c r="E50" i="3"/>
  <c r="M50" i="3"/>
  <c r="I51" i="3"/>
  <c r="E52" i="3"/>
  <c r="M52" i="3"/>
  <c r="I53" i="3"/>
  <c r="E54" i="3"/>
  <c r="M54" i="3"/>
  <c r="I55" i="3"/>
  <c r="E56" i="3"/>
  <c r="M56" i="3"/>
  <c r="I57" i="3"/>
  <c r="E58" i="3"/>
  <c r="M58" i="3"/>
  <c r="I59" i="3"/>
  <c r="E60" i="3"/>
  <c r="M60" i="3"/>
  <c r="I61" i="3"/>
  <c r="E62" i="3"/>
  <c r="M62" i="3"/>
  <c r="I63" i="3"/>
  <c r="E64" i="3"/>
  <c r="M64" i="3"/>
  <c r="I65" i="3"/>
  <c r="E66" i="3"/>
  <c r="M66" i="3"/>
  <c r="I67" i="3"/>
  <c r="E68" i="3"/>
  <c r="M68" i="3"/>
  <c r="I69" i="3"/>
  <c r="E70" i="3"/>
  <c r="M70" i="3"/>
  <c r="I71" i="3"/>
  <c r="E72" i="3"/>
  <c r="M72" i="3"/>
  <c r="I73" i="3"/>
  <c r="E74" i="3"/>
  <c r="M74" i="3"/>
  <c r="I75" i="3"/>
  <c r="E76" i="3"/>
  <c r="M76" i="3"/>
  <c r="I77" i="3"/>
  <c r="E78" i="3"/>
  <c r="M78" i="3"/>
  <c r="I79" i="3"/>
  <c r="E80" i="3"/>
  <c r="M80" i="3"/>
  <c r="I81" i="3"/>
  <c r="E82" i="3"/>
  <c r="M82" i="3"/>
  <c r="I83" i="3"/>
  <c r="E84" i="3"/>
  <c r="M84" i="3"/>
  <c r="I85" i="3"/>
  <c r="E86" i="3"/>
  <c r="M86" i="3"/>
  <c r="I87" i="3"/>
  <c r="E88" i="3"/>
  <c r="M88" i="3"/>
  <c r="I89" i="3"/>
  <c r="E90" i="3"/>
  <c r="M90" i="3"/>
  <c r="I91" i="3"/>
  <c r="E92" i="3"/>
  <c r="M92" i="3"/>
  <c r="I93" i="3"/>
  <c r="E94" i="3"/>
  <c r="M94" i="3"/>
  <c r="I95" i="3"/>
  <c r="E96" i="3"/>
  <c r="M96" i="3"/>
  <c r="I97" i="3"/>
  <c r="E98" i="3"/>
  <c r="M98" i="3"/>
  <c r="I99" i="3"/>
  <c r="E100" i="3"/>
  <c r="M100" i="3"/>
  <c r="I101" i="3"/>
  <c r="E102" i="3"/>
  <c r="M102" i="3"/>
  <c r="I103" i="3"/>
  <c r="E104" i="3"/>
  <c r="M104" i="3"/>
  <c r="I105" i="3"/>
  <c r="E106" i="3"/>
  <c r="M106" i="3"/>
  <c r="I107" i="3"/>
  <c r="E108" i="3"/>
  <c r="M108" i="3"/>
  <c r="I109" i="3"/>
  <c r="E110" i="3"/>
  <c r="M110" i="3"/>
  <c r="I111" i="3"/>
  <c r="E112" i="3"/>
  <c r="M112" i="3"/>
  <c r="J113" i="3"/>
  <c r="G114" i="3"/>
  <c r="M115" i="3"/>
  <c r="G117" i="3"/>
  <c r="M119" i="3"/>
  <c r="I119" i="3"/>
  <c r="K119" i="3"/>
  <c r="J120" i="3"/>
  <c r="H121" i="3"/>
  <c r="G122" i="3"/>
  <c r="F123" i="3"/>
  <c r="I126" i="3"/>
  <c r="M126" i="3"/>
  <c r="E126" i="3"/>
  <c r="L126" i="3"/>
  <c r="J128" i="3"/>
  <c r="H129" i="3"/>
  <c r="F131" i="3"/>
  <c r="I134" i="3"/>
  <c r="M134" i="3"/>
  <c r="E134" i="3"/>
  <c r="L134" i="3"/>
  <c r="J136" i="3"/>
  <c r="H137" i="3"/>
  <c r="G138" i="3"/>
  <c r="F139" i="3"/>
  <c r="K142" i="3"/>
  <c r="I142" i="3"/>
  <c r="M142" i="3"/>
  <c r="E142" i="3"/>
  <c r="G143" i="3"/>
  <c r="M143" i="3"/>
  <c r="E143" i="3"/>
  <c r="I143" i="3"/>
  <c r="H147" i="3"/>
  <c r="K149" i="3"/>
  <c r="H155" i="3"/>
  <c r="G159" i="3"/>
  <c r="F159" i="3"/>
  <c r="M159" i="3"/>
  <c r="E159" i="3"/>
  <c r="K159" i="3"/>
  <c r="I159" i="3"/>
  <c r="G178" i="3"/>
  <c r="K114" i="3"/>
  <c r="I130" i="3"/>
  <c r="M130" i="3"/>
  <c r="E130" i="3"/>
  <c r="L138" i="3"/>
  <c r="F88" i="3"/>
  <c r="F90" i="3"/>
  <c r="F92" i="3"/>
  <c r="F94" i="3"/>
  <c r="F96" i="3"/>
  <c r="F98" i="3"/>
  <c r="F100" i="3"/>
  <c r="F102" i="3"/>
  <c r="F104" i="3"/>
  <c r="F106" i="3"/>
  <c r="F108" i="3"/>
  <c r="F110" i="3"/>
  <c r="F112" i="3"/>
  <c r="K113" i="3"/>
  <c r="H114" i="3"/>
  <c r="E115" i="3"/>
  <c r="M116" i="3"/>
  <c r="E116" i="3"/>
  <c r="K116" i="3"/>
  <c r="H117" i="3"/>
  <c r="F118" i="3"/>
  <c r="G123" i="3"/>
  <c r="F124" i="3"/>
  <c r="M127" i="3"/>
  <c r="E127" i="3"/>
  <c r="I127" i="3"/>
  <c r="L127" i="3"/>
  <c r="H130" i="3"/>
  <c r="G131" i="3"/>
  <c r="F132" i="3"/>
  <c r="M135" i="3"/>
  <c r="E135" i="3"/>
  <c r="I135" i="3"/>
  <c r="L135" i="3"/>
  <c r="H138" i="3"/>
  <c r="G139" i="3"/>
  <c r="J147" i="3"/>
  <c r="G151" i="3"/>
  <c r="F151" i="3"/>
  <c r="M151" i="3"/>
  <c r="E151" i="3"/>
  <c r="I151" i="3"/>
  <c r="J155" i="3"/>
  <c r="I167" i="3"/>
  <c r="J167" i="3"/>
  <c r="H167" i="3"/>
  <c r="G167" i="3"/>
  <c r="E167" i="3"/>
  <c r="M167" i="3"/>
  <c r="L167" i="3"/>
  <c r="K178" i="3"/>
  <c r="I122" i="3"/>
  <c r="M122" i="3"/>
  <c r="E122" i="3"/>
  <c r="G96" i="3"/>
  <c r="G98" i="3"/>
  <c r="G100" i="3"/>
  <c r="G102" i="3"/>
  <c r="G104" i="3"/>
  <c r="G106" i="3"/>
  <c r="G108" i="3"/>
  <c r="G110" i="3"/>
  <c r="G112" i="3"/>
  <c r="I114" i="3"/>
  <c r="I120" i="3"/>
  <c r="M120" i="3"/>
  <c r="E120" i="3"/>
  <c r="L120" i="3"/>
  <c r="J122" i="3"/>
  <c r="H123" i="3"/>
  <c r="I128" i="3"/>
  <c r="M128" i="3"/>
  <c r="E128" i="3"/>
  <c r="L128" i="3"/>
  <c r="J130" i="3"/>
  <c r="H131" i="3"/>
  <c r="I136" i="3"/>
  <c r="M136" i="3"/>
  <c r="E136" i="3"/>
  <c r="L136" i="3"/>
  <c r="H139" i="3"/>
  <c r="K147" i="3"/>
  <c r="K155" i="3"/>
  <c r="L122" i="3"/>
  <c r="L130" i="3"/>
  <c r="I138" i="3"/>
  <c r="M138" i="3"/>
  <c r="E138" i="3"/>
  <c r="J114" i="3"/>
  <c r="K117" i="3"/>
  <c r="M121" i="3"/>
  <c r="E121" i="3"/>
  <c r="I121" i="3"/>
  <c r="L121" i="3"/>
  <c r="K122" i="3"/>
  <c r="J123" i="3"/>
  <c r="M129" i="3"/>
  <c r="E129" i="3"/>
  <c r="I129" i="3"/>
  <c r="L129" i="3"/>
  <c r="K130" i="3"/>
  <c r="J131" i="3"/>
  <c r="M137" i="3"/>
  <c r="E137" i="3"/>
  <c r="I137" i="3"/>
  <c r="L137" i="3"/>
  <c r="K138" i="3"/>
  <c r="J139" i="3"/>
  <c r="L147" i="3"/>
  <c r="G149" i="3"/>
  <c r="F149" i="3"/>
  <c r="M149" i="3"/>
  <c r="E149" i="3"/>
  <c r="I149" i="3"/>
  <c r="L155" i="3"/>
  <c r="G157" i="3"/>
  <c r="F157" i="3"/>
  <c r="M157" i="3"/>
  <c r="E157" i="3"/>
  <c r="K157" i="3"/>
  <c r="I157" i="3"/>
  <c r="M170" i="3"/>
  <c r="E170" i="3"/>
  <c r="J170" i="3"/>
  <c r="I170" i="3"/>
  <c r="H170" i="3"/>
  <c r="F170" i="3"/>
  <c r="L170" i="3"/>
  <c r="E144" i="3"/>
  <c r="M144" i="3"/>
  <c r="E146" i="3"/>
  <c r="M146" i="3"/>
  <c r="E148" i="3"/>
  <c r="M148" i="3"/>
  <c r="E150" i="3"/>
  <c r="M150" i="3"/>
  <c r="E152" i="3"/>
  <c r="M152" i="3"/>
  <c r="E154" i="3"/>
  <c r="M154" i="3"/>
  <c r="E156" i="3"/>
  <c r="M156" i="3"/>
  <c r="E158" i="3"/>
  <c r="M158" i="3"/>
  <c r="E160" i="3"/>
  <c r="K161" i="3"/>
  <c r="E163" i="3"/>
  <c r="M164" i="3"/>
  <c r="E164" i="3"/>
  <c r="K164" i="3"/>
  <c r="H165" i="3"/>
  <c r="F166" i="3"/>
  <c r="F169" i="3"/>
  <c r="J171" i="3"/>
  <c r="M173" i="3"/>
  <c r="K177" i="3"/>
  <c r="E179" i="3"/>
  <c r="I181" i="3"/>
  <c r="G181" i="3"/>
  <c r="F181" i="3"/>
  <c r="M181" i="3"/>
  <c r="J187" i="3"/>
  <c r="L219" i="3"/>
  <c r="K171" i="3"/>
  <c r="M174" i="3"/>
  <c r="E174" i="3"/>
  <c r="K174" i="3"/>
  <c r="I183" i="3"/>
  <c r="G183" i="3"/>
  <c r="F183" i="3"/>
  <c r="M183" i="3"/>
  <c r="K187" i="3"/>
  <c r="K223" i="3"/>
  <c r="J223" i="3"/>
  <c r="I223" i="3"/>
  <c r="H223" i="3"/>
  <c r="G223" i="3"/>
  <c r="F223" i="3"/>
  <c r="F275" i="3"/>
  <c r="J275" i="3"/>
  <c r="I275" i="3"/>
  <c r="H275" i="3"/>
  <c r="G275" i="3"/>
  <c r="E275" i="3"/>
  <c r="M275" i="3"/>
  <c r="L275" i="3"/>
  <c r="K165" i="3"/>
  <c r="M168" i="3"/>
  <c r="E168" i="3"/>
  <c r="K168" i="3"/>
  <c r="L171" i="3"/>
  <c r="L174" i="3"/>
  <c r="I185" i="3"/>
  <c r="G185" i="3"/>
  <c r="F185" i="3"/>
  <c r="M185" i="3"/>
  <c r="K221" i="3"/>
  <c r="I221" i="3"/>
  <c r="H221" i="3"/>
  <c r="G221" i="3"/>
  <c r="F221" i="3"/>
  <c r="I187" i="3"/>
  <c r="G187" i="3"/>
  <c r="F187" i="3"/>
  <c r="M187" i="3"/>
  <c r="K219" i="3"/>
  <c r="I219" i="3"/>
  <c r="H219" i="3"/>
  <c r="G219" i="3"/>
  <c r="F219" i="3"/>
  <c r="I144" i="3"/>
  <c r="I146" i="3"/>
  <c r="I148" i="3"/>
  <c r="I150" i="3"/>
  <c r="I152" i="3"/>
  <c r="I154" i="3"/>
  <c r="I156" i="3"/>
  <c r="I158" i="3"/>
  <c r="I160" i="3"/>
  <c r="J163" i="3"/>
  <c r="M165" i="3"/>
  <c r="K169" i="3"/>
  <c r="E171" i="3"/>
  <c r="M172" i="3"/>
  <c r="E172" i="3"/>
  <c r="K172" i="3"/>
  <c r="H173" i="3"/>
  <c r="F174" i="3"/>
  <c r="I176" i="3"/>
  <c r="E183" i="3"/>
  <c r="K189" i="3"/>
  <c r="I189" i="3"/>
  <c r="G189" i="3"/>
  <c r="F189" i="3"/>
  <c r="K191" i="3"/>
  <c r="I191" i="3"/>
  <c r="G191" i="3"/>
  <c r="F191" i="3"/>
  <c r="K193" i="3"/>
  <c r="I193" i="3"/>
  <c r="G193" i="3"/>
  <c r="F193" i="3"/>
  <c r="K195" i="3"/>
  <c r="I195" i="3"/>
  <c r="G195" i="3"/>
  <c r="F195" i="3"/>
  <c r="K197" i="3"/>
  <c r="I197" i="3"/>
  <c r="G197" i="3"/>
  <c r="F197" i="3"/>
  <c r="K199" i="3"/>
  <c r="I199" i="3"/>
  <c r="G199" i="3"/>
  <c r="F199" i="3"/>
  <c r="K201" i="3"/>
  <c r="I201" i="3"/>
  <c r="G201" i="3"/>
  <c r="F201" i="3"/>
  <c r="K203" i="3"/>
  <c r="I203" i="3"/>
  <c r="G203" i="3"/>
  <c r="F203" i="3"/>
  <c r="K205" i="3"/>
  <c r="I205" i="3"/>
  <c r="G205" i="3"/>
  <c r="F205" i="3"/>
  <c r="K207" i="3"/>
  <c r="I207" i="3"/>
  <c r="G207" i="3"/>
  <c r="F207" i="3"/>
  <c r="K209" i="3"/>
  <c r="I209" i="3"/>
  <c r="G209" i="3"/>
  <c r="F209" i="3"/>
  <c r="K211" i="3"/>
  <c r="I211" i="3"/>
  <c r="G211" i="3"/>
  <c r="F211" i="3"/>
  <c r="K213" i="3"/>
  <c r="I213" i="3"/>
  <c r="G213" i="3"/>
  <c r="F213" i="3"/>
  <c r="K215" i="3"/>
  <c r="I215" i="3"/>
  <c r="G215" i="3"/>
  <c r="F215" i="3"/>
  <c r="K217" i="3"/>
  <c r="I217" i="3"/>
  <c r="H217" i="3"/>
  <c r="G217" i="3"/>
  <c r="F217" i="3"/>
  <c r="E223" i="3"/>
  <c r="K275" i="3"/>
  <c r="F283" i="3"/>
  <c r="J283" i="3"/>
  <c r="I283" i="3"/>
  <c r="H283" i="3"/>
  <c r="G283" i="3"/>
  <c r="E283" i="3"/>
  <c r="M283" i="3"/>
  <c r="L283" i="3"/>
  <c r="J144" i="3"/>
  <c r="J146" i="3"/>
  <c r="J148" i="3"/>
  <c r="J150" i="3"/>
  <c r="J152" i="3"/>
  <c r="J154" i="3"/>
  <c r="J156" i="3"/>
  <c r="J158" i="3"/>
  <c r="J160" i="3"/>
  <c r="K163" i="3"/>
  <c r="E165" i="3"/>
  <c r="M166" i="3"/>
  <c r="E166" i="3"/>
  <c r="K166" i="3"/>
  <c r="F168" i="3"/>
  <c r="L169" i="3"/>
  <c r="F171" i="3"/>
  <c r="L172" i="3"/>
  <c r="J173" i="3"/>
  <c r="G174" i="3"/>
  <c r="K179" i="3"/>
  <c r="H183" i="3"/>
  <c r="E185" i="3"/>
  <c r="K160" i="3"/>
  <c r="L163" i="3"/>
  <c r="F165" i="3"/>
  <c r="L166" i="3"/>
  <c r="G168" i="3"/>
  <c r="M169" i="3"/>
  <c r="G171" i="3"/>
  <c r="K173" i="3"/>
  <c r="H174" i="3"/>
  <c r="M176" i="3"/>
  <c r="E176" i="3"/>
  <c r="K176" i="3"/>
  <c r="J183" i="3"/>
  <c r="H185" i="3"/>
  <c r="E187" i="3"/>
  <c r="E219" i="3"/>
  <c r="J221" i="3"/>
  <c r="M223" i="3"/>
  <c r="J180" i="3"/>
  <c r="J182" i="3"/>
  <c r="J184" i="3"/>
  <c r="J186" i="3"/>
  <c r="J188" i="3"/>
  <c r="J190" i="3"/>
  <c r="J192" i="3"/>
  <c r="J194" i="3"/>
  <c r="J196" i="3"/>
  <c r="J198" i="3"/>
  <c r="J200" i="3"/>
  <c r="J202" i="3"/>
  <c r="J204" i="3"/>
  <c r="J206" i="3"/>
  <c r="J208" i="3"/>
  <c r="J210" i="3"/>
  <c r="J212" i="3"/>
  <c r="J214" i="3"/>
  <c r="J216" i="3"/>
  <c r="J218" i="3"/>
  <c r="J220" i="3"/>
  <c r="J222" i="3"/>
  <c r="J224" i="3"/>
  <c r="F225" i="3"/>
  <c r="J226" i="3"/>
  <c r="F227" i="3"/>
  <c r="J228" i="3"/>
  <c r="F229" i="3"/>
  <c r="J230" i="3"/>
  <c r="F231" i="3"/>
  <c r="J232" i="3"/>
  <c r="F233" i="3"/>
  <c r="J234" i="3"/>
  <c r="F235" i="3"/>
  <c r="J236" i="3"/>
  <c r="F237" i="3"/>
  <c r="J238" i="3"/>
  <c r="F239" i="3"/>
  <c r="J240" i="3"/>
  <c r="F241" i="3"/>
  <c r="J242" i="3"/>
  <c r="F243" i="3"/>
  <c r="J244" i="3"/>
  <c r="F245" i="3"/>
  <c r="J246" i="3"/>
  <c r="F247" i="3"/>
  <c r="J248" i="3"/>
  <c r="F249" i="3"/>
  <c r="J250" i="3"/>
  <c r="F251" i="3"/>
  <c r="J252" i="3"/>
  <c r="F253" i="3"/>
  <c r="J254" i="3"/>
  <c r="F255" i="3"/>
  <c r="J256" i="3"/>
  <c r="F257" i="3"/>
  <c r="J258" i="3"/>
  <c r="F259" i="3"/>
  <c r="J260" i="3"/>
  <c r="F261" i="3"/>
  <c r="J262" i="3"/>
  <c r="F263" i="3"/>
  <c r="J264" i="3"/>
  <c r="F265" i="3"/>
  <c r="J266" i="3"/>
  <c r="F267" i="3"/>
  <c r="J268" i="3"/>
  <c r="F269" i="3"/>
  <c r="K270" i="3"/>
  <c r="K180" i="3"/>
  <c r="K182" i="3"/>
  <c r="K184" i="3"/>
  <c r="K186" i="3"/>
  <c r="K188" i="3"/>
  <c r="K190" i="3"/>
  <c r="K192" i="3"/>
  <c r="K194" i="3"/>
  <c r="K196" i="3"/>
  <c r="K198" i="3"/>
  <c r="K200" i="3"/>
  <c r="K202" i="3"/>
  <c r="K204" i="3"/>
  <c r="K206" i="3"/>
  <c r="K208" i="3"/>
  <c r="K210" i="3"/>
  <c r="K212" i="3"/>
  <c r="K214" i="3"/>
  <c r="K216" i="3"/>
  <c r="K218" i="3"/>
  <c r="K220" i="3"/>
  <c r="K222" i="3"/>
  <c r="K224" i="3"/>
  <c r="G225" i="3"/>
  <c r="K226" i="3"/>
  <c r="G227" i="3"/>
  <c r="K228" i="3"/>
  <c r="G229" i="3"/>
  <c r="K230" i="3"/>
  <c r="G231" i="3"/>
  <c r="K232" i="3"/>
  <c r="G233" i="3"/>
  <c r="K234" i="3"/>
  <c r="G235" i="3"/>
  <c r="K236" i="3"/>
  <c r="G237" i="3"/>
  <c r="K238" i="3"/>
  <c r="G239" i="3"/>
  <c r="K240" i="3"/>
  <c r="G241" i="3"/>
  <c r="K242" i="3"/>
  <c r="G243" i="3"/>
  <c r="K244" i="3"/>
  <c r="G245" i="3"/>
  <c r="K246" i="3"/>
  <c r="G247" i="3"/>
  <c r="K248" i="3"/>
  <c r="G249" i="3"/>
  <c r="K250" i="3"/>
  <c r="G251" i="3"/>
  <c r="K252" i="3"/>
  <c r="G253" i="3"/>
  <c r="K254" i="3"/>
  <c r="G255" i="3"/>
  <c r="K256" i="3"/>
  <c r="G257" i="3"/>
  <c r="K258" i="3"/>
  <c r="G259" i="3"/>
  <c r="K260" i="3"/>
  <c r="G261" i="3"/>
  <c r="K262" i="3"/>
  <c r="G263" i="3"/>
  <c r="K264" i="3"/>
  <c r="G265" i="3"/>
  <c r="K266" i="3"/>
  <c r="G267" i="3"/>
  <c r="K268" i="3"/>
  <c r="G269" i="3"/>
  <c r="L270" i="3"/>
  <c r="I271" i="3"/>
  <c r="K273" i="3"/>
  <c r="I279" i="3"/>
  <c r="K281" i="3"/>
  <c r="I287" i="3"/>
  <c r="K289" i="3"/>
  <c r="H225" i="3"/>
  <c r="H227" i="3"/>
  <c r="H229" i="3"/>
  <c r="H231" i="3"/>
  <c r="H233" i="3"/>
  <c r="H235" i="3"/>
  <c r="H237" i="3"/>
  <c r="H239" i="3"/>
  <c r="H241" i="3"/>
  <c r="H243" i="3"/>
  <c r="H245" i="3"/>
  <c r="H247" i="3"/>
  <c r="H249" i="3"/>
  <c r="H251" i="3"/>
  <c r="H253" i="3"/>
  <c r="H255" i="3"/>
  <c r="H257" i="3"/>
  <c r="H259" i="3"/>
  <c r="H261" i="3"/>
  <c r="H263" i="3"/>
  <c r="H265" i="3"/>
  <c r="H267" i="3"/>
  <c r="H269" i="3"/>
  <c r="E180" i="3"/>
  <c r="E182" i="3"/>
  <c r="E184" i="3"/>
  <c r="E186" i="3"/>
  <c r="E188" i="3"/>
  <c r="E190" i="3"/>
  <c r="E192" i="3"/>
  <c r="E194" i="3"/>
  <c r="E196" i="3"/>
  <c r="E198" i="3"/>
  <c r="E200" i="3"/>
  <c r="E202" i="3"/>
  <c r="E204" i="3"/>
  <c r="E206" i="3"/>
  <c r="E208" i="3"/>
  <c r="E210" i="3"/>
  <c r="E212" i="3"/>
  <c r="E214" i="3"/>
  <c r="E216" i="3"/>
  <c r="E218" i="3"/>
  <c r="E220" i="3"/>
  <c r="E222" i="3"/>
  <c r="E224" i="3"/>
  <c r="I225" i="3"/>
  <c r="E226" i="3"/>
  <c r="I227" i="3"/>
  <c r="E228" i="3"/>
  <c r="I229" i="3"/>
  <c r="E230" i="3"/>
  <c r="I231" i="3"/>
  <c r="E232" i="3"/>
  <c r="I233" i="3"/>
  <c r="E234" i="3"/>
  <c r="I235" i="3"/>
  <c r="E236" i="3"/>
  <c r="I237" i="3"/>
  <c r="E238" i="3"/>
  <c r="I239" i="3"/>
  <c r="E240" i="3"/>
  <c r="M240" i="3"/>
  <c r="I241" i="3"/>
  <c r="E242" i="3"/>
  <c r="I243" i="3"/>
  <c r="E244" i="3"/>
  <c r="M244" i="3"/>
  <c r="I245" i="3"/>
  <c r="E246" i="3"/>
  <c r="M246" i="3"/>
  <c r="I247" i="3"/>
  <c r="E248" i="3"/>
  <c r="M248" i="3"/>
  <c r="I249" i="3"/>
  <c r="E250" i="3"/>
  <c r="M250" i="3"/>
  <c r="I251" i="3"/>
  <c r="E252" i="3"/>
  <c r="M252" i="3"/>
  <c r="I253" i="3"/>
  <c r="E254" i="3"/>
  <c r="M254" i="3"/>
  <c r="I255" i="3"/>
  <c r="E256" i="3"/>
  <c r="M256" i="3"/>
  <c r="I257" i="3"/>
  <c r="E258" i="3"/>
  <c r="M258" i="3"/>
  <c r="I259" i="3"/>
  <c r="E260" i="3"/>
  <c r="M260" i="3"/>
  <c r="I261" i="3"/>
  <c r="E262" i="3"/>
  <c r="M262" i="3"/>
  <c r="I263" i="3"/>
  <c r="E264" i="3"/>
  <c r="M264" i="3"/>
  <c r="I265" i="3"/>
  <c r="E266" i="3"/>
  <c r="M266" i="3"/>
  <c r="I267" i="3"/>
  <c r="E268" i="3"/>
  <c r="M268" i="3"/>
  <c r="I269" i="3"/>
  <c r="E270" i="3"/>
  <c r="K271" i="3"/>
  <c r="K279" i="3"/>
  <c r="K287" i="3"/>
  <c r="J225" i="3"/>
  <c r="J227" i="3"/>
  <c r="J229" i="3"/>
  <c r="J231" i="3"/>
  <c r="J233" i="3"/>
  <c r="J235" i="3"/>
  <c r="J237" i="3"/>
  <c r="J239" i="3"/>
  <c r="J241" i="3"/>
  <c r="J243" i="3"/>
  <c r="J245" i="3"/>
  <c r="J247" i="3"/>
  <c r="J249" i="3"/>
  <c r="J251" i="3"/>
  <c r="J253" i="3"/>
  <c r="J255" i="3"/>
  <c r="J257" i="3"/>
  <c r="J259" i="3"/>
  <c r="J261" i="3"/>
  <c r="J263" i="3"/>
  <c r="J265" i="3"/>
  <c r="J267" i="3"/>
  <c r="J269" i="3"/>
  <c r="G270" i="3"/>
  <c r="M271" i="3"/>
  <c r="G273" i="3"/>
  <c r="K277" i="3"/>
  <c r="M279" i="3"/>
  <c r="G281" i="3"/>
  <c r="K285" i="3"/>
  <c r="M287" i="3"/>
  <c r="G289" i="3"/>
  <c r="G434" i="3"/>
  <c r="F434" i="3"/>
  <c r="L434" i="3"/>
  <c r="M434" i="3"/>
  <c r="G442" i="3"/>
  <c r="F442" i="3"/>
  <c r="L442" i="3"/>
  <c r="M442" i="3"/>
  <c r="G450" i="3"/>
  <c r="F450" i="3"/>
  <c r="L450" i="3"/>
  <c r="M450" i="3"/>
  <c r="H466" i="3"/>
  <c r="G466" i="3"/>
  <c r="F466" i="3"/>
  <c r="M466" i="3"/>
  <c r="E466" i="3"/>
  <c r="L466" i="3"/>
  <c r="H464" i="3"/>
  <c r="G464" i="3"/>
  <c r="F464" i="3"/>
  <c r="M464" i="3"/>
  <c r="E464" i="3"/>
  <c r="L464" i="3"/>
  <c r="F291" i="3"/>
  <c r="F293" i="3"/>
  <c r="F295" i="3"/>
  <c r="F297" i="3"/>
  <c r="F299" i="3"/>
  <c r="F301" i="3"/>
  <c r="F303" i="3"/>
  <c r="F305" i="3"/>
  <c r="F307" i="3"/>
  <c r="F309" i="3"/>
  <c r="F311" i="3"/>
  <c r="F313" i="3"/>
  <c r="F315" i="3"/>
  <c r="F317" i="3"/>
  <c r="F319" i="3"/>
  <c r="F321" i="3"/>
  <c r="F323" i="3"/>
  <c r="F325" i="3"/>
  <c r="F327" i="3"/>
  <c r="F329" i="3"/>
  <c r="F331" i="3"/>
  <c r="F333" i="3"/>
  <c r="F335" i="3"/>
  <c r="F337" i="3"/>
  <c r="F339" i="3"/>
  <c r="F341" i="3"/>
  <c r="F343" i="3"/>
  <c r="F345" i="3"/>
  <c r="F347" i="3"/>
  <c r="F349" i="3"/>
  <c r="F351" i="3"/>
  <c r="F353" i="3"/>
  <c r="F355" i="3"/>
  <c r="F357" i="3"/>
  <c r="F359" i="3"/>
  <c r="F361" i="3"/>
  <c r="F363" i="3"/>
  <c r="F365" i="3"/>
  <c r="F367" i="3"/>
  <c r="F369" i="3"/>
  <c r="F371" i="3"/>
  <c r="F373" i="3"/>
  <c r="F375" i="3"/>
  <c r="F377" i="3"/>
  <c r="F379" i="3"/>
  <c r="F381" i="3"/>
  <c r="F383" i="3"/>
  <c r="F385" i="3"/>
  <c r="F387" i="3"/>
  <c r="F389" i="3"/>
  <c r="F391" i="3"/>
  <c r="F393" i="3"/>
  <c r="F395" i="3"/>
  <c r="F397" i="3"/>
  <c r="F399" i="3"/>
  <c r="F401" i="3"/>
  <c r="F403" i="3"/>
  <c r="F405" i="3"/>
  <c r="F407" i="3"/>
  <c r="F409" i="3"/>
  <c r="F411" i="3"/>
  <c r="F413" i="3"/>
  <c r="F415" i="3"/>
  <c r="F417" i="3"/>
  <c r="F419" i="3"/>
  <c r="F421" i="3"/>
  <c r="F423" i="3"/>
  <c r="F425" i="3"/>
  <c r="F427" i="3"/>
  <c r="G428" i="3"/>
  <c r="F428" i="3"/>
  <c r="L428" i="3"/>
  <c r="M428" i="3"/>
  <c r="H432" i="3"/>
  <c r="G436" i="3"/>
  <c r="F436" i="3"/>
  <c r="L436" i="3"/>
  <c r="M436" i="3"/>
  <c r="H440" i="3"/>
  <c r="G444" i="3"/>
  <c r="F444" i="3"/>
  <c r="L444" i="3"/>
  <c r="M444" i="3"/>
  <c r="H448" i="3"/>
  <c r="G452" i="3"/>
  <c r="F452" i="3"/>
  <c r="M452" i="3"/>
  <c r="E452" i="3"/>
  <c r="L452" i="3"/>
  <c r="G454" i="3"/>
  <c r="F454" i="3"/>
  <c r="M454" i="3"/>
  <c r="E454" i="3"/>
  <c r="L454" i="3"/>
  <c r="G456" i="3"/>
  <c r="F456" i="3"/>
  <c r="M456" i="3"/>
  <c r="E456" i="3"/>
  <c r="L456" i="3"/>
  <c r="G458" i="3"/>
  <c r="F458" i="3"/>
  <c r="M458" i="3"/>
  <c r="E458" i="3"/>
  <c r="L458" i="3"/>
  <c r="G460" i="3"/>
  <c r="F460" i="3"/>
  <c r="M460" i="3"/>
  <c r="E460" i="3"/>
  <c r="L460" i="3"/>
  <c r="H462" i="3"/>
  <c r="G462" i="3"/>
  <c r="F462" i="3"/>
  <c r="M462" i="3"/>
  <c r="E462" i="3"/>
  <c r="L462" i="3"/>
  <c r="H405" i="3"/>
  <c r="H407" i="3"/>
  <c r="H409" i="3"/>
  <c r="H411" i="3"/>
  <c r="H413" i="3"/>
  <c r="H415" i="3"/>
  <c r="H417" i="3"/>
  <c r="H419" i="3"/>
  <c r="H421" i="3"/>
  <c r="H423" i="3"/>
  <c r="H425" i="3"/>
  <c r="H427" i="3"/>
  <c r="G430" i="3"/>
  <c r="F430" i="3"/>
  <c r="L430" i="3"/>
  <c r="M430" i="3"/>
  <c r="H434" i="3"/>
  <c r="G438" i="3"/>
  <c r="F438" i="3"/>
  <c r="L438" i="3"/>
  <c r="M438" i="3"/>
  <c r="H442" i="3"/>
  <c r="G446" i="3"/>
  <c r="F446" i="3"/>
  <c r="L446" i="3"/>
  <c r="M446" i="3"/>
  <c r="H450" i="3"/>
  <c r="I464" i="3"/>
  <c r="J466" i="3"/>
  <c r="H518" i="3"/>
  <c r="G518" i="3"/>
  <c r="F518" i="3"/>
  <c r="L518" i="3"/>
  <c r="K518" i="3"/>
  <c r="J518" i="3"/>
  <c r="I518" i="3"/>
  <c r="E518" i="3"/>
  <c r="G432" i="3"/>
  <c r="F432" i="3"/>
  <c r="L432" i="3"/>
  <c r="M432" i="3"/>
  <c r="J434" i="3"/>
  <c r="G440" i="3"/>
  <c r="F440" i="3"/>
  <c r="L440" i="3"/>
  <c r="M440" i="3"/>
  <c r="J442" i="3"/>
  <c r="G448" i="3"/>
  <c r="F448" i="3"/>
  <c r="L448" i="3"/>
  <c r="M448" i="3"/>
  <c r="J450" i="3"/>
  <c r="K464" i="3"/>
  <c r="H429" i="3"/>
  <c r="H431" i="3"/>
  <c r="H433" i="3"/>
  <c r="H435" i="3"/>
  <c r="H437" i="3"/>
  <c r="H439" i="3"/>
  <c r="H441" i="3"/>
  <c r="H443" i="3"/>
  <c r="H445" i="3"/>
  <c r="H447" i="3"/>
  <c r="H449" i="3"/>
  <c r="H451" i="3"/>
  <c r="H453" i="3"/>
  <c r="H455" i="3"/>
  <c r="H457" i="3"/>
  <c r="H459" i="3"/>
  <c r="H461" i="3"/>
  <c r="H463" i="3"/>
  <c r="H465" i="3"/>
  <c r="H467" i="3"/>
  <c r="L468" i="3"/>
  <c r="H469" i="3"/>
  <c r="L470" i="3"/>
  <c r="H471" i="3"/>
  <c r="L472" i="3"/>
  <c r="H473" i="3"/>
  <c r="L474" i="3"/>
  <c r="H475" i="3"/>
  <c r="L476" i="3"/>
  <c r="H477" i="3"/>
  <c r="L478" i="3"/>
  <c r="H479" i="3"/>
  <c r="L480" i="3"/>
  <c r="H481" i="3"/>
  <c r="L482" i="3"/>
  <c r="H483" i="3"/>
  <c r="L484" i="3"/>
  <c r="H485" i="3"/>
  <c r="L486" i="3"/>
  <c r="H487" i="3"/>
  <c r="L488" i="3"/>
  <c r="H489" i="3"/>
  <c r="L490" i="3"/>
  <c r="H492" i="3"/>
  <c r="G494" i="3"/>
  <c r="F494" i="3"/>
  <c r="L494" i="3"/>
  <c r="H496" i="3"/>
  <c r="G498" i="3"/>
  <c r="F498" i="3"/>
  <c r="L498" i="3"/>
  <c r="H500" i="3"/>
  <c r="G502" i="3"/>
  <c r="F502" i="3"/>
  <c r="L502" i="3"/>
  <c r="H504" i="3"/>
  <c r="G506" i="3"/>
  <c r="F506" i="3"/>
  <c r="L506" i="3"/>
  <c r="H508" i="3"/>
  <c r="G510" i="3"/>
  <c r="F510" i="3"/>
  <c r="L510" i="3"/>
  <c r="H512" i="3"/>
  <c r="G514" i="3"/>
  <c r="F514" i="3"/>
  <c r="L514" i="3"/>
  <c r="I516" i="3"/>
  <c r="E522" i="3"/>
  <c r="H524" i="3"/>
  <c r="G524" i="3"/>
  <c r="F524" i="3"/>
  <c r="M524" i="3"/>
  <c r="I532" i="3"/>
  <c r="M545" i="3"/>
  <c r="E545" i="3"/>
  <c r="J545" i="3"/>
  <c r="I545" i="3"/>
  <c r="H545" i="3"/>
  <c r="G545" i="3"/>
  <c r="F545" i="3"/>
  <c r="L545" i="3"/>
  <c r="F579" i="3"/>
  <c r="M579" i="3"/>
  <c r="E579" i="3"/>
  <c r="K579" i="3"/>
  <c r="L579" i="3"/>
  <c r="J579" i="3"/>
  <c r="I579" i="3"/>
  <c r="H579" i="3"/>
  <c r="G579" i="3"/>
  <c r="E468" i="3"/>
  <c r="M468" i="3"/>
  <c r="E470" i="3"/>
  <c r="M470" i="3"/>
  <c r="E472" i="3"/>
  <c r="M472" i="3"/>
  <c r="E474" i="3"/>
  <c r="M474" i="3"/>
  <c r="E476" i="3"/>
  <c r="M476" i="3"/>
  <c r="E478" i="3"/>
  <c r="M478" i="3"/>
  <c r="E480" i="3"/>
  <c r="M480" i="3"/>
  <c r="E482" i="3"/>
  <c r="M482" i="3"/>
  <c r="E484" i="3"/>
  <c r="M484" i="3"/>
  <c r="E486" i="3"/>
  <c r="M486" i="3"/>
  <c r="E488" i="3"/>
  <c r="M488" i="3"/>
  <c r="E490" i="3"/>
  <c r="M490" i="3"/>
  <c r="I522" i="3"/>
  <c r="H530" i="3"/>
  <c r="G530" i="3"/>
  <c r="F530" i="3"/>
  <c r="M530" i="3"/>
  <c r="J429" i="3"/>
  <c r="J431" i="3"/>
  <c r="J433" i="3"/>
  <c r="J435" i="3"/>
  <c r="J437" i="3"/>
  <c r="J439" i="3"/>
  <c r="J441" i="3"/>
  <c r="J443" i="3"/>
  <c r="J445" i="3"/>
  <c r="J447" i="3"/>
  <c r="J449" i="3"/>
  <c r="J451" i="3"/>
  <c r="J453" i="3"/>
  <c r="J455" i="3"/>
  <c r="J457" i="3"/>
  <c r="J459" i="3"/>
  <c r="J461" i="3"/>
  <c r="J463" i="3"/>
  <c r="J465" i="3"/>
  <c r="J467" i="3"/>
  <c r="F468" i="3"/>
  <c r="J469" i="3"/>
  <c r="F470" i="3"/>
  <c r="J471" i="3"/>
  <c r="F472" i="3"/>
  <c r="J473" i="3"/>
  <c r="F474" i="3"/>
  <c r="J475" i="3"/>
  <c r="F476" i="3"/>
  <c r="J477" i="3"/>
  <c r="F478" i="3"/>
  <c r="J479" i="3"/>
  <c r="F480" i="3"/>
  <c r="J481" i="3"/>
  <c r="F482" i="3"/>
  <c r="J483" i="3"/>
  <c r="F484" i="3"/>
  <c r="J485" i="3"/>
  <c r="F486" i="3"/>
  <c r="J487" i="3"/>
  <c r="F488" i="3"/>
  <c r="J489" i="3"/>
  <c r="F490" i="3"/>
  <c r="K491" i="3"/>
  <c r="J491" i="3"/>
  <c r="L491" i="3"/>
  <c r="J492" i="3"/>
  <c r="J496" i="3"/>
  <c r="J500" i="3"/>
  <c r="J504" i="3"/>
  <c r="J508" i="3"/>
  <c r="J512" i="3"/>
  <c r="K516" i="3"/>
  <c r="H520" i="3"/>
  <c r="G520" i="3"/>
  <c r="F520" i="3"/>
  <c r="M520" i="3"/>
  <c r="J522" i="3"/>
  <c r="I528" i="3"/>
  <c r="K532" i="3"/>
  <c r="G468" i="3"/>
  <c r="G470" i="3"/>
  <c r="G472" i="3"/>
  <c r="G474" i="3"/>
  <c r="G476" i="3"/>
  <c r="G478" i="3"/>
  <c r="G480" i="3"/>
  <c r="G482" i="3"/>
  <c r="G484" i="3"/>
  <c r="G486" i="3"/>
  <c r="G488" i="3"/>
  <c r="G490" i="3"/>
  <c r="M491" i="3"/>
  <c r="E494" i="3"/>
  <c r="E498" i="3"/>
  <c r="E502" i="3"/>
  <c r="E506" i="3"/>
  <c r="E510" i="3"/>
  <c r="E514" i="3"/>
  <c r="K522" i="3"/>
  <c r="E524" i="3"/>
  <c r="H526" i="3"/>
  <c r="G526" i="3"/>
  <c r="F526" i="3"/>
  <c r="M526" i="3"/>
  <c r="J528" i="3"/>
  <c r="K545" i="3"/>
  <c r="I558" i="3"/>
  <c r="J558" i="3"/>
  <c r="H558" i="3"/>
  <c r="G558" i="3"/>
  <c r="F558" i="3"/>
  <c r="E558" i="3"/>
  <c r="M558" i="3"/>
  <c r="L558" i="3"/>
  <c r="H468" i="3"/>
  <c r="H470" i="3"/>
  <c r="H472" i="3"/>
  <c r="H474" i="3"/>
  <c r="H476" i="3"/>
  <c r="H478" i="3"/>
  <c r="H480" i="3"/>
  <c r="H482" i="3"/>
  <c r="H484" i="3"/>
  <c r="H486" i="3"/>
  <c r="H488" i="3"/>
  <c r="H490" i="3"/>
  <c r="G492" i="3"/>
  <c r="F492" i="3"/>
  <c r="L492" i="3"/>
  <c r="G496" i="3"/>
  <c r="F496" i="3"/>
  <c r="L496" i="3"/>
  <c r="G500" i="3"/>
  <c r="F500" i="3"/>
  <c r="L500" i="3"/>
  <c r="G504" i="3"/>
  <c r="F504" i="3"/>
  <c r="L504" i="3"/>
  <c r="G508" i="3"/>
  <c r="F508" i="3"/>
  <c r="L508" i="3"/>
  <c r="G512" i="3"/>
  <c r="F512" i="3"/>
  <c r="L512" i="3"/>
  <c r="H516" i="3"/>
  <c r="G516" i="3"/>
  <c r="F516" i="3"/>
  <c r="M516" i="3"/>
  <c r="E530" i="3"/>
  <c r="H532" i="3"/>
  <c r="G532" i="3"/>
  <c r="F532" i="3"/>
  <c r="M532" i="3"/>
  <c r="I486" i="3"/>
  <c r="I488" i="3"/>
  <c r="I490" i="3"/>
  <c r="H522" i="3"/>
  <c r="G522" i="3"/>
  <c r="F522" i="3"/>
  <c r="M522" i="3"/>
  <c r="M561" i="3"/>
  <c r="E561" i="3"/>
  <c r="J561" i="3"/>
  <c r="I561" i="3"/>
  <c r="H561" i="3"/>
  <c r="G561" i="3"/>
  <c r="F561" i="3"/>
  <c r="L561" i="3"/>
  <c r="H528" i="3"/>
  <c r="G528" i="3"/>
  <c r="F528" i="3"/>
  <c r="M528" i="3"/>
  <c r="J530" i="3"/>
  <c r="J493" i="3"/>
  <c r="J495" i="3"/>
  <c r="J497" i="3"/>
  <c r="J499" i="3"/>
  <c r="J501" i="3"/>
  <c r="J503" i="3"/>
  <c r="J505" i="3"/>
  <c r="J507" i="3"/>
  <c r="J509" i="3"/>
  <c r="J511" i="3"/>
  <c r="J513" i="3"/>
  <c r="J515" i="3"/>
  <c r="J517" i="3"/>
  <c r="J519" i="3"/>
  <c r="J521" i="3"/>
  <c r="J523" i="3"/>
  <c r="J525" i="3"/>
  <c r="J527" i="3"/>
  <c r="J529" i="3"/>
  <c r="J531" i="3"/>
  <c r="J533" i="3"/>
  <c r="F534" i="3"/>
  <c r="J535" i="3"/>
  <c r="F536" i="3"/>
  <c r="J537" i="3"/>
  <c r="F538" i="3"/>
  <c r="J539" i="3"/>
  <c r="F540" i="3"/>
  <c r="J541" i="3"/>
  <c r="F542" i="3"/>
  <c r="J543" i="3"/>
  <c r="F544" i="3"/>
  <c r="G547" i="3"/>
  <c r="M548" i="3"/>
  <c r="G550" i="3"/>
  <c r="K552" i="3"/>
  <c r="H553" i="3"/>
  <c r="E554" i="3"/>
  <c r="M555" i="3"/>
  <c r="E555" i="3"/>
  <c r="K555" i="3"/>
  <c r="H556" i="3"/>
  <c r="F557" i="3"/>
  <c r="I559" i="3"/>
  <c r="F560" i="3"/>
  <c r="J562" i="3"/>
  <c r="G563" i="3"/>
  <c r="M564" i="3"/>
  <c r="G567" i="3"/>
  <c r="F569" i="3"/>
  <c r="M569" i="3"/>
  <c r="E569" i="3"/>
  <c r="K569" i="3"/>
  <c r="J571" i="3"/>
  <c r="H573" i="3"/>
  <c r="G575" i="3"/>
  <c r="F581" i="3"/>
  <c r="M581" i="3"/>
  <c r="E581" i="3"/>
  <c r="K581" i="3"/>
  <c r="J585" i="3"/>
  <c r="I587" i="3"/>
  <c r="H589" i="3"/>
  <c r="H591" i="3"/>
  <c r="H593" i="3"/>
  <c r="H595" i="3"/>
  <c r="G534" i="3"/>
  <c r="G536" i="3"/>
  <c r="G538" i="3"/>
  <c r="G540" i="3"/>
  <c r="G542" i="3"/>
  <c r="G544" i="3"/>
  <c r="K546" i="3"/>
  <c r="H547" i="3"/>
  <c r="E548" i="3"/>
  <c r="M549" i="3"/>
  <c r="E549" i="3"/>
  <c r="K549" i="3"/>
  <c r="H550" i="3"/>
  <c r="F551" i="3"/>
  <c r="L552" i="3"/>
  <c r="I553" i="3"/>
  <c r="F554" i="3"/>
  <c r="L555" i="3"/>
  <c r="J556" i="3"/>
  <c r="G557" i="3"/>
  <c r="G560" i="3"/>
  <c r="K562" i="3"/>
  <c r="H563" i="3"/>
  <c r="E564" i="3"/>
  <c r="M565" i="3"/>
  <c r="E565" i="3"/>
  <c r="K565" i="3"/>
  <c r="H567" i="3"/>
  <c r="I573" i="3"/>
  <c r="H575" i="3"/>
  <c r="G577" i="3"/>
  <c r="F583" i="3"/>
  <c r="M583" i="3"/>
  <c r="E583" i="3"/>
  <c r="K583" i="3"/>
  <c r="J587" i="3"/>
  <c r="I589" i="3"/>
  <c r="I591" i="3"/>
  <c r="I593" i="3"/>
  <c r="H534" i="3"/>
  <c r="H536" i="3"/>
  <c r="H538" i="3"/>
  <c r="H540" i="3"/>
  <c r="H542" i="3"/>
  <c r="H544" i="3"/>
  <c r="F548" i="3"/>
  <c r="J550" i="3"/>
  <c r="G551" i="3"/>
  <c r="G554" i="3"/>
  <c r="K556" i="3"/>
  <c r="H557" i="3"/>
  <c r="M559" i="3"/>
  <c r="E559" i="3"/>
  <c r="K559" i="3"/>
  <c r="H560" i="3"/>
  <c r="F564" i="3"/>
  <c r="I567" i="3"/>
  <c r="F571" i="3"/>
  <c r="M571" i="3"/>
  <c r="E571" i="3"/>
  <c r="K571" i="3"/>
  <c r="I575" i="3"/>
  <c r="H577" i="3"/>
  <c r="F585" i="3"/>
  <c r="M585" i="3"/>
  <c r="E585" i="3"/>
  <c r="K585" i="3"/>
  <c r="I599" i="3"/>
  <c r="H599" i="3"/>
  <c r="G599" i="3"/>
  <c r="F599" i="3"/>
  <c r="M599" i="3"/>
  <c r="E599" i="3"/>
  <c r="L599" i="3"/>
  <c r="K599" i="3"/>
  <c r="K550" i="3"/>
  <c r="M553" i="3"/>
  <c r="E553" i="3"/>
  <c r="K553" i="3"/>
  <c r="J575" i="3"/>
  <c r="F587" i="3"/>
  <c r="M587" i="3"/>
  <c r="E587" i="3"/>
  <c r="K587" i="3"/>
  <c r="I597" i="3"/>
  <c r="F597" i="3"/>
  <c r="M597" i="3"/>
  <c r="E597" i="3"/>
  <c r="L597" i="3"/>
  <c r="K597" i="3"/>
  <c r="K544" i="3"/>
  <c r="M547" i="3"/>
  <c r="E547" i="3"/>
  <c r="K547" i="3"/>
  <c r="H548" i="3"/>
  <c r="L550" i="3"/>
  <c r="L553" i="3"/>
  <c r="J554" i="3"/>
  <c r="K560" i="3"/>
  <c r="M563" i="3"/>
  <c r="E563" i="3"/>
  <c r="K563" i="3"/>
  <c r="H564" i="3"/>
  <c r="F573" i="3"/>
  <c r="M573" i="3"/>
  <c r="E573" i="3"/>
  <c r="K573" i="3"/>
  <c r="F589" i="3"/>
  <c r="M589" i="3"/>
  <c r="E589" i="3"/>
  <c r="L589" i="3"/>
  <c r="K589" i="3"/>
  <c r="F591" i="3"/>
  <c r="M591" i="3"/>
  <c r="E591" i="3"/>
  <c r="L591" i="3"/>
  <c r="K591" i="3"/>
  <c r="F593" i="3"/>
  <c r="M593" i="3"/>
  <c r="E593" i="3"/>
  <c r="L593" i="3"/>
  <c r="K593" i="3"/>
  <c r="I595" i="3"/>
  <c r="F595" i="3"/>
  <c r="M595" i="3"/>
  <c r="E595" i="3"/>
  <c r="L595" i="3"/>
  <c r="K595" i="3"/>
  <c r="M550" i="3"/>
  <c r="K554" i="3"/>
  <c r="M557" i="3"/>
  <c r="E557" i="3"/>
  <c r="K557" i="3"/>
  <c r="F567" i="3"/>
  <c r="M567" i="3"/>
  <c r="E567" i="3"/>
  <c r="L567" i="3"/>
  <c r="F575" i="3"/>
  <c r="M575" i="3"/>
  <c r="E575" i="3"/>
  <c r="K575" i="3"/>
  <c r="K548" i="3"/>
  <c r="E550" i="3"/>
  <c r="M551" i="3"/>
  <c r="E551" i="3"/>
  <c r="K551" i="3"/>
  <c r="F553" i="3"/>
  <c r="L554" i="3"/>
  <c r="L557" i="3"/>
  <c r="K564" i="3"/>
  <c r="F577" i="3"/>
  <c r="M577" i="3"/>
  <c r="E577" i="3"/>
  <c r="K577" i="3"/>
  <c r="G587" i="3"/>
  <c r="G597" i="3"/>
  <c r="G574" i="3"/>
  <c r="G576" i="3"/>
  <c r="G578" i="3"/>
  <c r="G580" i="3"/>
  <c r="G582" i="3"/>
  <c r="G584" i="3"/>
  <c r="G586" i="3"/>
  <c r="G588" i="3"/>
  <c r="G590" i="3"/>
  <c r="G592" i="3"/>
  <c r="G594" i="3"/>
  <c r="G596" i="3"/>
  <c r="G598" i="3"/>
  <c r="G600" i="3"/>
  <c r="I566" i="3"/>
  <c r="I568" i="3"/>
  <c r="I570" i="3"/>
  <c r="I572" i="3"/>
  <c r="I574" i="3"/>
  <c r="I576" i="3"/>
  <c r="I578" i="3"/>
  <c r="I580" i="3"/>
  <c r="I582" i="3"/>
  <c r="I584" i="3"/>
  <c r="I586" i="3"/>
  <c r="I588" i="3"/>
  <c r="I590" i="3"/>
  <c r="I592" i="3"/>
  <c r="I594" i="3"/>
  <c r="I596" i="3"/>
  <c r="I598" i="3"/>
  <c r="I600" i="3"/>
  <c r="G5" i="2"/>
  <c r="C6" i="2"/>
  <c r="D6" i="2"/>
  <c r="J5" i="2"/>
  <c r="E6" i="2"/>
  <c r="K5" i="2"/>
  <c r="F6" i="2"/>
  <c r="J6" i="2" s="1"/>
  <c r="O6" i="2"/>
  <c r="N6" i="2" s="1"/>
  <c r="C5" i="2"/>
  <c r="L5" i="2"/>
  <c r="G6" i="2"/>
  <c r="B7" i="2"/>
  <c r="B8" i="2" s="1"/>
  <c r="D5" i="2"/>
  <c r="M5" i="2"/>
  <c r="E5" i="2"/>
  <c r="C8" i="2" l="1"/>
  <c r="O8" i="2"/>
  <c r="N8" i="2" s="1"/>
  <c r="F8" i="2"/>
  <c r="J8" i="2" s="1"/>
  <c r="E8" i="2"/>
  <c r="B10" i="2"/>
  <c r="D8" i="2"/>
  <c r="L6" i="2"/>
  <c r="M7" i="2"/>
  <c r="D7" i="2"/>
  <c r="B9" i="2"/>
  <c r="L7" i="2"/>
  <c r="C7" i="2"/>
  <c r="G7" i="2"/>
  <c r="I7" i="2"/>
  <c r="O7" i="2"/>
  <c r="E7" i="2"/>
  <c r="F7" i="2"/>
  <c r="J7" i="2" s="1"/>
  <c r="K6" i="2"/>
  <c r="M6" i="2"/>
  <c r="I6" i="2"/>
  <c r="O10" i="2" l="1"/>
  <c r="N10" i="2" s="1"/>
  <c r="F10" i="2"/>
  <c r="J10" i="2" s="1"/>
  <c r="E10" i="2"/>
  <c r="D10" i="2"/>
  <c r="C10" i="2"/>
  <c r="K10" i="2"/>
  <c r="G10" i="2"/>
  <c r="C9" i="2"/>
  <c r="M9" i="2"/>
  <c r="O9" i="2"/>
  <c r="N9" i="2" s="1"/>
  <c r="B11" i="2"/>
  <c r="B12" i="2" s="1"/>
  <c r="D9" i="2"/>
  <c r="F9" i="2"/>
  <c r="J9" i="2" s="1"/>
  <c r="E9" i="2"/>
  <c r="K8" i="2"/>
  <c r="G8" i="2"/>
  <c r="K7" i="2"/>
  <c r="L8" i="2"/>
  <c r="M8" i="2"/>
  <c r="I8" i="2"/>
  <c r="O12" i="2" l="1"/>
  <c r="E12" i="2"/>
  <c r="D12" i="2"/>
  <c r="B14" i="2"/>
  <c r="L12" i="2"/>
  <c r="C12" i="2"/>
  <c r="K12" i="2"/>
  <c r="I12" i="2"/>
  <c r="G12" i="2"/>
  <c r="F12" i="2"/>
  <c r="J12" i="2" s="1"/>
  <c r="K9" i="2"/>
  <c r="L10" i="2"/>
  <c r="M11" i="2"/>
  <c r="B13" i="2"/>
  <c r="I11" i="2"/>
  <c r="D11" i="2"/>
  <c r="G11" i="2"/>
  <c r="F11" i="2"/>
  <c r="J11" i="2" s="1"/>
  <c r="K11" i="2"/>
  <c r="O11" i="2"/>
  <c r="E11" i="2"/>
  <c r="L11" i="2"/>
  <c r="C11" i="2"/>
  <c r="G9" i="2"/>
  <c r="L9" i="2"/>
  <c r="M10" i="2"/>
  <c r="I9" i="2"/>
  <c r="I10" i="2"/>
  <c r="I13" i="2" l="1"/>
  <c r="D13" i="2"/>
  <c r="O13" i="2"/>
  <c r="N13" i="2" s="1"/>
  <c r="F13" i="2"/>
  <c r="J13" i="2" s="1"/>
  <c r="E13" i="2"/>
  <c r="K13" i="2"/>
  <c r="B15" i="2"/>
  <c r="L13" i="2"/>
  <c r="C13" i="2"/>
  <c r="D14" i="2"/>
  <c r="O14" i="2"/>
  <c r="C14" i="2"/>
  <c r="G14" i="2"/>
  <c r="E14" i="2"/>
  <c r="F14" i="2"/>
  <c r="J14" i="2" s="1"/>
  <c r="M12" i="2"/>
  <c r="L14" i="2" l="1"/>
  <c r="K14" i="2"/>
  <c r="M14" i="2"/>
  <c r="M13" i="2"/>
  <c r="C15" i="2"/>
  <c r="G15" i="2"/>
  <c r="F15" i="2"/>
  <c r="J15" i="2" s="1"/>
  <c r="O15" i="2"/>
  <c r="N15" i="2" s="1"/>
  <c r="E15" i="2"/>
  <c r="D15" i="2"/>
  <c r="M15" i="2"/>
  <c r="K15" i="2"/>
  <c r="L15" i="2"/>
  <c r="I14" i="2"/>
  <c r="B16" i="2"/>
  <c r="B17" i="2" s="1"/>
  <c r="G13" i="2"/>
  <c r="O17" i="2" l="1"/>
  <c r="N17" i="2" s="1"/>
  <c r="F17" i="2"/>
  <c r="J17" i="2" s="1"/>
  <c r="E17" i="2"/>
  <c r="D17" i="2"/>
  <c r="C17" i="2"/>
  <c r="B18" i="2"/>
  <c r="B19" i="2" s="1"/>
  <c r="D16" i="2"/>
  <c r="C16" i="2"/>
  <c r="O16" i="2"/>
  <c r="N16" i="2" s="1"/>
  <c r="F16" i="2"/>
  <c r="J16" i="2" s="1"/>
  <c r="E16" i="2"/>
  <c r="E19" i="2" l="1"/>
  <c r="O19" i="2"/>
  <c r="N19" i="2" s="1"/>
  <c r="D19" i="2"/>
  <c r="C19" i="2"/>
  <c r="F19" i="2"/>
  <c r="J19" i="2" s="1"/>
  <c r="K19" i="2"/>
  <c r="I19" i="2"/>
  <c r="M16" i="2"/>
  <c r="K16" i="2"/>
  <c r="L17" i="2"/>
  <c r="K17" i="2"/>
  <c r="G16" i="2"/>
  <c r="G17" i="2"/>
  <c r="M17" i="2"/>
  <c r="L16" i="2"/>
  <c r="E18" i="2"/>
  <c r="C18" i="2"/>
  <c r="O18" i="2"/>
  <c r="N18" i="2" s="1"/>
  <c r="F18" i="2"/>
  <c r="J18" i="2" s="1"/>
  <c r="B20" i="2"/>
  <c r="D18" i="2"/>
  <c r="I16" i="2"/>
  <c r="I17" i="2"/>
  <c r="I18" i="2" l="1"/>
  <c r="I20" i="2"/>
  <c r="C20" i="2"/>
  <c r="O20" i="2"/>
  <c r="N20" i="2" s="1"/>
  <c r="F20" i="2"/>
  <c r="J20" i="2" s="1"/>
  <c r="E20" i="2"/>
  <c r="B22" i="2"/>
  <c r="M20" i="2"/>
  <c r="D20" i="2"/>
  <c r="K18" i="2"/>
  <c r="M19" i="2"/>
  <c r="G18" i="2"/>
  <c r="L19" i="2"/>
  <c r="M18" i="2"/>
  <c r="L18" i="2"/>
  <c r="G19" i="2"/>
  <c r="B21" i="2"/>
  <c r="O22" i="2" l="1"/>
  <c r="N22" i="2" s="1"/>
  <c r="F22" i="2"/>
  <c r="J22" i="2" s="1"/>
  <c r="E22" i="2"/>
  <c r="D22" i="2"/>
  <c r="C22" i="2"/>
  <c r="B24" i="2"/>
  <c r="L20" i="2"/>
  <c r="L21" i="2"/>
  <c r="C21" i="2"/>
  <c r="F21" i="2"/>
  <c r="J21" i="2" s="1"/>
  <c r="D21" i="2"/>
  <c r="K21" i="2"/>
  <c r="O21" i="2"/>
  <c r="N21" i="2" s="1"/>
  <c r="B23" i="2"/>
  <c r="G21" i="2"/>
  <c r="M21" i="2"/>
  <c r="E21" i="2"/>
  <c r="K20" i="2"/>
  <c r="G20" i="2"/>
  <c r="L22" i="2" l="1"/>
  <c r="G22" i="2"/>
  <c r="K22" i="2"/>
  <c r="F24" i="2"/>
  <c r="J24" i="2" s="1"/>
  <c r="G24" i="2"/>
  <c r="O24" i="2"/>
  <c r="E24" i="2"/>
  <c r="M24" i="2"/>
  <c r="D24" i="2"/>
  <c r="L24" i="2"/>
  <c r="C24" i="2"/>
  <c r="K24" i="2"/>
  <c r="I24" i="2"/>
  <c r="M22" i="2"/>
  <c r="B25" i="2"/>
  <c r="K23" i="2"/>
  <c r="D23" i="2"/>
  <c r="O23" i="2"/>
  <c r="F23" i="2"/>
  <c r="J23" i="2" s="1"/>
  <c r="E23" i="2"/>
  <c r="M23" i="2"/>
  <c r="C23" i="2"/>
  <c r="I21" i="2"/>
  <c r="I22" i="2"/>
  <c r="B27" i="2" l="1"/>
  <c r="K25" i="2"/>
  <c r="O25" i="2"/>
  <c r="E25" i="2"/>
  <c r="G25" i="2"/>
  <c r="F25" i="2"/>
  <c r="J25" i="2" s="1"/>
  <c r="L25" i="2"/>
  <c r="M25" i="2"/>
  <c r="D25" i="2"/>
  <c r="C25" i="2"/>
  <c r="L23" i="2"/>
  <c r="B26" i="2"/>
  <c r="G23" i="2"/>
  <c r="E27" i="2" l="1"/>
  <c r="I27" i="2"/>
  <c r="C27" i="2"/>
  <c r="O27" i="2"/>
  <c r="N27" i="2" s="1"/>
  <c r="F27" i="2"/>
  <c r="J27" i="2" s="1"/>
  <c r="K27" i="2"/>
  <c r="D27" i="2"/>
  <c r="F26" i="2"/>
  <c r="J26" i="2" s="1"/>
  <c r="G26" i="2"/>
  <c r="O26" i="2"/>
  <c r="E26" i="2"/>
  <c r="B28" i="2"/>
  <c r="M26" i="2"/>
  <c r="D26" i="2"/>
  <c r="L26" i="2"/>
  <c r="C26" i="2"/>
  <c r="K26" i="2"/>
  <c r="I26" i="2"/>
  <c r="I25" i="2"/>
  <c r="D28" i="2" l="1"/>
  <c r="O28" i="2"/>
  <c r="N28" i="2" s="1"/>
  <c r="E28" i="2"/>
  <c r="C28" i="2"/>
  <c r="F28" i="2"/>
  <c r="J28" i="2" s="1"/>
  <c r="B29" i="2"/>
  <c r="G27" i="2"/>
  <c r="M27" i="2"/>
  <c r="H27" i="2"/>
  <c r="L27" i="2"/>
  <c r="F29" i="2" l="1"/>
  <c r="J29" i="2" s="1"/>
  <c r="O29" i="2"/>
  <c r="N29" i="2" s="1"/>
  <c r="E29" i="2"/>
  <c r="I29" i="2"/>
  <c r="L29" i="2"/>
  <c r="D29" i="2"/>
  <c r="K29" i="2"/>
  <c r="C29" i="2"/>
  <c r="G29" i="2"/>
  <c r="B30" i="2"/>
  <c r="B31" i="2" s="1"/>
  <c r="E31" i="2" l="1"/>
  <c r="C31" i="2"/>
  <c r="O31" i="2"/>
  <c r="N31" i="2" s="1"/>
  <c r="F31" i="2"/>
  <c r="J31" i="2" s="1"/>
  <c r="D31" i="2"/>
  <c r="H29" i="2"/>
  <c r="M29" i="2"/>
  <c r="O30" i="2"/>
  <c r="N30" i="2" s="1"/>
  <c r="G30" i="2"/>
  <c r="B32" i="2"/>
  <c r="B33" i="2" s="1"/>
  <c r="F30" i="2"/>
  <c r="J30" i="2" s="1"/>
  <c r="K30" i="2"/>
  <c r="C30" i="2"/>
  <c r="I30" i="2"/>
  <c r="E30" i="2"/>
  <c r="L30" i="2"/>
  <c r="D30" i="2"/>
  <c r="F33" i="2" l="1"/>
  <c r="J33" i="2" s="1"/>
  <c r="E33" i="2"/>
  <c r="D33" i="2"/>
  <c r="C33" i="2"/>
  <c r="O33" i="2"/>
  <c r="N33" i="2" s="1"/>
  <c r="M30" i="2"/>
  <c r="H30" i="2"/>
  <c r="G31" i="2"/>
  <c r="M31" i="2"/>
  <c r="H31" i="2"/>
  <c r="L31" i="2"/>
  <c r="D32" i="2"/>
  <c r="E32" i="2"/>
  <c r="C32" i="2"/>
  <c r="G32" i="2"/>
  <c r="O32" i="2"/>
  <c r="N32" i="2" s="1"/>
  <c r="B34" i="2"/>
  <c r="F32" i="2"/>
  <c r="J32" i="2" s="1"/>
  <c r="K31" i="2"/>
  <c r="I31" i="2"/>
  <c r="L33" i="2" l="1"/>
  <c r="M33" i="2"/>
  <c r="G33" i="2"/>
  <c r="H32" i="2"/>
  <c r="L32" i="2"/>
  <c r="H33" i="2"/>
  <c r="I33" i="2"/>
  <c r="K32" i="2"/>
  <c r="H34" i="2"/>
  <c r="O34" i="2"/>
  <c r="N34" i="2" s="1"/>
  <c r="F34" i="2"/>
  <c r="J34" i="2" s="1"/>
  <c r="K34" i="2"/>
  <c r="E34" i="2"/>
  <c r="L34" i="2"/>
  <c r="D34" i="2"/>
  <c r="C34" i="2"/>
  <c r="M32" i="2"/>
  <c r="I32" i="2"/>
  <c r="K33" i="2"/>
  <c r="B35" i="2"/>
  <c r="M34" i="2" l="1"/>
  <c r="C35" i="2"/>
  <c r="I35" i="2"/>
  <c r="K35" i="2"/>
  <c r="H35" i="2"/>
  <c r="E35" i="2"/>
  <c r="O35" i="2"/>
  <c r="N35" i="2" s="1"/>
  <c r="G35" i="2"/>
  <c r="F35" i="2"/>
  <c r="J35" i="2" s="1"/>
  <c r="L35" i="2"/>
  <c r="D35" i="2"/>
  <c r="I34" i="2"/>
  <c r="B36" i="2"/>
  <c r="G34" i="2"/>
  <c r="D36" i="2" l="1"/>
  <c r="C36" i="2"/>
  <c r="G36" i="2"/>
  <c r="O36" i="2"/>
  <c r="N36" i="2" s="1"/>
  <c r="I36" i="2"/>
  <c r="H36" i="2"/>
  <c r="E36" i="2"/>
  <c r="F36" i="2"/>
  <c r="J36" i="2" s="1"/>
  <c r="B37" i="2"/>
  <c r="M35" i="2"/>
  <c r="K36" i="2" l="1"/>
  <c r="F37" i="2"/>
  <c r="J37" i="2" s="1"/>
  <c r="I37" i="2"/>
  <c r="M37" i="2"/>
  <c r="E37" i="2"/>
  <c r="L37" i="2"/>
  <c r="D37" i="2"/>
  <c r="C37" i="2"/>
  <c r="G37" i="2"/>
  <c r="O37" i="2"/>
  <c r="N37" i="2" s="1"/>
  <c r="H37" i="2"/>
  <c r="B38" i="2"/>
  <c r="B39" i="2" s="1"/>
  <c r="M36" i="2"/>
  <c r="L36" i="2"/>
  <c r="C39" i="2" l="1"/>
  <c r="H39" i="2"/>
  <c r="E39" i="2"/>
  <c r="O39" i="2"/>
  <c r="N39" i="2" s="1"/>
  <c r="G39" i="2"/>
  <c r="B41" i="2"/>
  <c r="F39" i="2"/>
  <c r="J39" i="2" s="1"/>
  <c r="K39" i="2"/>
  <c r="L39" i="2"/>
  <c r="D39" i="2"/>
  <c r="H38" i="2"/>
  <c r="O38" i="2"/>
  <c r="N38" i="2" s="1"/>
  <c r="G38" i="2"/>
  <c r="C38" i="2"/>
  <c r="B40" i="2"/>
  <c r="F38" i="2"/>
  <c r="J38" i="2" s="1"/>
  <c r="K38" i="2"/>
  <c r="M38" i="2"/>
  <c r="E38" i="2"/>
  <c r="L38" i="2"/>
  <c r="D38" i="2"/>
  <c r="I38" i="2"/>
  <c r="K37" i="2"/>
  <c r="F41" i="2" l="1"/>
  <c r="J41" i="2" s="1"/>
  <c r="M41" i="2"/>
  <c r="E41" i="2"/>
  <c r="L41" i="2"/>
  <c r="D41" i="2"/>
  <c r="I41" i="2"/>
  <c r="K41" i="2"/>
  <c r="C41" i="2"/>
  <c r="G41" i="2"/>
  <c r="H41" i="2"/>
  <c r="O41" i="2"/>
  <c r="N41" i="2" s="1"/>
  <c r="I39" i="2"/>
  <c r="D40" i="2"/>
  <c r="E40" i="2"/>
  <c r="C40" i="2"/>
  <c r="O40" i="2"/>
  <c r="N40" i="2" s="1"/>
  <c r="B42" i="2"/>
  <c r="F40" i="2"/>
  <c r="J40" i="2" s="1"/>
  <c r="M39" i="2"/>
  <c r="C42" i="2" l="1"/>
  <c r="O42" i="2"/>
  <c r="N42" i="2" s="1"/>
  <c r="F42" i="2"/>
  <c r="J42" i="2" s="1"/>
  <c r="E42" i="2"/>
  <c r="D42" i="2"/>
  <c r="H40" i="2"/>
  <c r="L40" i="2"/>
  <c r="I40" i="2"/>
  <c r="G40" i="2"/>
  <c r="M40" i="2"/>
  <c r="K40" i="2"/>
  <c r="B43" i="2"/>
  <c r="B44" i="2" s="1"/>
  <c r="D44" i="2" l="1"/>
  <c r="O44" i="2"/>
  <c r="N44" i="2" s="1"/>
  <c r="C44" i="2"/>
  <c r="E44" i="2"/>
  <c r="F44" i="2"/>
  <c r="J44" i="2" s="1"/>
  <c r="K42" i="2"/>
  <c r="G42" i="2"/>
  <c r="M43" i="2"/>
  <c r="I43" i="2"/>
  <c r="E43" i="2"/>
  <c r="O43" i="2"/>
  <c r="N43" i="2" s="1"/>
  <c r="B45" i="2"/>
  <c r="F43" i="2"/>
  <c r="J43" i="2" s="1"/>
  <c r="C43" i="2"/>
  <c r="L43" i="2"/>
  <c r="D43" i="2"/>
  <c r="K43" i="2"/>
  <c r="L42" i="2"/>
  <c r="I42" i="2"/>
  <c r="M42" i="2"/>
  <c r="H42" i="2"/>
  <c r="I44" i="2" l="1"/>
  <c r="G44" i="2"/>
  <c r="M44" i="2"/>
  <c r="O45" i="2"/>
  <c r="N45" i="2" s="1"/>
  <c r="F45" i="2"/>
  <c r="J45" i="2" s="1"/>
  <c r="G45" i="2"/>
  <c r="M45" i="2"/>
  <c r="E45" i="2"/>
  <c r="D45" i="2"/>
  <c r="I45" i="2"/>
  <c r="K45" i="2"/>
  <c r="C45" i="2"/>
  <c r="H45" i="2"/>
  <c r="G43" i="2"/>
  <c r="B46" i="2"/>
  <c r="B47" i="2" s="1"/>
  <c r="K44" i="2"/>
  <c r="H43" i="2"/>
  <c r="H44" i="2"/>
  <c r="L44" i="2"/>
  <c r="O47" i="2" l="1"/>
  <c r="N47" i="2" s="1"/>
  <c r="F47" i="2"/>
  <c r="J47" i="2" s="1"/>
  <c r="M47" i="2"/>
  <c r="E47" i="2"/>
  <c r="L47" i="2"/>
  <c r="K47" i="2"/>
  <c r="C47" i="2"/>
  <c r="D47" i="2"/>
  <c r="H47" i="2"/>
  <c r="E46" i="2"/>
  <c r="L46" i="2"/>
  <c r="D46" i="2"/>
  <c r="K46" i="2"/>
  <c r="O46" i="2"/>
  <c r="N46" i="2" s="1"/>
  <c r="G46" i="2"/>
  <c r="F46" i="2"/>
  <c r="J46" i="2" s="1"/>
  <c r="B48" i="2"/>
  <c r="H46" i="2"/>
  <c r="C46" i="2"/>
  <c r="L45" i="2"/>
  <c r="M46" i="2" l="1"/>
  <c r="O48" i="2"/>
  <c r="N48" i="2" s="1"/>
  <c r="F48" i="2"/>
  <c r="J48" i="2" s="1"/>
  <c r="M48" i="2"/>
  <c r="E48" i="2"/>
  <c r="C48" i="2"/>
  <c r="D48" i="2"/>
  <c r="B49" i="2"/>
  <c r="B50" i="2" s="1"/>
  <c r="I46" i="2"/>
  <c r="I47" i="2"/>
  <c r="G47" i="2"/>
  <c r="E50" i="2" l="1"/>
  <c r="D50" i="2"/>
  <c r="C50" i="2"/>
  <c r="O50" i="2"/>
  <c r="N50" i="2" s="1"/>
  <c r="F50" i="2"/>
  <c r="J50" i="2" s="1"/>
  <c r="G48" i="2"/>
  <c r="C49" i="2"/>
  <c r="I49" i="2"/>
  <c r="O49" i="2"/>
  <c r="N49" i="2" s="1"/>
  <c r="E49" i="2"/>
  <c r="F49" i="2"/>
  <c r="J49" i="2" s="1"/>
  <c r="D49" i="2"/>
  <c r="B51" i="2"/>
  <c r="L48" i="2"/>
  <c r="H48" i="2"/>
  <c r="K48" i="2"/>
  <c r="I48" i="2"/>
  <c r="I50" i="2" l="1"/>
  <c r="K49" i="2"/>
  <c r="K50" i="2"/>
  <c r="O51" i="2"/>
  <c r="N51" i="2" s="1"/>
  <c r="F51" i="2"/>
  <c r="J51" i="2" s="1"/>
  <c r="M51" i="2"/>
  <c r="E51" i="2"/>
  <c r="D51" i="2"/>
  <c r="K51" i="2"/>
  <c r="C51" i="2"/>
  <c r="I51" i="2"/>
  <c r="H51" i="2"/>
  <c r="M49" i="2"/>
  <c r="B52" i="2"/>
  <c r="B53" i="2" s="1"/>
  <c r="G49" i="2"/>
  <c r="H50" i="2"/>
  <c r="L50" i="2"/>
  <c r="L49" i="2"/>
  <c r="H49" i="2"/>
  <c r="G50" i="2"/>
  <c r="M50" i="2"/>
  <c r="C53" i="2" l="1"/>
  <c r="H53" i="2"/>
  <c r="O53" i="2"/>
  <c r="N53" i="2" s="1"/>
  <c r="G53" i="2"/>
  <c r="M53" i="2"/>
  <c r="E53" i="2"/>
  <c r="F53" i="2"/>
  <c r="J53" i="2" s="1"/>
  <c r="D53" i="2"/>
  <c r="B55" i="2"/>
  <c r="I52" i="2"/>
  <c r="H52" i="2"/>
  <c r="O52" i="2"/>
  <c r="N52" i="2" s="1"/>
  <c r="G52" i="2"/>
  <c r="B54" i="2"/>
  <c r="F52" i="2"/>
  <c r="J52" i="2" s="1"/>
  <c r="M52" i="2"/>
  <c r="E52" i="2"/>
  <c r="K52" i="2"/>
  <c r="C52" i="2"/>
  <c r="L52" i="2"/>
  <c r="D52" i="2"/>
  <c r="G51" i="2"/>
  <c r="L51" i="2"/>
  <c r="O55" i="2" l="1"/>
  <c r="N55" i="2" s="1"/>
  <c r="F55" i="2"/>
  <c r="J55" i="2" s="1"/>
  <c r="E55" i="2"/>
  <c r="L55" i="2"/>
  <c r="D55" i="2"/>
  <c r="K55" i="2"/>
  <c r="C55" i="2"/>
  <c r="H55" i="2"/>
  <c r="I53" i="2"/>
  <c r="E54" i="2"/>
  <c r="D54" i="2"/>
  <c r="C54" i="2"/>
  <c r="O54" i="2"/>
  <c r="N54" i="2" s="1"/>
  <c r="B56" i="2"/>
  <c r="B57" i="2" s="1"/>
  <c r="F54" i="2"/>
  <c r="J54" i="2" s="1"/>
  <c r="L53" i="2"/>
  <c r="K53" i="2"/>
  <c r="C57" i="2" l="1"/>
  <c r="H57" i="2"/>
  <c r="O57" i="2"/>
  <c r="N57" i="2" s="1"/>
  <c r="G57" i="2"/>
  <c r="M57" i="2"/>
  <c r="E57" i="2"/>
  <c r="D57" i="2"/>
  <c r="L57" i="2"/>
  <c r="F57" i="2"/>
  <c r="J57" i="2" s="1"/>
  <c r="M55" i="2"/>
  <c r="H54" i="2"/>
  <c r="L54" i="2"/>
  <c r="M54" i="2"/>
  <c r="I54" i="2"/>
  <c r="G54" i="2"/>
  <c r="I55" i="2"/>
  <c r="O56" i="2"/>
  <c r="N56" i="2" s="1"/>
  <c r="B58" i="2"/>
  <c r="B59" i="2" s="1"/>
  <c r="F56" i="2"/>
  <c r="J56" i="2" s="1"/>
  <c r="E56" i="2"/>
  <c r="C56" i="2"/>
  <c r="D56" i="2"/>
  <c r="K54" i="2"/>
  <c r="G55" i="2"/>
  <c r="O59" i="2" l="1"/>
  <c r="N59" i="2" s="1"/>
  <c r="F59" i="2"/>
  <c r="J59" i="2" s="1"/>
  <c r="M59" i="2"/>
  <c r="E59" i="2"/>
  <c r="L59" i="2"/>
  <c r="D59" i="2"/>
  <c r="K59" i="2"/>
  <c r="C59" i="2"/>
  <c r="I59" i="2"/>
  <c r="H59" i="2"/>
  <c r="L56" i="2"/>
  <c r="G56" i="2"/>
  <c r="I57" i="2"/>
  <c r="H56" i="2"/>
  <c r="K56" i="2"/>
  <c r="I56" i="2"/>
  <c r="M56" i="2"/>
  <c r="E58" i="2"/>
  <c r="D58" i="2"/>
  <c r="K58" i="2"/>
  <c r="C58" i="2"/>
  <c r="O58" i="2"/>
  <c r="N58" i="2" s="1"/>
  <c r="F58" i="2"/>
  <c r="J58" i="2" s="1"/>
  <c r="B60" i="2"/>
  <c r="B61" i="2" s="1"/>
  <c r="K57" i="2"/>
  <c r="C61" i="2" l="1"/>
  <c r="O61" i="2"/>
  <c r="N61" i="2" s="1"/>
  <c r="G61" i="2"/>
  <c r="M61" i="2"/>
  <c r="E61" i="2"/>
  <c r="D61" i="2"/>
  <c r="F61" i="2"/>
  <c r="J61" i="2" s="1"/>
  <c r="L58" i="2"/>
  <c r="H58" i="2"/>
  <c r="G58" i="2"/>
  <c r="M58" i="2"/>
  <c r="O60" i="2"/>
  <c r="N60" i="2" s="1"/>
  <c r="B62" i="2"/>
  <c r="F60" i="2"/>
  <c r="J60" i="2" s="1"/>
  <c r="E60" i="2"/>
  <c r="C60" i="2"/>
  <c r="D60" i="2"/>
  <c r="I58" i="2"/>
  <c r="G59" i="2"/>
  <c r="M60" i="2" l="1"/>
  <c r="G60" i="2"/>
  <c r="H61" i="2"/>
  <c r="I61" i="2"/>
  <c r="H60" i="2"/>
  <c r="L61" i="2"/>
  <c r="M62" i="2"/>
  <c r="E62" i="2"/>
  <c r="D62" i="2"/>
  <c r="C62" i="2"/>
  <c r="O62" i="2"/>
  <c r="N62" i="2" s="1"/>
  <c r="G62" i="2"/>
  <c r="F62" i="2"/>
  <c r="J62" i="2" s="1"/>
  <c r="L60" i="2"/>
  <c r="K60" i="2"/>
  <c r="I60" i="2"/>
  <c r="B63" i="2"/>
  <c r="B64" i="2" s="1"/>
  <c r="K61" i="2"/>
  <c r="O64" i="2" l="1"/>
  <c r="N64" i="2" s="1"/>
  <c r="F64" i="2"/>
  <c r="J64" i="2" s="1"/>
  <c r="M64" i="2"/>
  <c r="E64" i="2"/>
  <c r="C64" i="2"/>
  <c r="L64" i="2"/>
  <c r="D64" i="2"/>
  <c r="I62" i="2"/>
  <c r="O63" i="2"/>
  <c r="N63" i="2" s="1"/>
  <c r="G63" i="2"/>
  <c r="B65" i="2"/>
  <c r="F63" i="2"/>
  <c r="J63" i="2" s="1"/>
  <c r="M63" i="2"/>
  <c r="E63" i="2"/>
  <c r="L63" i="2"/>
  <c r="D63" i="2"/>
  <c r="K63" i="2"/>
  <c r="C63" i="2"/>
  <c r="I63" i="2"/>
  <c r="H63" i="2"/>
  <c r="K62" i="2"/>
  <c r="H62" i="2"/>
  <c r="L62" i="2"/>
  <c r="C65" i="2" l="1"/>
  <c r="H65" i="2"/>
  <c r="O65" i="2"/>
  <c r="N65" i="2" s="1"/>
  <c r="G65" i="2"/>
  <c r="M65" i="2"/>
  <c r="E65" i="2"/>
  <c r="F65" i="2"/>
  <c r="J65" i="2" s="1"/>
  <c r="D65" i="2"/>
  <c r="L65" i="2"/>
  <c r="B66" i="2"/>
  <c r="B67" i="2" s="1"/>
  <c r="G64" i="2"/>
  <c r="H64" i="2"/>
  <c r="K64" i="2"/>
  <c r="I64" i="2"/>
  <c r="O67" i="2" l="1"/>
  <c r="N67" i="2" s="1"/>
  <c r="F67" i="2"/>
  <c r="J67" i="2" s="1"/>
  <c r="E67" i="2"/>
  <c r="L67" i="2"/>
  <c r="D67" i="2"/>
  <c r="K67" i="2"/>
  <c r="C67" i="2"/>
  <c r="H67" i="2"/>
  <c r="I65" i="2"/>
  <c r="E66" i="2"/>
  <c r="L66" i="2"/>
  <c r="D66" i="2"/>
  <c r="C66" i="2"/>
  <c r="O66" i="2"/>
  <c r="N66" i="2" s="1"/>
  <c r="F66" i="2"/>
  <c r="J66" i="2" s="1"/>
  <c r="B68" i="2"/>
  <c r="K65" i="2"/>
  <c r="M67" i="2" l="1"/>
  <c r="O68" i="2"/>
  <c r="N68" i="2" s="1"/>
  <c r="F68" i="2"/>
  <c r="J68" i="2" s="1"/>
  <c r="E68" i="2"/>
  <c r="C68" i="2"/>
  <c r="L68" i="2"/>
  <c r="D68" i="2"/>
  <c r="I66" i="2"/>
  <c r="H66" i="2"/>
  <c r="M66" i="2"/>
  <c r="I67" i="2"/>
  <c r="B69" i="2"/>
  <c r="B70" i="2" s="1"/>
  <c r="G66" i="2"/>
  <c r="K66" i="2"/>
  <c r="G67" i="2"/>
  <c r="E70" i="2" l="1"/>
  <c r="D70" i="2"/>
  <c r="C70" i="2"/>
  <c r="O70" i="2"/>
  <c r="N70" i="2" s="1"/>
  <c r="B72" i="2"/>
  <c r="F70" i="2"/>
  <c r="J70" i="2" s="1"/>
  <c r="M68" i="2"/>
  <c r="G68" i="2"/>
  <c r="H68" i="2"/>
  <c r="K69" i="2"/>
  <c r="C69" i="2"/>
  <c r="I69" i="2"/>
  <c r="O69" i="2"/>
  <c r="N69" i="2" s="1"/>
  <c r="G69" i="2"/>
  <c r="M69" i="2"/>
  <c r="E69" i="2"/>
  <c r="L69" i="2"/>
  <c r="F69" i="2"/>
  <c r="J69" i="2" s="1"/>
  <c r="D69" i="2"/>
  <c r="B71" i="2"/>
  <c r="K68" i="2"/>
  <c r="I68" i="2"/>
  <c r="I70" i="2" l="1"/>
  <c r="K70" i="2"/>
  <c r="O71" i="2"/>
  <c r="N71" i="2" s="1"/>
  <c r="B73" i="2"/>
  <c r="F71" i="2"/>
  <c r="J71" i="2" s="1"/>
  <c r="M71" i="2"/>
  <c r="E71" i="2"/>
  <c r="D71" i="2"/>
  <c r="K71" i="2"/>
  <c r="C71" i="2"/>
  <c r="I71" i="2"/>
  <c r="H71" i="2"/>
  <c r="H69" i="2"/>
  <c r="H70" i="2"/>
  <c r="L70" i="2"/>
  <c r="I72" i="2"/>
  <c r="H72" i="2"/>
  <c r="O72" i="2"/>
  <c r="N72" i="2" s="1"/>
  <c r="B74" i="2"/>
  <c r="F72" i="2"/>
  <c r="J72" i="2" s="1"/>
  <c r="M72" i="2"/>
  <c r="E72" i="2"/>
  <c r="K72" i="2"/>
  <c r="C72" i="2"/>
  <c r="D72" i="2"/>
  <c r="G70" i="2"/>
  <c r="M70" i="2"/>
  <c r="E74" i="2" l="1"/>
  <c r="D74" i="2"/>
  <c r="C74" i="2"/>
  <c r="I74" i="2"/>
  <c r="O74" i="2"/>
  <c r="N74" i="2" s="1"/>
  <c r="H74" i="2"/>
  <c r="F74" i="2"/>
  <c r="J74" i="2" s="1"/>
  <c r="B76" i="2"/>
  <c r="L72" i="2"/>
  <c r="G72" i="2"/>
  <c r="K73" i="2"/>
  <c r="C73" i="2"/>
  <c r="H73" i="2"/>
  <c r="O73" i="2"/>
  <c r="N73" i="2" s="1"/>
  <c r="G73" i="2"/>
  <c r="M73" i="2"/>
  <c r="E73" i="2"/>
  <c r="D73" i="2"/>
  <c r="L73" i="2"/>
  <c r="F73" i="2"/>
  <c r="J73" i="2" s="1"/>
  <c r="B75" i="2"/>
  <c r="G71" i="2"/>
  <c r="L71" i="2"/>
  <c r="K74" i="2" l="1"/>
  <c r="L74" i="2"/>
  <c r="I76" i="2"/>
  <c r="O76" i="2"/>
  <c r="N76" i="2" s="1"/>
  <c r="B78" i="2"/>
  <c r="F76" i="2"/>
  <c r="J76" i="2" s="1"/>
  <c r="E76" i="2"/>
  <c r="K76" i="2"/>
  <c r="C76" i="2"/>
  <c r="L76" i="2"/>
  <c r="D76" i="2"/>
  <c r="O75" i="2"/>
  <c r="N75" i="2" s="1"/>
  <c r="B77" i="2"/>
  <c r="F75" i="2"/>
  <c r="J75" i="2" s="1"/>
  <c r="M75" i="2"/>
  <c r="E75" i="2"/>
  <c r="L75" i="2"/>
  <c r="D75" i="2"/>
  <c r="K75" i="2"/>
  <c r="C75" i="2"/>
  <c r="H75" i="2"/>
  <c r="I73" i="2"/>
  <c r="G74" i="2"/>
  <c r="M74" i="2"/>
  <c r="G75" i="2" l="1"/>
  <c r="E78" i="2"/>
  <c r="D78" i="2"/>
  <c r="C78" i="2"/>
  <c r="O78" i="2"/>
  <c r="N78" i="2" s="1"/>
  <c r="F78" i="2"/>
  <c r="J78" i="2" s="1"/>
  <c r="G76" i="2"/>
  <c r="H76" i="2"/>
  <c r="I75" i="2"/>
  <c r="K77" i="2"/>
  <c r="C77" i="2"/>
  <c r="O77" i="2"/>
  <c r="N77" i="2" s="1"/>
  <c r="M77" i="2"/>
  <c r="E77" i="2"/>
  <c r="B79" i="2"/>
  <c r="F77" i="2"/>
  <c r="J77" i="2" s="1"/>
  <c r="D77" i="2"/>
  <c r="M76" i="2"/>
  <c r="O79" i="2" l="1"/>
  <c r="N79" i="2" s="1"/>
  <c r="F79" i="2"/>
  <c r="J79" i="2" s="1"/>
  <c r="E79" i="2"/>
  <c r="L79" i="2"/>
  <c r="D79" i="2"/>
  <c r="K79" i="2"/>
  <c r="C79" i="2"/>
  <c r="H79" i="2"/>
  <c r="I78" i="2"/>
  <c r="G77" i="2"/>
  <c r="K78" i="2"/>
  <c r="H77" i="2"/>
  <c r="H78" i="2"/>
  <c r="L78" i="2"/>
  <c r="I77" i="2"/>
  <c r="B80" i="2"/>
  <c r="L77" i="2"/>
  <c r="G78" i="2"/>
  <c r="M78" i="2"/>
  <c r="M79" i="2" l="1"/>
  <c r="O80" i="2"/>
  <c r="N80" i="2" s="1"/>
  <c r="F80" i="2"/>
  <c r="J80" i="2" s="1"/>
  <c r="M80" i="2"/>
  <c r="E80" i="2"/>
  <c r="C80" i="2"/>
  <c r="D80" i="2"/>
  <c r="I79" i="2"/>
  <c r="B81" i="2"/>
  <c r="G79" i="2"/>
  <c r="C81" i="2" l="1"/>
  <c r="H81" i="2"/>
  <c r="O81" i="2"/>
  <c r="N81" i="2" s="1"/>
  <c r="G81" i="2"/>
  <c r="M81" i="2"/>
  <c r="E81" i="2"/>
  <c r="F81" i="2"/>
  <c r="J81" i="2" s="1"/>
  <c r="D81" i="2"/>
  <c r="L81" i="2"/>
  <c r="B82" i="2"/>
  <c r="G80" i="2"/>
  <c r="L80" i="2"/>
  <c r="H80" i="2"/>
  <c r="K80" i="2"/>
  <c r="I80" i="2"/>
  <c r="E82" i="2" l="1"/>
  <c r="D82" i="2"/>
  <c r="C82" i="2"/>
  <c r="I82" i="2"/>
  <c r="O82" i="2"/>
  <c r="N82" i="2" s="1"/>
  <c r="F82" i="2"/>
  <c r="J82" i="2" s="1"/>
  <c r="B83" i="2"/>
  <c r="I81" i="2"/>
  <c r="K81" i="2"/>
  <c r="O83" i="2" l="1"/>
  <c r="N83" i="2" s="1"/>
  <c r="F83" i="2"/>
  <c r="J83" i="2" s="1"/>
  <c r="E83" i="2"/>
  <c r="L83" i="2"/>
  <c r="D83" i="2"/>
  <c r="K83" i="2"/>
  <c r="C83" i="2"/>
  <c r="H83" i="2"/>
  <c r="K82" i="2"/>
  <c r="B84" i="2"/>
  <c r="H82" i="2"/>
  <c r="L82" i="2"/>
  <c r="G82" i="2"/>
  <c r="M82" i="2"/>
  <c r="O84" i="2" l="1"/>
  <c r="N84" i="2" s="1"/>
  <c r="F84" i="2"/>
  <c r="J84" i="2" s="1"/>
  <c r="M84" i="2"/>
  <c r="E84" i="2"/>
  <c r="C84" i="2"/>
  <c r="D84" i="2"/>
  <c r="M83" i="2"/>
  <c r="I83" i="2"/>
  <c r="B85" i="2"/>
  <c r="G83" i="2"/>
  <c r="C85" i="2" l="1"/>
  <c r="H85" i="2"/>
  <c r="O85" i="2"/>
  <c r="N85" i="2" s="1"/>
  <c r="G85" i="2"/>
  <c r="M85" i="2"/>
  <c r="E85" i="2"/>
  <c r="F85" i="2"/>
  <c r="J85" i="2" s="1"/>
  <c r="D85" i="2"/>
  <c r="B86" i="2"/>
  <c r="G84" i="2"/>
  <c r="H84" i="2"/>
  <c r="L84" i="2"/>
  <c r="K84" i="2"/>
  <c r="I84" i="2"/>
  <c r="E86" i="2" l="1"/>
  <c r="D86" i="2"/>
  <c r="C86" i="2"/>
  <c r="I86" i="2"/>
  <c r="O86" i="2"/>
  <c r="N86" i="2" s="1"/>
  <c r="F86" i="2"/>
  <c r="J86" i="2" s="1"/>
  <c r="B87" i="2"/>
  <c r="I85" i="2"/>
  <c r="L85" i="2"/>
  <c r="K85" i="2"/>
  <c r="O87" i="2" l="1"/>
  <c r="N87" i="2" s="1"/>
  <c r="F87" i="2"/>
  <c r="J87" i="2" s="1"/>
  <c r="E87" i="2"/>
  <c r="L87" i="2"/>
  <c r="D87" i="2"/>
  <c r="K87" i="2"/>
  <c r="C87" i="2"/>
  <c r="H87" i="2"/>
  <c r="K86" i="2"/>
  <c r="H86" i="2"/>
  <c r="L86" i="2"/>
  <c r="B88" i="2"/>
  <c r="G86" i="2"/>
  <c r="M86" i="2"/>
  <c r="M87" i="2" l="1"/>
  <c r="O88" i="2"/>
  <c r="N88" i="2" s="1"/>
  <c r="F88" i="2"/>
  <c r="J88" i="2" s="1"/>
  <c r="M88" i="2"/>
  <c r="E88" i="2"/>
  <c r="C88" i="2"/>
  <c r="D88" i="2"/>
  <c r="I87" i="2"/>
  <c r="B89" i="2"/>
  <c r="G87" i="2"/>
  <c r="C89" i="2" l="1"/>
  <c r="O89" i="2"/>
  <c r="N89" i="2" s="1"/>
  <c r="E89" i="2"/>
  <c r="D89" i="2"/>
  <c r="F89" i="2"/>
  <c r="J89" i="2" s="1"/>
  <c r="B90" i="2"/>
  <c r="L88" i="2"/>
  <c r="G88" i="2"/>
  <c r="H88" i="2"/>
  <c r="K88" i="2"/>
  <c r="I88" i="2"/>
  <c r="M89" i="2" l="1"/>
  <c r="G89" i="2"/>
  <c r="E90" i="2"/>
  <c r="D90" i="2"/>
  <c r="K90" i="2"/>
  <c r="C90" i="2"/>
  <c r="O90" i="2"/>
  <c r="N90" i="2" s="1"/>
  <c r="F90" i="2"/>
  <c r="J90" i="2" s="1"/>
  <c r="B91" i="2"/>
  <c r="H89" i="2"/>
  <c r="I89" i="2"/>
  <c r="L89" i="2"/>
  <c r="K89" i="2"/>
  <c r="O91" i="2" l="1"/>
  <c r="N91" i="2" s="1"/>
  <c r="F91" i="2"/>
  <c r="J91" i="2" s="1"/>
  <c r="E91" i="2"/>
  <c r="L91" i="2"/>
  <c r="D91" i="2"/>
  <c r="K91" i="2"/>
  <c r="C91" i="2"/>
  <c r="H91" i="2"/>
  <c r="L90" i="2"/>
  <c r="B92" i="2"/>
  <c r="G90" i="2"/>
  <c r="M90" i="2"/>
  <c r="H90" i="2"/>
  <c r="I90" i="2"/>
  <c r="O92" i="2" l="1"/>
  <c r="N92" i="2" s="1"/>
  <c r="F92" i="2"/>
  <c r="J92" i="2" s="1"/>
  <c r="E92" i="2"/>
  <c r="C92" i="2"/>
  <c r="D92" i="2"/>
  <c r="M91" i="2"/>
  <c r="I91" i="2"/>
  <c r="B93" i="2"/>
  <c r="G91" i="2"/>
  <c r="C93" i="2" l="1"/>
  <c r="O93" i="2"/>
  <c r="N93" i="2" s="1"/>
  <c r="G93" i="2"/>
  <c r="M93" i="2"/>
  <c r="E93" i="2"/>
  <c r="D93" i="2"/>
  <c r="F93" i="2"/>
  <c r="J93" i="2" s="1"/>
  <c r="M92" i="2"/>
  <c r="B94" i="2"/>
  <c r="G92" i="2"/>
  <c r="H92" i="2"/>
  <c r="L92" i="2"/>
  <c r="K92" i="2"/>
  <c r="I92" i="2"/>
  <c r="H93" i="2" l="1"/>
  <c r="I93" i="2"/>
  <c r="E94" i="2"/>
  <c r="D94" i="2"/>
  <c r="C94" i="2"/>
  <c r="O94" i="2"/>
  <c r="N94" i="2" s="1"/>
  <c r="F94" i="2"/>
  <c r="J94" i="2" s="1"/>
  <c r="L93" i="2"/>
  <c r="B95" i="2"/>
  <c r="K93" i="2"/>
  <c r="K94" i="2" l="1"/>
  <c r="O95" i="2"/>
  <c r="N95" i="2" s="1"/>
  <c r="F95" i="2"/>
  <c r="J95" i="2" s="1"/>
  <c r="M95" i="2"/>
  <c r="E95" i="2"/>
  <c r="L95" i="2"/>
  <c r="D95" i="2"/>
  <c r="K95" i="2"/>
  <c r="C95" i="2"/>
  <c r="H95" i="2"/>
  <c r="H94" i="2"/>
  <c r="B96" i="2"/>
  <c r="B97" i="2" s="1"/>
  <c r="L94" i="2"/>
  <c r="G94" i="2"/>
  <c r="M94" i="2"/>
  <c r="I94" i="2"/>
  <c r="C97" i="2" l="1"/>
  <c r="O97" i="2"/>
  <c r="N97" i="2" s="1"/>
  <c r="G97" i="2"/>
  <c r="M97" i="2"/>
  <c r="E97" i="2"/>
  <c r="F97" i="2"/>
  <c r="J97" i="2" s="1"/>
  <c r="D97" i="2"/>
  <c r="L97" i="2"/>
  <c r="I95" i="2"/>
  <c r="I96" i="2"/>
  <c r="H96" i="2"/>
  <c r="O96" i="2"/>
  <c r="N96" i="2" s="1"/>
  <c r="B98" i="2"/>
  <c r="F96" i="2"/>
  <c r="J96" i="2" s="1"/>
  <c r="E96" i="2"/>
  <c r="K96" i="2"/>
  <c r="C96" i="2"/>
  <c r="L96" i="2"/>
  <c r="D96" i="2"/>
  <c r="G95" i="2"/>
  <c r="E98" i="2" l="1"/>
  <c r="D98" i="2"/>
  <c r="K98" i="2"/>
  <c r="C98" i="2"/>
  <c r="I98" i="2"/>
  <c r="O98" i="2"/>
  <c r="N98" i="2" s="1"/>
  <c r="F98" i="2"/>
  <c r="J98" i="2" s="1"/>
  <c r="M96" i="2"/>
  <c r="H97" i="2"/>
  <c r="B99" i="2"/>
  <c r="I97" i="2"/>
  <c r="G96" i="2"/>
  <c r="K97" i="2"/>
  <c r="O99" i="2" l="1"/>
  <c r="N99" i="2" s="1"/>
  <c r="F99" i="2"/>
  <c r="J99" i="2" s="1"/>
  <c r="E99" i="2"/>
  <c r="L99" i="2"/>
  <c r="D99" i="2"/>
  <c r="K99" i="2"/>
  <c r="C99" i="2"/>
  <c r="B100" i="2"/>
  <c r="H98" i="2"/>
  <c r="L98" i="2"/>
  <c r="G98" i="2"/>
  <c r="M98" i="2"/>
  <c r="O100" i="2" l="1"/>
  <c r="N100" i="2" s="1"/>
  <c r="F100" i="2"/>
  <c r="J100" i="2" s="1"/>
  <c r="E100" i="2"/>
  <c r="C100" i="2"/>
  <c r="D100" i="2"/>
  <c r="M99" i="2"/>
  <c r="H99" i="2"/>
  <c r="I99" i="2"/>
  <c r="B101" i="2"/>
  <c r="B102" i="2" s="1"/>
  <c r="G99" i="2"/>
  <c r="E102" i="2" l="1"/>
  <c r="D102" i="2"/>
  <c r="C102" i="2"/>
  <c r="O102" i="2"/>
  <c r="N102" i="2" s="1"/>
  <c r="F102" i="2"/>
  <c r="J102" i="2" s="1"/>
  <c r="M100" i="2"/>
  <c r="G100" i="2"/>
  <c r="C101" i="2"/>
  <c r="O101" i="2"/>
  <c r="N101" i="2" s="1"/>
  <c r="E101" i="2"/>
  <c r="F101" i="2"/>
  <c r="J101" i="2" s="1"/>
  <c r="D101" i="2"/>
  <c r="B103" i="2"/>
  <c r="B104" i="2" s="1"/>
  <c r="H100" i="2"/>
  <c r="L100" i="2"/>
  <c r="K100" i="2"/>
  <c r="I100" i="2"/>
  <c r="O104" i="2" l="1"/>
  <c r="N104" i="2" s="1"/>
  <c r="F104" i="2"/>
  <c r="J104" i="2" s="1"/>
  <c r="E104" i="2"/>
  <c r="C104" i="2"/>
  <c r="D104" i="2"/>
  <c r="L101" i="2"/>
  <c r="K101" i="2"/>
  <c r="I102" i="2"/>
  <c r="M101" i="2"/>
  <c r="K102" i="2"/>
  <c r="G101" i="2"/>
  <c r="H102" i="2"/>
  <c r="L102" i="2"/>
  <c r="H101" i="2"/>
  <c r="O103" i="2"/>
  <c r="N103" i="2" s="1"/>
  <c r="G103" i="2"/>
  <c r="B105" i="2"/>
  <c r="B106" i="2" s="1"/>
  <c r="F103" i="2"/>
  <c r="J103" i="2" s="1"/>
  <c r="M103" i="2"/>
  <c r="E103" i="2"/>
  <c r="L103" i="2"/>
  <c r="D103" i="2"/>
  <c r="K103" i="2"/>
  <c r="C103" i="2"/>
  <c r="I103" i="2"/>
  <c r="H103" i="2"/>
  <c r="I101" i="2"/>
  <c r="G102" i="2"/>
  <c r="M102" i="2"/>
  <c r="E106" i="2" l="1"/>
  <c r="D106" i="2"/>
  <c r="K106" i="2"/>
  <c r="C106" i="2"/>
  <c r="I106" i="2"/>
  <c r="O106" i="2"/>
  <c r="N106" i="2" s="1"/>
  <c r="H106" i="2"/>
  <c r="F106" i="2"/>
  <c r="J106" i="2" s="1"/>
  <c r="B108" i="2"/>
  <c r="M104" i="2"/>
  <c r="L104" i="2"/>
  <c r="G104" i="2"/>
  <c r="K105" i="2"/>
  <c r="C105" i="2"/>
  <c r="O105" i="2"/>
  <c r="N105" i="2" s="1"/>
  <c r="M105" i="2"/>
  <c r="E105" i="2"/>
  <c r="D105" i="2"/>
  <c r="F105" i="2"/>
  <c r="J105" i="2" s="1"/>
  <c r="B107" i="2"/>
  <c r="H104" i="2"/>
  <c r="K104" i="2"/>
  <c r="I104" i="2"/>
  <c r="G105" i="2" l="1"/>
  <c r="O108" i="2"/>
  <c r="N108" i="2" s="1"/>
  <c r="F108" i="2"/>
  <c r="J108" i="2" s="1"/>
  <c r="M108" i="2"/>
  <c r="E108" i="2"/>
  <c r="C108" i="2"/>
  <c r="L108" i="2"/>
  <c r="D108" i="2"/>
  <c r="O107" i="2"/>
  <c r="N107" i="2" s="1"/>
  <c r="B109" i="2"/>
  <c r="F107" i="2"/>
  <c r="J107" i="2" s="1"/>
  <c r="E107" i="2"/>
  <c r="D107" i="2"/>
  <c r="K107" i="2"/>
  <c r="C107" i="2"/>
  <c r="H107" i="2"/>
  <c r="H105" i="2"/>
  <c r="L106" i="2"/>
  <c r="I105" i="2"/>
  <c r="L105" i="2"/>
  <c r="G106" i="2"/>
  <c r="M106" i="2"/>
  <c r="I107" i="2" l="1"/>
  <c r="C109" i="2"/>
  <c r="H109" i="2"/>
  <c r="O109" i="2"/>
  <c r="N109" i="2" s="1"/>
  <c r="G109" i="2"/>
  <c r="M109" i="2"/>
  <c r="E109" i="2"/>
  <c r="L109" i="2"/>
  <c r="F109" i="2"/>
  <c r="J109" i="2" s="1"/>
  <c r="D109" i="2"/>
  <c r="G107" i="2"/>
  <c r="B110" i="2"/>
  <c r="G108" i="2"/>
  <c r="H108" i="2"/>
  <c r="L107" i="2"/>
  <c r="M107" i="2"/>
  <c r="K108" i="2"/>
  <c r="I108" i="2"/>
  <c r="E110" i="2" l="1"/>
  <c r="D110" i="2"/>
  <c r="C110" i="2"/>
  <c r="O110" i="2"/>
  <c r="N110" i="2" s="1"/>
  <c r="F110" i="2"/>
  <c r="J110" i="2" s="1"/>
  <c r="I109" i="2"/>
  <c r="B111" i="2"/>
  <c r="K109" i="2"/>
  <c r="I110" i="2" l="1"/>
  <c r="K110" i="2"/>
  <c r="H110" i="2"/>
  <c r="L110" i="2"/>
  <c r="O111" i="2"/>
  <c r="N111" i="2" s="1"/>
  <c r="B113" i="2"/>
  <c r="F111" i="2"/>
  <c r="J111" i="2" s="1"/>
  <c r="E111" i="2"/>
  <c r="D111" i="2"/>
  <c r="K111" i="2"/>
  <c r="C111" i="2"/>
  <c r="I111" i="2"/>
  <c r="H111" i="2"/>
  <c r="B112" i="2"/>
  <c r="G110" i="2"/>
  <c r="M110" i="2"/>
  <c r="C113" i="2" l="1"/>
  <c r="H113" i="2"/>
  <c r="O113" i="2"/>
  <c r="N113" i="2" s="1"/>
  <c r="G113" i="2"/>
  <c r="M113" i="2"/>
  <c r="E113" i="2"/>
  <c r="F113" i="2"/>
  <c r="J113" i="2" s="1"/>
  <c r="D113" i="2"/>
  <c r="L113" i="2"/>
  <c r="G111" i="2"/>
  <c r="L111" i="2"/>
  <c r="I112" i="2"/>
  <c r="H112" i="2"/>
  <c r="O112" i="2"/>
  <c r="N112" i="2" s="1"/>
  <c r="G112" i="2"/>
  <c r="B114" i="2"/>
  <c r="F112" i="2"/>
  <c r="J112" i="2" s="1"/>
  <c r="M112" i="2"/>
  <c r="E112" i="2"/>
  <c r="K112" i="2"/>
  <c r="C112" i="2"/>
  <c r="L112" i="2"/>
  <c r="D112" i="2"/>
  <c r="M111" i="2"/>
  <c r="E114" i="2" l="1"/>
  <c r="D114" i="2"/>
  <c r="C114" i="2"/>
  <c r="I114" i="2"/>
  <c r="O114" i="2"/>
  <c r="N114" i="2" s="1"/>
  <c r="F114" i="2"/>
  <c r="J114" i="2" s="1"/>
  <c r="B115" i="2"/>
  <c r="I113" i="2"/>
  <c r="K113" i="2"/>
  <c r="K114" i="2" l="1"/>
  <c r="O115" i="2"/>
  <c r="N115" i="2" s="1"/>
  <c r="F115" i="2"/>
  <c r="J115" i="2" s="1"/>
  <c r="M115" i="2"/>
  <c r="E115" i="2"/>
  <c r="L115" i="2"/>
  <c r="D115" i="2"/>
  <c r="K115" i="2"/>
  <c r="C115" i="2"/>
  <c r="I115" i="2"/>
  <c r="H115" i="2"/>
  <c r="B116" i="2"/>
  <c r="H114" i="2"/>
  <c r="L114" i="2"/>
  <c r="G114" i="2"/>
  <c r="M114" i="2"/>
  <c r="O116" i="2" l="1"/>
  <c r="N116" i="2" s="1"/>
  <c r="F116" i="2"/>
  <c r="J116" i="2" s="1"/>
  <c r="M116" i="2"/>
  <c r="E116" i="2"/>
  <c r="C116" i="2"/>
  <c r="D116" i="2"/>
  <c r="B117" i="2"/>
  <c r="G115" i="2"/>
  <c r="C117" i="2" l="1"/>
  <c r="O117" i="2"/>
  <c r="N117" i="2" s="1"/>
  <c r="G117" i="2"/>
  <c r="M117" i="2"/>
  <c r="E117" i="2"/>
  <c r="F117" i="2"/>
  <c r="J117" i="2" s="1"/>
  <c r="D117" i="2"/>
  <c r="B118" i="2"/>
  <c r="B119" i="2" s="1"/>
  <c r="G116" i="2"/>
  <c r="H116" i="2"/>
  <c r="L116" i="2"/>
  <c r="K116" i="2"/>
  <c r="I116" i="2"/>
  <c r="D119" i="2" l="1"/>
  <c r="K119" i="2"/>
  <c r="I119" i="2"/>
  <c r="O119" i="2"/>
  <c r="N119" i="2" s="1"/>
  <c r="G119" i="2"/>
  <c r="H119" i="2"/>
  <c r="F119" i="2"/>
  <c r="J119" i="2" s="1"/>
  <c r="E119" i="2"/>
  <c r="B121" i="2"/>
  <c r="C119" i="2"/>
  <c r="H117" i="2"/>
  <c r="B120" i="2"/>
  <c r="E118" i="2"/>
  <c r="D118" i="2"/>
  <c r="L118" i="2"/>
  <c r="C118" i="2"/>
  <c r="O118" i="2"/>
  <c r="N118" i="2" s="1"/>
  <c r="F118" i="2"/>
  <c r="J118" i="2" s="1"/>
  <c r="I117" i="2"/>
  <c r="L117" i="2"/>
  <c r="K117" i="2"/>
  <c r="H118" i="2" l="1"/>
  <c r="M118" i="2"/>
  <c r="O121" i="2"/>
  <c r="N121" i="2" s="1"/>
  <c r="F121" i="2"/>
  <c r="J121" i="2" s="1"/>
  <c r="E121" i="2"/>
  <c r="C121" i="2"/>
  <c r="L121" i="2"/>
  <c r="D121" i="2"/>
  <c r="G118" i="2"/>
  <c r="O120" i="2"/>
  <c r="N120" i="2" s="1"/>
  <c r="B122" i="2"/>
  <c r="B123" i="2" s="1"/>
  <c r="F120" i="2"/>
  <c r="J120" i="2" s="1"/>
  <c r="M120" i="2"/>
  <c r="E120" i="2"/>
  <c r="L120" i="2"/>
  <c r="D120" i="2"/>
  <c r="K120" i="2"/>
  <c r="C120" i="2"/>
  <c r="I120" i="2"/>
  <c r="H120" i="2"/>
  <c r="I118" i="2"/>
  <c r="K118" i="2"/>
  <c r="L119" i="2"/>
  <c r="M119" i="2"/>
  <c r="E123" i="2" l="1"/>
  <c r="D123" i="2"/>
  <c r="C123" i="2"/>
  <c r="I123" i="2"/>
  <c r="O123" i="2"/>
  <c r="N123" i="2" s="1"/>
  <c r="H123" i="2"/>
  <c r="F123" i="2"/>
  <c r="J123" i="2" s="1"/>
  <c r="B125" i="2"/>
  <c r="G121" i="2"/>
  <c r="H121" i="2"/>
  <c r="K121" i="2"/>
  <c r="I121" i="2"/>
  <c r="C122" i="2"/>
  <c r="I122" i="2"/>
  <c r="H122" i="2"/>
  <c r="O122" i="2"/>
  <c r="N122" i="2" s="1"/>
  <c r="G122" i="2"/>
  <c r="M122" i="2"/>
  <c r="E122" i="2"/>
  <c r="F122" i="2"/>
  <c r="J122" i="2" s="1"/>
  <c r="D122" i="2"/>
  <c r="B124" i="2"/>
  <c r="L122" i="2"/>
  <c r="G120" i="2"/>
  <c r="M121" i="2"/>
  <c r="K123" i="2" l="1"/>
  <c r="O125" i="2"/>
  <c r="N125" i="2" s="1"/>
  <c r="F125" i="2"/>
  <c r="J125" i="2" s="1"/>
  <c r="E125" i="2"/>
  <c r="C125" i="2"/>
  <c r="L125" i="2"/>
  <c r="D125" i="2"/>
  <c r="O124" i="2"/>
  <c r="N124" i="2" s="1"/>
  <c r="B126" i="2"/>
  <c r="F124" i="2"/>
  <c r="J124" i="2" s="1"/>
  <c r="E124" i="2"/>
  <c r="D124" i="2"/>
  <c r="K124" i="2"/>
  <c r="C124" i="2"/>
  <c r="H124" i="2"/>
  <c r="L123" i="2"/>
  <c r="K122" i="2"/>
  <c r="G123" i="2"/>
  <c r="M123" i="2"/>
  <c r="I124" i="2" l="1"/>
  <c r="C126" i="2"/>
  <c r="O126" i="2"/>
  <c r="N126" i="2" s="1"/>
  <c r="G126" i="2"/>
  <c r="M126" i="2"/>
  <c r="E126" i="2"/>
  <c r="F126" i="2"/>
  <c r="J126" i="2" s="1"/>
  <c r="D126" i="2"/>
  <c r="M125" i="2"/>
  <c r="G124" i="2"/>
  <c r="B127" i="2"/>
  <c r="G125" i="2"/>
  <c r="H125" i="2"/>
  <c r="L124" i="2"/>
  <c r="M124" i="2"/>
  <c r="K125" i="2"/>
  <c r="I125" i="2"/>
  <c r="E127" i="2" l="1"/>
  <c r="D127" i="2"/>
  <c r="C127" i="2"/>
  <c r="I127" i="2"/>
  <c r="O127" i="2"/>
  <c r="N127" i="2" s="1"/>
  <c r="F127" i="2"/>
  <c r="J127" i="2" s="1"/>
  <c r="B128" i="2"/>
  <c r="H126" i="2"/>
  <c r="I126" i="2"/>
  <c r="L126" i="2"/>
  <c r="K126" i="2"/>
  <c r="O128" i="2" l="1"/>
  <c r="N128" i="2" s="1"/>
  <c r="F128" i="2"/>
  <c r="J128" i="2" s="1"/>
  <c r="E128" i="2"/>
  <c r="L128" i="2"/>
  <c r="D128" i="2"/>
  <c r="K128" i="2"/>
  <c r="C128" i="2"/>
  <c r="K127" i="2"/>
  <c r="H127" i="2"/>
  <c r="L127" i="2"/>
  <c r="B129" i="2"/>
  <c r="B130" i="2" s="1"/>
  <c r="G127" i="2"/>
  <c r="M127" i="2"/>
  <c r="C130" i="2" l="1"/>
  <c r="O130" i="2"/>
  <c r="N130" i="2" s="1"/>
  <c r="G130" i="2"/>
  <c r="M130" i="2"/>
  <c r="E130" i="2"/>
  <c r="F130" i="2"/>
  <c r="J130" i="2" s="1"/>
  <c r="D130" i="2"/>
  <c r="M128" i="2"/>
  <c r="H128" i="2"/>
  <c r="I128" i="2"/>
  <c r="O129" i="2"/>
  <c r="N129" i="2" s="1"/>
  <c r="B131" i="2"/>
  <c r="F129" i="2"/>
  <c r="J129" i="2" s="1"/>
  <c r="E129" i="2"/>
  <c r="C129" i="2"/>
  <c r="D129" i="2"/>
  <c r="G128" i="2"/>
  <c r="K129" i="2" l="1"/>
  <c r="I129" i="2"/>
  <c r="M129" i="2"/>
  <c r="H130" i="2"/>
  <c r="E131" i="2"/>
  <c r="D131" i="2"/>
  <c r="C131" i="2"/>
  <c r="O131" i="2"/>
  <c r="N131" i="2" s="1"/>
  <c r="F131" i="2"/>
  <c r="J131" i="2" s="1"/>
  <c r="B133" i="2"/>
  <c r="L129" i="2"/>
  <c r="G129" i="2"/>
  <c r="B132" i="2"/>
  <c r="I130" i="2"/>
  <c r="H129" i="2"/>
  <c r="L130" i="2"/>
  <c r="K130" i="2"/>
  <c r="L131" i="2" l="1"/>
  <c r="H131" i="2"/>
  <c r="G131" i="2"/>
  <c r="M131" i="2"/>
  <c r="I133" i="2"/>
  <c r="H133" i="2"/>
  <c r="O133" i="2"/>
  <c r="N133" i="2" s="1"/>
  <c r="G133" i="2"/>
  <c r="F133" i="2"/>
  <c r="J133" i="2" s="1"/>
  <c r="E133" i="2"/>
  <c r="K133" i="2"/>
  <c r="C133" i="2"/>
  <c r="L133" i="2"/>
  <c r="D133" i="2"/>
  <c r="O132" i="2"/>
  <c r="N132" i="2" s="1"/>
  <c r="B134" i="2"/>
  <c r="F132" i="2"/>
  <c r="J132" i="2" s="1"/>
  <c r="E132" i="2"/>
  <c r="L132" i="2"/>
  <c r="D132" i="2"/>
  <c r="K132" i="2"/>
  <c r="C132" i="2"/>
  <c r="I131" i="2"/>
  <c r="K131" i="2"/>
  <c r="M132" i="2" l="1"/>
  <c r="H132" i="2"/>
  <c r="I132" i="2"/>
  <c r="C134" i="2"/>
  <c r="H134" i="2"/>
  <c r="O134" i="2"/>
  <c r="N134" i="2" s="1"/>
  <c r="E134" i="2"/>
  <c r="F134" i="2"/>
  <c r="J134" i="2" s="1"/>
  <c r="D134" i="2"/>
  <c r="M133" i="2"/>
  <c r="G132" i="2"/>
  <c r="B135" i="2"/>
  <c r="B136" i="2" s="1"/>
  <c r="O136" i="2" l="1"/>
  <c r="N136" i="2" s="1"/>
  <c r="F136" i="2"/>
  <c r="J136" i="2" s="1"/>
  <c r="E136" i="2"/>
  <c r="L136" i="2"/>
  <c r="D136" i="2"/>
  <c r="K136" i="2"/>
  <c r="C136" i="2"/>
  <c r="H136" i="2"/>
  <c r="L134" i="2"/>
  <c r="I134" i="2"/>
  <c r="K134" i="2"/>
  <c r="M135" i="2"/>
  <c r="E135" i="2"/>
  <c r="D135" i="2"/>
  <c r="K135" i="2"/>
  <c r="C135" i="2"/>
  <c r="I135" i="2"/>
  <c r="O135" i="2"/>
  <c r="N135" i="2" s="1"/>
  <c r="G135" i="2"/>
  <c r="H135" i="2"/>
  <c r="F135" i="2"/>
  <c r="J135" i="2" s="1"/>
  <c r="B137" i="2"/>
  <c r="B138" i="2" s="1"/>
  <c r="M134" i="2"/>
  <c r="G134" i="2"/>
  <c r="C138" i="2" l="1"/>
  <c r="H138" i="2"/>
  <c r="O138" i="2"/>
  <c r="N138" i="2" s="1"/>
  <c r="G138" i="2"/>
  <c r="M138" i="2"/>
  <c r="E138" i="2"/>
  <c r="F138" i="2"/>
  <c r="J138" i="2" s="1"/>
  <c r="D138" i="2"/>
  <c r="L138" i="2"/>
  <c r="M136" i="2"/>
  <c r="I136" i="2"/>
  <c r="I137" i="2"/>
  <c r="H137" i="2"/>
  <c r="O137" i="2"/>
  <c r="N137" i="2" s="1"/>
  <c r="G137" i="2"/>
  <c r="B139" i="2"/>
  <c r="F137" i="2"/>
  <c r="J137" i="2" s="1"/>
  <c r="M137" i="2"/>
  <c r="E137" i="2"/>
  <c r="K137" i="2"/>
  <c r="C137" i="2"/>
  <c r="L137" i="2"/>
  <c r="D137" i="2"/>
  <c r="L135" i="2"/>
  <c r="G136" i="2"/>
  <c r="E139" i="2" l="1"/>
  <c r="D139" i="2"/>
  <c r="C139" i="2"/>
  <c r="I139" i="2"/>
  <c r="O139" i="2"/>
  <c r="N139" i="2" s="1"/>
  <c r="F139" i="2"/>
  <c r="J139" i="2" s="1"/>
  <c r="B140" i="2"/>
  <c r="I138" i="2"/>
  <c r="K138" i="2"/>
  <c r="O140" i="2" l="1"/>
  <c r="N140" i="2" s="1"/>
  <c r="F140" i="2"/>
  <c r="J140" i="2" s="1"/>
  <c r="E140" i="2"/>
  <c r="L140" i="2"/>
  <c r="D140" i="2"/>
  <c r="K140" i="2"/>
  <c r="C140" i="2"/>
  <c r="H140" i="2"/>
  <c r="K139" i="2"/>
  <c r="B141" i="2"/>
  <c r="L139" i="2"/>
  <c r="H139" i="2"/>
  <c r="G139" i="2"/>
  <c r="M139" i="2"/>
  <c r="O141" i="2" l="1"/>
  <c r="N141" i="2" s="1"/>
  <c r="F141" i="2"/>
  <c r="J141" i="2" s="1"/>
  <c r="M141" i="2"/>
  <c r="E141" i="2"/>
  <c r="C141" i="2"/>
  <c r="D141" i="2"/>
  <c r="M140" i="2"/>
  <c r="I140" i="2"/>
  <c r="B142" i="2"/>
  <c r="G140" i="2"/>
  <c r="C142" i="2" l="1"/>
  <c r="H142" i="2"/>
  <c r="O142" i="2"/>
  <c r="N142" i="2" s="1"/>
  <c r="G142" i="2"/>
  <c r="M142" i="2"/>
  <c r="E142" i="2"/>
  <c r="F142" i="2"/>
  <c r="J142" i="2" s="1"/>
  <c r="D142" i="2"/>
  <c r="B143" i="2"/>
  <c r="B144" i="2" s="1"/>
  <c r="G141" i="2"/>
  <c r="H141" i="2"/>
  <c r="L141" i="2"/>
  <c r="K141" i="2"/>
  <c r="I141" i="2"/>
  <c r="O144" i="2" l="1"/>
  <c r="N144" i="2" s="1"/>
  <c r="F144" i="2"/>
  <c r="J144" i="2" s="1"/>
  <c r="E144" i="2"/>
  <c r="L144" i="2"/>
  <c r="D144" i="2"/>
  <c r="K144" i="2"/>
  <c r="C144" i="2"/>
  <c r="H144" i="2"/>
  <c r="I142" i="2"/>
  <c r="E143" i="2"/>
  <c r="D143" i="2"/>
  <c r="C143" i="2"/>
  <c r="O143" i="2"/>
  <c r="N143" i="2" s="1"/>
  <c r="B145" i="2"/>
  <c r="F143" i="2"/>
  <c r="J143" i="2" s="1"/>
  <c r="L142" i="2"/>
  <c r="K142" i="2"/>
  <c r="M144" i="2" l="1"/>
  <c r="H143" i="2"/>
  <c r="G143" i="2"/>
  <c r="I143" i="2"/>
  <c r="I145" i="2"/>
  <c r="H145" i="2"/>
  <c r="O145" i="2"/>
  <c r="N145" i="2" s="1"/>
  <c r="G145" i="2"/>
  <c r="F145" i="2"/>
  <c r="J145" i="2" s="1"/>
  <c r="M145" i="2"/>
  <c r="E145" i="2"/>
  <c r="K145" i="2"/>
  <c r="C145" i="2"/>
  <c r="D145" i="2"/>
  <c r="L145" i="2"/>
  <c r="I144" i="2"/>
  <c r="B146" i="2"/>
  <c r="L143" i="2"/>
  <c r="M143" i="2"/>
  <c r="K143" i="2"/>
  <c r="G144" i="2"/>
  <c r="C146" i="2" l="1"/>
  <c r="O146" i="2"/>
  <c r="N146" i="2" s="1"/>
  <c r="G146" i="2"/>
  <c r="M146" i="2"/>
  <c r="E146" i="2"/>
  <c r="F146" i="2"/>
  <c r="J146" i="2" s="1"/>
  <c r="D146" i="2"/>
  <c r="B147" i="2"/>
  <c r="B148" i="2" s="1"/>
  <c r="O148" i="2" l="1"/>
  <c r="N148" i="2" s="1"/>
  <c r="F148" i="2"/>
  <c r="J148" i="2" s="1"/>
  <c r="E148" i="2"/>
  <c r="L148" i="2"/>
  <c r="D148" i="2"/>
  <c r="K148" i="2"/>
  <c r="C148" i="2"/>
  <c r="H148" i="2"/>
  <c r="H146" i="2"/>
  <c r="I146" i="2"/>
  <c r="E147" i="2"/>
  <c r="D147" i="2"/>
  <c r="C147" i="2"/>
  <c r="O147" i="2"/>
  <c r="N147" i="2" s="1"/>
  <c r="F147" i="2"/>
  <c r="J147" i="2" s="1"/>
  <c r="B149" i="2"/>
  <c r="L146" i="2"/>
  <c r="K146" i="2"/>
  <c r="L147" i="2" l="1"/>
  <c r="H147" i="2"/>
  <c r="G147" i="2"/>
  <c r="M147" i="2"/>
  <c r="H149" i="2"/>
  <c r="O149" i="2"/>
  <c r="N149" i="2" s="1"/>
  <c r="G149" i="2"/>
  <c r="F149" i="2"/>
  <c r="J149" i="2" s="1"/>
  <c r="E149" i="2"/>
  <c r="K149" i="2"/>
  <c r="C149" i="2"/>
  <c r="L149" i="2"/>
  <c r="D149" i="2"/>
  <c r="I147" i="2"/>
  <c r="M148" i="2"/>
  <c r="K147" i="2"/>
  <c r="I148" i="2"/>
  <c r="B150" i="2"/>
  <c r="G148" i="2"/>
  <c r="C150" i="2" l="1"/>
  <c r="I150" i="2"/>
  <c r="H150" i="2"/>
  <c r="O150" i="2"/>
  <c r="N150" i="2" s="1"/>
  <c r="G150" i="2"/>
  <c r="M150" i="2"/>
  <c r="E150" i="2"/>
  <c r="F150" i="2"/>
  <c r="J150" i="2" s="1"/>
  <c r="L150" i="2"/>
  <c r="D150" i="2"/>
  <c r="I149" i="2"/>
  <c r="M149" i="2"/>
  <c r="B151" i="2"/>
  <c r="E151" i="2" l="1"/>
  <c r="D151" i="2"/>
  <c r="C151" i="2"/>
  <c r="I151" i="2"/>
  <c r="O151" i="2"/>
  <c r="N151" i="2" s="1"/>
  <c r="F151" i="2"/>
  <c r="J151" i="2" s="1"/>
  <c r="B152" i="2"/>
  <c r="K150" i="2"/>
  <c r="O152" i="2" l="1"/>
  <c r="N152" i="2" s="1"/>
  <c r="F152" i="2"/>
  <c r="J152" i="2" s="1"/>
  <c r="M152" i="2"/>
  <c r="E152" i="2"/>
  <c r="L152" i="2"/>
  <c r="D152" i="2"/>
  <c r="K152" i="2"/>
  <c r="C152" i="2"/>
  <c r="I152" i="2"/>
  <c r="H152" i="2"/>
  <c r="K151" i="2"/>
  <c r="L151" i="2"/>
  <c r="B153" i="2"/>
  <c r="H151" i="2"/>
  <c r="G151" i="2"/>
  <c r="M151" i="2"/>
  <c r="O153" i="2" l="1"/>
  <c r="N153" i="2" s="1"/>
  <c r="F153" i="2"/>
  <c r="J153" i="2" s="1"/>
  <c r="M153" i="2"/>
  <c r="E153" i="2"/>
  <c r="C153" i="2"/>
  <c r="D153" i="2"/>
  <c r="B154" i="2"/>
  <c r="G152" i="2"/>
  <c r="C154" i="2" l="1"/>
  <c r="I154" i="2"/>
  <c r="H154" i="2"/>
  <c r="O154" i="2"/>
  <c r="N154" i="2" s="1"/>
  <c r="G154" i="2"/>
  <c r="M154" i="2"/>
  <c r="E154" i="2"/>
  <c r="F154" i="2"/>
  <c r="J154" i="2" s="1"/>
  <c r="D154" i="2"/>
  <c r="L154" i="2"/>
  <c r="B155" i="2"/>
  <c r="B156" i="2" s="1"/>
  <c r="G153" i="2"/>
  <c r="H153" i="2"/>
  <c r="L153" i="2"/>
  <c r="K153" i="2"/>
  <c r="I153" i="2"/>
  <c r="O156" i="2" l="1"/>
  <c r="N156" i="2" s="1"/>
  <c r="F156" i="2"/>
  <c r="J156" i="2" s="1"/>
  <c r="E156" i="2"/>
  <c r="L156" i="2"/>
  <c r="D156" i="2"/>
  <c r="K156" i="2"/>
  <c r="C156" i="2"/>
  <c r="H156" i="2"/>
  <c r="E155" i="2"/>
  <c r="D155" i="2"/>
  <c r="K155" i="2"/>
  <c r="C155" i="2"/>
  <c r="O155" i="2"/>
  <c r="N155" i="2" s="1"/>
  <c r="B157" i="2"/>
  <c r="F155" i="2"/>
  <c r="J155" i="2" s="1"/>
  <c r="K154" i="2"/>
  <c r="L155" i="2" l="1"/>
  <c r="G155" i="2"/>
  <c r="M155" i="2"/>
  <c r="M156" i="2"/>
  <c r="H157" i="2"/>
  <c r="O157" i="2"/>
  <c r="N157" i="2" s="1"/>
  <c r="G157" i="2"/>
  <c r="F157" i="2"/>
  <c r="J157" i="2" s="1"/>
  <c r="E157" i="2"/>
  <c r="C157" i="2"/>
  <c r="L157" i="2"/>
  <c r="D157" i="2"/>
  <c r="I155" i="2"/>
  <c r="I156" i="2"/>
  <c r="B158" i="2"/>
  <c r="H155" i="2"/>
  <c r="G156" i="2"/>
  <c r="K157" i="2" l="1"/>
  <c r="I157" i="2"/>
  <c r="C158" i="2"/>
  <c r="O158" i="2"/>
  <c r="N158" i="2" s="1"/>
  <c r="G158" i="2"/>
  <c r="E158" i="2"/>
  <c r="F158" i="2"/>
  <c r="J158" i="2" s="1"/>
  <c r="D158" i="2"/>
  <c r="M157" i="2"/>
  <c r="B159" i="2"/>
  <c r="B160" i="2" s="1"/>
  <c r="O160" i="2" l="1"/>
  <c r="N160" i="2" s="1"/>
  <c r="F160" i="2"/>
  <c r="J160" i="2" s="1"/>
  <c r="M160" i="2"/>
  <c r="E160" i="2"/>
  <c r="L160" i="2"/>
  <c r="D160" i="2"/>
  <c r="K160" i="2"/>
  <c r="C160" i="2"/>
  <c r="I160" i="2"/>
  <c r="H160" i="2"/>
  <c r="I158" i="2"/>
  <c r="H158" i="2"/>
  <c r="L158" i="2"/>
  <c r="K158" i="2"/>
  <c r="M159" i="2"/>
  <c r="E159" i="2"/>
  <c r="D159" i="2"/>
  <c r="C159" i="2"/>
  <c r="I159" i="2"/>
  <c r="O159" i="2"/>
  <c r="N159" i="2" s="1"/>
  <c r="G159" i="2"/>
  <c r="B161" i="2"/>
  <c r="F159" i="2"/>
  <c r="J159" i="2" s="1"/>
  <c r="M158" i="2"/>
  <c r="K159" i="2" l="1"/>
  <c r="O161" i="2"/>
  <c r="N161" i="2" s="1"/>
  <c r="F161" i="2"/>
  <c r="J161" i="2" s="1"/>
  <c r="E161" i="2"/>
  <c r="C161" i="2"/>
  <c r="D161" i="2"/>
  <c r="H159" i="2"/>
  <c r="L159" i="2"/>
  <c r="B162" i="2"/>
  <c r="G160" i="2"/>
  <c r="C162" i="2" l="1"/>
  <c r="O162" i="2"/>
  <c r="N162" i="2" s="1"/>
  <c r="M162" i="2"/>
  <c r="E162" i="2"/>
  <c r="F162" i="2"/>
  <c r="J162" i="2" s="1"/>
  <c r="D162" i="2"/>
  <c r="M161" i="2"/>
  <c r="B163" i="2"/>
  <c r="L161" i="2"/>
  <c r="G161" i="2"/>
  <c r="H161" i="2"/>
  <c r="K161" i="2"/>
  <c r="I161" i="2"/>
  <c r="E163" i="2" l="1"/>
  <c r="D163" i="2"/>
  <c r="K163" i="2"/>
  <c r="C163" i="2"/>
  <c r="I163" i="2"/>
  <c r="O163" i="2"/>
  <c r="N163" i="2" s="1"/>
  <c r="H163" i="2"/>
  <c r="F163" i="2"/>
  <c r="J163" i="2" s="1"/>
  <c r="G162" i="2"/>
  <c r="H162" i="2"/>
  <c r="B164" i="2"/>
  <c r="I162" i="2"/>
  <c r="L162" i="2"/>
  <c r="K162" i="2"/>
  <c r="O164" i="2" l="1"/>
  <c r="N164" i="2" s="1"/>
  <c r="F164" i="2"/>
  <c r="J164" i="2" s="1"/>
  <c r="E164" i="2"/>
  <c r="L164" i="2"/>
  <c r="D164" i="2"/>
  <c r="K164" i="2"/>
  <c r="C164" i="2"/>
  <c r="B165" i="2"/>
  <c r="L163" i="2"/>
  <c r="G163" i="2"/>
  <c r="M163" i="2"/>
  <c r="O165" i="2" l="1"/>
  <c r="N165" i="2" s="1"/>
  <c r="F165" i="2"/>
  <c r="J165" i="2" s="1"/>
  <c r="M165" i="2"/>
  <c r="E165" i="2"/>
  <c r="C165" i="2"/>
  <c r="D165" i="2"/>
  <c r="M164" i="2"/>
  <c r="H164" i="2"/>
  <c r="I164" i="2"/>
  <c r="B166" i="2"/>
  <c r="B167" i="2" s="1"/>
  <c r="G164" i="2"/>
  <c r="E167" i="2" l="1"/>
  <c r="D167" i="2"/>
  <c r="C167" i="2"/>
  <c r="I167" i="2"/>
  <c r="O167" i="2"/>
  <c r="N167" i="2" s="1"/>
  <c r="H167" i="2"/>
  <c r="F167" i="2"/>
  <c r="J167" i="2" s="1"/>
  <c r="G165" i="2"/>
  <c r="K166" i="2"/>
  <c r="C166" i="2"/>
  <c r="I166" i="2"/>
  <c r="O166" i="2"/>
  <c r="N166" i="2" s="1"/>
  <c r="E166" i="2"/>
  <c r="B168" i="2"/>
  <c r="F166" i="2"/>
  <c r="J166" i="2" s="1"/>
  <c r="L166" i="2"/>
  <c r="D166" i="2"/>
  <c r="L165" i="2"/>
  <c r="H165" i="2"/>
  <c r="K165" i="2"/>
  <c r="I165" i="2"/>
  <c r="O168" i="2" l="1"/>
  <c r="N168" i="2" s="1"/>
  <c r="F168" i="2"/>
  <c r="J168" i="2" s="1"/>
  <c r="E168" i="2"/>
  <c r="L168" i="2"/>
  <c r="D168" i="2"/>
  <c r="K168" i="2"/>
  <c r="C168" i="2"/>
  <c r="H168" i="2"/>
  <c r="K167" i="2"/>
  <c r="M166" i="2"/>
  <c r="B169" i="2"/>
  <c r="B170" i="2" s="1"/>
  <c r="G166" i="2"/>
  <c r="L167" i="2"/>
  <c r="H166" i="2"/>
  <c r="G167" i="2"/>
  <c r="M167" i="2"/>
  <c r="C170" i="2" l="1"/>
  <c r="H170" i="2"/>
  <c r="O170" i="2"/>
  <c r="N170" i="2" s="1"/>
  <c r="G170" i="2"/>
  <c r="M170" i="2"/>
  <c r="E170" i="2"/>
  <c r="F170" i="2"/>
  <c r="J170" i="2" s="1"/>
  <c r="D170" i="2"/>
  <c r="L170" i="2"/>
  <c r="M168" i="2"/>
  <c r="I168" i="2"/>
  <c r="I169" i="2"/>
  <c r="H169" i="2"/>
  <c r="O169" i="2"/>
  <c r="N169" i="2" s="1"/>
  <c r="G169" i="2"/>
  <c r="B171" i="2"/>
  <c r="F169" i="2"/>
  <c r="J169" i="2" s="1"/>
  <c r="M169" i="2"/>
  <c r="E169" i="2"/>
  <c r="K169" i="2"/>
  <c r="C169" i="2"/>
  <c r="L169" i="2"/>
  <c r="D169" i="2"/>
  <c r="G168" i="2"/>
  <c r="E171" i="2" l="1"/>
  <c r="D171" i="2"/>
  <c r="C171" i="2"/>
  <c r="O171" i="2"/>
  <c r="N171" i="2" s="1"/>
  <c r="F171" i="2"/>
  <c r="J171" i="2" s="1"/>
  <c r="B172" i="2"/>
  <c r="I170" i="2"/>
  <c r="K170" i="2"/>
  <c r="I171" i="2" l="1"/>
  <c r="O172" i="2"/>
  <c r="N172" i="2" s="1"/>
  <c r="F172" i="2"/>
  <c r="J172" i="2" s="1"/>
  <c r="M172" i="2"/>
  <c r="E172" i="2"/>
  <c r="L172" i="2"/>
  <c r="D172" i="2"/>
  <c r="K172" i="2"/>
  <c r="C172" i="2"/>
  <c r="H172" i="2"/>
  <c r="K171" i="2"/>
  <c r="B173" i="2"/>
  <c r="L171" i="2"/>
  <c r="H171" i="2"/>
  <c r="G171" i="2"/>
  <c r="M171" i="2"/>
  <c r="O173" i="2" l="1"/>
  <c r="N173" i="2" s="1"/>
  <c r="F173" i="2"/>
  <c r="J173" i="2" s="1"/>
  <c r="E173" i="2"/>
  <c r="C173" i="2"/>
  <c r="D173" i="2"/>
  <c r="I172" i="2"/>
  <c r="B174" i="2"/>
  <c r="G172" i="2"/>
  <c r="M173" i="2" l="1"/>
  <c r="C174" i="2"/>
  <c r="O174" i="2"/>
  <c r="N174" i="2" s="1"/>
  <c r="G174" i="2"/>
  <c r="E174" i="2"/>
  <c r="F174" i="2"/>
  <c r="J174" i="2" s="1"/>
  <c r="D174" i="2"/>
  <c r="B175" i="2"/>
  <c r="G173" i="2"/>
  <c r="L173" i="2"/>
  <c r="H173" i="2"/>
  <c r="K173" i="2"/>
  <c r="I173" i="2"/>
  <c r="M174" i="2" l="1"/>
  <c r="E175" i="2"/>
  <c r="D175" i="2"/>
  <c r="C175" i="2"/>
  <c r="O175" i="2"/>
  <c r="N175" i="2" s="1"/>
  <c r="F175" i="2"/>
  <c r="J175" i="2" s="1"/>
  <c r="B176" i="2"/>
  <c r="H174" i="2"/>
  <c r="I174" i="2"/>
  <c r="L174" i="2"/>
  <c r="K174" i="2"/>
  <c r="I175" i="2" l="1"/>
  <c r="O176" i="2"/>
  <c r="N176" i="2" s="1"/>
  <c r="F176" i="2"/>
  <c r="J176" i="2" s="1"/>
  <c r="M176" i="2"/>
  <c r="E176" i="2"/>
  <c r="L176" i="2"/>
  <c r="D176" i="2"/>
  <c r="K176" i="2"/>
  <c r="C176" i="2"/>
  <c r="H176" i="2"/>
  <c r="K175" i="2"/>
  <c r="H175" i="2"/>
  <c r="L175" i="2"/>
  <c r="B177" i="2"/>
  <c r="G175" i="2"/>
  <c r="M175" i="2"/>
  <c r="O177" i="2" l="1"/>
  <c r="N177" i="2" s="1"/>
  <c r="F177" i="2"/>
  <c r="J177" i="2" s="1"/>
  <c r="M177" i="2"/>
  <c r="E177" i="2"/>
  <c r="C177" i="2"/>
  <c r="D177" i="2"/>
  <c r="I176" i="2"/>
  <c r="B178" i="2"/>
  <c r="B179" i="2" s="1"/>
  <c r="G176" i="2"/>
  <c r="E179" i="2" l="1"/>
  <c r="D179" i="2"/>
  <c r="K179" i="2"/>
  <c r="C179" i="2"/>
  <c r="I179" i="2"/>
  <c r="O179" i="2"/>
  <c r="N179" i="2" s="1"/>
  <c r="H179" i="2"/>
  <c r="F179" i="2"/>
  <c r="J179" i="2" s="1"/>
  <c r="C178" i="2"/>
  <c r="H178" i="2"/>
  <c r="O178" i="2"/>
  <c r="N178" i="2" s="1"/>
  <c r="G178" i="2"/>
  <c r="E178" i="2"/>
  <c r="F178" i="2"/>
  <c r="J178" i="2" s="1"/>
  <c r="B180" i="2"/>
  <c r="D178" i="2"/>
  <c r="L177" i="2"/>
  <c r="G177" i="2"/>
  <c r="H177" i="2"/>
  <c r="K177" i="2"/>
  <c r="I177" i="2"/>
  <c r="O180" i="2" l="1"/>
  <c r="N180" i="2" s="1"/>
  <c r="F180" i="2"/>
  <c r="J180" i="2" s="1"/>
  <c r="E180" i="2"/>
  <c r="L180" i="2"/>
  <c r="D180" i="2"/>
  <c r="K180" i="2"/>
  <c r="C180" i="2"/>
  <c r="H180" i="2"/>
  <c r="I178" i="2"/>
  <c r="L178" i="2"/>
  <c r="K178" i="2"/>
  <c r="B181" i="2"/>
  <c r="B182" i="2" s="1"/>
  <c r="M178" i="2"/>
  <c r="L179" i="2"/>
  <c r="G179" i="2"/>
  <c r="M179" i="2"/>
  <c r="C182" i="2" l="1"/>
  <c r="O182" i="2"/>
  <c r="N182" i="2" s="1"/>
  <c r="G182" i="2"/>
  <c r="M182" i="2"/>
  <c r="E182" i="2"/>
  <c r="F182" i="2"/>
  <c r="J182" i="2" s="1"/>
  <c r="D182" i="2"/>
  <c r="M180" i="2"/>
  <c r="I180" i="2"/>
  <c r="I181" i="2"/>
  <c r="H181" i="2"/>
  <c r="O181" i="2"/>
  <c r="N181" i="2" s="1"/>
  <c r="G181" i="2"/>
  <c r="B183" i="2"/>
  <c r="F181" i="2"/>
  <c r="J181" i="2" s="1"/>
  <c r="M181" i="2"/>
  <c r="E181" i="2"/>
  <c r="K181" i="2"/>
  <c r="C181" i="2"/>
  <c r="L181" i="2"/>
  <c r="D181" i="2"/>
  <c r="G180" i="2"/>
  <c r="E183" i="2" l="1"/>
  <c r="D183" i="2"/>
  <c r="K183" i="2"/>
  <c r="C183" i="2"/>
  <c r="I183" i="2"/>
  <c r="O183" i="2"/>
  <c r="N183" i="2" s="1"/>
  <c r="H183" i="2"/>
  <c r="F183" i="2"/>
  <c r="J183" i="2" s="1"/>
  <c r="L182" i="2"/>
  <c r="H182" i="2"/>
  <c r="I182" i="2"/>
  <c r="B184" i="2"/>
  <c r="K182" i="2"/>
  <c r="O184" i="2" l="1"/>
  <c r="N184" i="2" s="1"/>
  <c r="F184" i="2"/>
  <c r="J184" i="2" s="1"/>
  <c r="E184" i="2"/>
  <c r="L184" i="2"/>
  <c r="D184" i="2"/>
  <c r="K184" i="2"/>
  <c r="C184" i="2"/>
  <c r="H184" i="2"/>
  <c r="L183" i="2"/>
  <c r="B185" i="2"/>
  <c r="B186" i="2" s="1"/>
  <c r="G183" i="2"/>
  <c r="M183" i="2"/>
  <c r="C186" i="2" l="1"/>
  <c r="I186" i="2"/>
  <c r="H186" i="2"/>
  <c r="O186" i="2"/>
  <c r="N186" i="2" s="1"/>
  <c r="G186" i="2"/>
  <c r="M186" i="2"/>
  <c r="E186" i="2"/>
  <c r="F186" i="2"/>
  <c r="J186" i="2" s="1"/>
  <c r="D186" i="2"/>
  <c r="L186" i="2"/>
  <c r="M184" i="2"/>
  <c r="I184" i="2"/>
  <c r="I185" i="2"/>
  <c r="H185" i="2"/>
  <c r="O185" i="2"/>
  <c r="N185" i="2" s="1"/>
  <c r="G185" i="2"/>
  <c r="B187" i="2"/>
  <c r="F185" i="2"/>
  <c r="J185" i="2" s="1"/>
  <c r="M185" i="2"/>
  <c r="E185" i="2"/>
  <c r="K185" i="2"/>
  <c r="C185" i="2"/>
  <c r="L185" i="2"/>
  <c r="D185" i="2"/>
  <c r="G184" i="2"/>
  <c r="E187" i="2" l="1"/>
  <c r="D187" i="2"/>
  <c r="K187" i="2"/>
  <c r="C187" i="2"/>
  <c r="I187" i="2"/>
  <c r="O187" i="2"/>
  <c r="N187" i="2" s="1"/>
  <c r="F187" i="2"/>
  <c r="J187" i="2" s="1"/>
  <c r="B188" i="2"/>
  <c r="B189" i="2" s="1"/>
  <c r="K186" i="2"/>
  <c r="O189" i="2" l="1"/>
  <c r="N189" i="2" s="1"/>
  <c r="F189" i="2"/>
  <c r="J189" i="2" s="1"/>
  <c r="M189" i="2"/>
  <c r="E189" i="2"/>
  <c r="C189" i="2"/>
  <c r="L189" i="2"/>
  <c r="D189" i="2"/>
  <c r="L187" i="2"/>
  <c r="O188" i="2"/>
  <c r="N188" i="2" s="1"/>
  <c r="G188" i="2"/>
  <c r="B190" i="2"/>
  <c r="B191" i="2" s="1"/>
  <c r="F188" i="2"/>
  <c r="J188" i="2" s="1"/>
  <c r="M188" i="2"/>
  <c r="E188" i="2"/>
  <c r="L188" i="2"/>
  <c r="D188" i="2"/>
  <c r="K188" i="2"/>
  <c r="C188" i="2"/>
  <c r="I188" i="2"/>
  <c r="H188" i="2"/>
  <c r="H187" i="2"/>
  <c r="G187" i="2"/>
  <c r="M187" i="2"/>
  <c r="O191" i="2" l="1"/>
  <c r="N191" i="2" s="1"/>
  <c r="E191" i="2"/>
  <c r="D191" i="2"/>
  <c r="L191" i="2"/>
  <c r="C191" i="2"/>
  <c r="I191" i="2"/>
  <c r="G191" i="2"/>
  <c r="H191" i="2"/>
  <c r="F191" i="2"/>
  <c r="J191" i="2" s="1"/>
  <c r="G189" i="2"/>
  <c r="H189" i="2"/>
  <c r="B192" i="2"/>
  <c r="K190" i="2"/>
  <c r="C190" i="2"/>
  <c r="I190" i="2"/>
  <c r="H190" i="2"/>
  <c r="O190" i="2"/>
  <c r="N190" i="2" s="1"/>
  <c r="G190" i="2"/>
  <c r="M190" i="2"/>
  <c r="E190" i="2"/>
  <c r="L190" i="2"/>
  <c r="F190" i="2"/>
  <c r="J190" i="2" s="1"/>
  <c r="D190" i="2"/>
  <c r="K189" i="2"/>
  <c r="I189" i="2"/>
  <c r="E192" i="2" l="1"/>
  <c r="D192" i="2"/>
  <c r="O192" i="2"/>
  <c r="N192" i="2" s="1"/>
  <c r="F192" i="2"/>
  <c r="J192" i="2" s="1"/>
  <c r="C192" i="2"/>
  <c r="M191" i="2"/>
  <c r="B193" i="2"/>
  <c r="K191" i="2"/>
  <c r="O193" i="2" l="1"/>
  <c r="N193" i="2" s="1"/>
  <c r="F193" i="2"/>
  <c r="J193" i="2" s="1"/>
  <c r="M193" i="2"/>
  <c r="E193" i="2"/>
  <c r="L193" i="2"/>
  <c r="D193" i="2"/>
  <c r="K193" i="2"/>
  <c r="C193" i="2"/>
  <c r="K192" i="2"/>
  <c r="G192" i="2"/>
  <c r="H192" i="2"/>
  <c r="L192" i="2"/>
  <c r="I192" i="2"/>
  <c r="M192" i="2"/>
  <c r="B194" i="2"/>
  <c r="B195" i="2" s="1"/>
  <c r="D195" i="2" l="1"/>
  <c r="C195" i="2"/>
  <c r="O195" i="2"/>
  <c r="N195" i="2" s="1"/>
  <c r="F195" i="2"/>
  <c r="J195" i="2" s="1"/>
  <c r="E195" i="2"/>
  <c r="I193" i="2"/>
  <c r="I194" i="2"/>
  <c r="H194" i="2"/>
  <c r="O194" i="2"/>
  <c r="N194" i="2" s="1"/>
  <c r="B196" i="2"/>
  <c r="F194" i="2"/>
  <c r="J194" i="2" s="1"/>
  <c r="M194" i="2"/>
  <c r="E194" i="2"/>
  <c r="L194" i="2"/>
  <c r="K194" i="2"/>
  <c r="D194" i="2"/>
  <c r="C194" i="2"/>
  <c r="G193" i="2"/>
  <c r="H193" i="2"/>
  <c r="G195" i="2" l="1"/>
  <c r="H195" i="2"/>
  <c r="I195" i="2"/>
  <c r="M195" i="2"/>
  <c r="K195" i="2"/>
  <c r="F196" i="2"/>
  <c r="J196" i="2" s="1"/>
  <c r="M196" i="2"/>
  <c r="E196" i="2"/>
  <c r="D196" i="2"/>
  <c r="C196" i="2"/>
  <c r="O196" i="2"/>
  <c r="N196" i="2" s="1"/>
  <c r="H196" i="2"/>
  <c r="G196" i="2"/>
  <c r="G194" i="2"/>
  <c r="B197" i="2"/>
  <c r="B198" i="2" s="1"/>
  <c r="L195" i="2"/>
  <c r="O198" i="2" l="1"/>
  <c r="N198" i="2" s="1"/>
  <c r="F198" i="2"/>
  <c r="J198" i="2" s="1"/>
  <c r="M198" i="2"/>
  <c r="E198" i="2"/>
  <c r="D198" i="2"/>
  <c r="C198" i="2"/>
  <c r="I196" i="2"/>
  <c r="K196" i="2"/>
  <c r="H197" i="2"/>
  <c r="O197" i="2"/>
  <c r="N197" i="2" s="1"/>
  <c r="B199" i="2"/>
  <c r="B200" i="2" s="1"/>
  <c r="F197" i="2"/>
  <c r="J197" i="2" s="1"/>
  <c r="E197" i="2"/>
  <c r="L197" i="2"/>
  <c r="D197" i="2"/>
  <c r="K197" i="2"/>
  <c r="C197" i="2"/>
  <c r="L196" i="2"/>
  <c r="F200" i="2" l="1"/>
  <c r="J200" i="2" s="1"/>
  <c r="M200" i="2"/>
  <c r="E200" i="2"/>
  <c r="L200" i="2"/>
  <c r="D200" i="2"/>
  <c r="K200" i="2"/>
  <c r="C200" i="2"/>
  <c r="O200" i="2"/>
  <c r="N200" i="2" s="1"/>
  <c r="H200" i="2"/>
  <c r="G200" i="2"/>
  <c r="M197" i="2"/>
  <c r="G198" i="2"/>
  <c r="I197" i="2"/>
  <c r="D199" i="2"/>
  <c r="K199" i="2"/>
  <c r="C199" i="2"/>
  <c r="O199" i="2"/>
  <c r="N199" i="2" s="1"/>
  <c r="F199" i="2"/>
  <c r="J199" i="2" s="1"/>
  <c r="E199" i="2"/>
  <c r="B201" i="2"/>
  <c r="K198" i="2"/>
  <c r="H198" i="2"/>
  <c r="G197" i="2"/>
  <c r="L198" i="2"/>
  <c r="I198" i="2"/>
  <c r="O201" i="2" l="1"/>
  <c r="N201" i="2" s="1"/>
  <c r="F201" i="2"/>
  <c r="J201" i="2" s="1"/>
  <c r="M201" i="2"/>
  <c r="E201" i="2"/>
  <c r="L201" i="2"/>
  <c r="D201" i="2"/>
  <c r="K201" i="2"/>
  <c r="C201" i="2"/>
  <c r="L199" i="2"/>
  <c r="G199" i="2"/>
  <c r="H199" i="2"/>
  <c r="I199" i="2"/>
  <c r="M199" i="2"/>
  <c r="I200" i="2"/>
  <c r="B202" i="2"/>
  <c r="B203" i="2" s="1"/>
  <c r="D203" i="2" l="1"/>
  <c r="C203" i="2"/>
  <c r="O203" i="2"/>
  <c r="N203" i="2" s="1"/>
  <c r="G203" i="2"/>
  <c r="F203" i="2"/>
  <c r="J203" i="2" s="1"/>
  <c r="E203" i="2"/>
  <c r="I201" i="2"/>
  <c r="O202" i="2"/>
  <c r="N202" i="2" s="1"/>
  <c r="B204" i="2"/>
  <c r="B205" i="2" s="1"/>
  <c r="F202" i="2"/>
  <c r="J202" i="2" s="1"/>
  <c r="E202" i="2"/>
  <c r="D202" i="2"/>
  <c r="K202" i="2"/>
  <c r="C202" i="2"/>
  <c r="G201" i="2"/>
  <c r="H201" i="2"/>
  <c r="O205" i="2" l="1"/>
  <c r="N205" i="2" s="1"/>
  <c r="F205" i="2"/>
  <c r="J205" i="2" s="1"/>
  <c r="M205" i="2"/>
  <c r="E205" i="2"/>
  <c r="L205" i="2"/>
  <c r="D205" i="2"/>
  <c r="K205" i="2"/>
  <c r="C205" i="2"/>
  <c r="H202" i="2"/>
  <c r="L202" i="2"/>
  <c r="I202" i="2"/>
  <c r="H203" i="2"/>
  <c r="I203" i="2"/>
  <c r="M202" i="2"/>
  <c r="K203" i="2"/>
  <c r="B206" i="2"/>
  <c r="F204" i="2"/>
  <c r="J204" i="2" s="1"/>
  <c r="M204" i="2"/>
  <c r="E204" i="2"/>
  <c r="L204" i="2"/>
  <c r="D204" i="2"/>
  <c r="K204" i="2"/>
  <c r="C204" i="2"/>
  <c r="I204" i="2"/>
  <c r="H204" i="2"/>
  <c r="O204" i="2"/>
  <c r="N204" i="2" s="1"/>
  <c r="G204" i="2"/>
  <c r="G202" i="2"/>
  <c r="M203" i="2"/>
  <c r="L203" i="2"/>
  <c r="O206" i="2" l="1"/>
  <c r="N206" i="2" s="1"/>
  <c r="F206" i="2"/>
  <c r="J206" i="2" s="1"/>
  <c r="M206" i="2"/>
  <c r="E206" i="2"/>
  <c r="D206" i="2"/>
  <c r="C206" i="2"/>
  <c r="L206" i="2"/>
  <c r="I205" i="2"/>
  <c r="B207" i="2"/>
  <c r="B208" i="2" s="1"/>
  <c r="G205" i="2"/>
  <c r="H205" i="2"/>
  <c r="F208" i="2" l="1"/>
  <c r="J208" i="2" s="1"/>
  <c r="M208" i="2"/>
  <c r="E208" i="2"/>
  <c r="L208" i="2"/>
  <c r="D208" i="2"/>
  <c r="K208" i="2"/>
  <c r="C208" i="2"/>
  <c r="H208" i="2"/>
  <c r="G208" i="2"/>
  <c r="O208" i="2"/>
  <c r="N208" i="2" s="1"/>
  <c r="D207" i="2"/>
  <c r="C207" i="2"/>
  <c r="O207" i="2"/>
  <c r="N207" i="2" s="1"/>
  <c r="F207" i="2"/>
  <c r="J207" i="2" s="1"/>
  <c r="B209" i="2"/>
  <c r="E207" i="2"/>
  <c r="K206" i="2"/>
  <c r="G206" i="2"/>
  <c r="H206" i="2"/>
  <c r="I206" i="2"/>
  <c r="O209" i="2" l="1"/>
  <c r="N209" i="2" s="1"/>
  <c r="F209" i="2"/>
  <c r="J209" i="2" s="1"/>
  <c r="M209" i="2"/>
  <c r="E209" i="2"/>
  <c r="L209" i="2"/>
  <c r="D209" i="2"/>
  <c r="K209" i="2"/>
  <c r="C209" i="2"/>
  <c r="K207" i="2"/>
  <c r="M207" i="2"/>
  <c r="L207" i="2"/>
  <c r="G207" i="2"/>
  <c r="H207" i="2"/>
  <c r="I207" i="2"/>
  <c r="I208" i="2"/>
  <c r="B210" i="2"/>
  <c r="O210" i="2" l="1"/>
  <c r="N210" i="2" s="1"/>
  <c r="F210" i="2"/>
  <c r="J210" i="2" s="1"/>
  <c r="M210" i="2"/>
  <c r="E210" i="2"/>
  <c r="D210" i="2"/>
  <c r="C210" i="2"/>
  <c r="I209" i="2"/>
  <c r="B211" i="2"/>
  <c r="G209" i="2"/>
  <c r="H209" i="2"/>
  <c r="D211" i="2" l="1"/>
  <c r="C211" i="2"/>
  <c r="O211" i="2"/>
  <c r="N211" i="2" s="1"/>
  <c r="G211" i="2"/>
  <c r="F211" i="2"/>
  <c r="J211" i="2" s="1"/>
  <c r="E211" i="2"/>
  <c r="B212" i="2"/>
  <c r="G210" i="2"/>
  <c r="K210" i="2"/>
  <c r="H210" i="2"/>
  <c r="L210" i="2"/>
  <c r="I210" i="2"/>
  <c r="H211" i="2" l="1"/>
  <c r="F212" i="2"/>
  <c r="J212" i="2" s="1"/>
  <c r="M212" i="2"/>
  <c r="E212" i="2"/>
  <c r="L212" i="2"/>
  <c r="D212" i="2"/>
  <c r="K212" i="2"/>
  <c r="C212" i="2"/>
  <c r="O212" i="2"/>
  <c r="N212" i="2" s="1"/>
  <c r="H212" i="2"/>
  <c r="G212" i="2"/>
  <c r="I211" i="2"/>
  <c r="M211" i="2"/>
  <c r="K211" i="2"/>
  <c r="B213" i="2"/>
  <c r="B214" i="2" s="1"/>
  <c r="L211" i="2"/>
  <c r="O214" i="2" l="1"/>
  <c r="N214" i="2" s="1"/>
  <c r="F214" i="2"/>
  <c r="J214" i="2" s="1"/>
  <c r="M214" i="2"/>
  <c r="E214" i="2"/>
  <c r="D214" i="2"/>
  <c r="C214" i="2"/>
  <c r="I212" i="2"/>
  <c r="H213" i="2"/>
  <c r="O213" i="2"/>
  <c r="N213" i="2" s="1"/>
  <c r="G213" i="2"/>
  <c r="B215" i="2"/>
  <c r="B216" i="2" s="1"/>
  <c r="F213" i="2"/>
  <c r="J213" i="2" s="1"/>
  <c r="M213" i="2"/>
  <c r="E213" i="2"/>
  <c r="L213" i="2"/>
  <c r="D213" i="2"/>
  <c r="K213" i="2"/>
  <c r="C213" i="2"/>
  <c r="I213" i="2"/>
  <c r="F216" i="2" l="1"/>
  <c r="J216" i="2" s="1"/>
  <c r="M216" i="2"/>
  <c r="E216" i="2"/>
  <c r="L216" i="2"/>
  <c r="D216" i="2"/>
  <c r="K216" i="2"/>
  <c r="C216" i="2"/>
  <c r="O216" i="2"/>
  <c r="N216" i="2" s="1"/>
  <c r="H216" i="2"/>
  <c r="G216" i="2"/>
  <c r="G214" i="2"/>
  <c r="K214" i="2"/>
  <c r="H214" i="2"/>
  <c r="D215" i="2"/>
  <c r="K215" i="2"/>
  <c r="C215" i="2"/>
  <c r="O215" i="2"/>
  <c r="N215" i="2" s="1"/>
  <c r="F215" i="2"/>
  <c r="J215" i="2" s="1"/>
  <c r="E215" i="2"/>
  <c r="B217" i="2"/>
  <c r="L214" i="2"/>
  <c r="I214" i="2"/>
  <c r="O217" i="2" l="1"/>
  <c r="N217" i="2" s="1"/>
  <c r="F217" i="2"/>
  <c r="J217" i="2" s="1"/>
  <c r="M217" i="2"/>
  <c r="E217" i="2"/>
  <c r="L217" i="2"/>
  <c r="D217" i="2"/>
  <c r="K217" i="2"/>
  <c r="C217" i="2"/>
  <c r="L215" i="2"/>
  <c r="G215" i="2"/>
  <c r="H215" i="2"/>
  <c r="I215" i="2"/>
  <c r="M215" i="2"/>
  <c r="I216" i="2"/>
  <c r="B218" i="2"/>
  <c r="B219" i="2" s="1"/>
  <c r="D219" i="2" l="1"/>
  <c r="C219" i="2"/>
  <c r="O219" i="2"/>
  <c r="N219" i="2" s="1"/>
  <c r="G219" i="2"/>
  <c r="F219" i="2"/>
  <c r="J219" i="2" s="1"/>
  <c r="E219" i="2"/>
  <c r="I217" i="2"/>
  <c r="O218" i="2"/>
  <c r="N218" i="2" s="1"/>
  <c r="B220" i="2"/>
  <c r="B221" i="2" s="1"/>
  <c r="F218" i="2"/>
  <c r="J218" i="2" s="1"/>
  <c r="E218" i="2"/>
  <c r="D218" i="2"/>
  <c r="K218" i="2"/>
  <c r="C218" i="2"/>
  <c r="G217" i="2"/>
  <c r="H217" i="2"/>
  <c r="O221" i="2" l="1"/>
  <c r="N221" i="2" s="1"/>
  <c r="F221" i="2"/>
  <c r="J221" i="2" s="1"/>
  <c r="M221" i="2"/>
  <c r="E221" i="2"/>
  <c r="L221" i="2"/>
  <c r="D221" i="2"/>
  <c r="K221" i="2"/>
  <c r="C221" i="2"/>
  <c r="H218" i="2"/>
  <c r="L218" i="2"/>
  <c r="I218" i="2"/>
  <c r="H219" i="2"/>
  <c r="I219" i="2"/>
  <c r="M218" i="2"/>
  <c r="K219" i="2"/>
  <c r="B222" i="2"/>
  <c r="F220" i="2"/>
  <c r="J220" i="2" s="1"/>
  <c r="M220" i="2"/>
  <c r="E220" i="2"/>
  <c r="L220" i="2"/>
  <c r="D220" i="2"/>
  <c r="K220" i="2"/>
  <c r="C220" i="2"/>
  <c r="I220" i="2"/>
  <c r="H220" i="2"/>
  <c r="O220" i="2"/>
  <c r="N220" i="2" s="1"/>
  <c r="G220" i="2"/>
  <c r="G218" i="2"/>
  <c r="M219" i="2"/>
  <c r="L219" i="2"/>
  <c r="O222" i="2" l="1"/>
  <c r="N222" i="2" s="1"/>
  <c r="F222" i="2"/>
  <c r="J222" i="2" s="1"/>
  <c r="M222" i="2"/>
  <c r="E222" i="2"/>
  <c r="D222" i="2"/>
  <c r="C222" i="2"/>
  <c r="L222" i="2"/>
  <c r="I221" i="2"/>
  <c r="B223" i="2"/>
  <c r="G221" i="2"/>
  <c r="H221" i="2"/>
  <c r="D223" i="2" l="1"/>
  <c r="C223" i="2"/>
  <c r="H223" i="2"/>
  <c r="O223" i="2"/>
  <c r="N223" i="2" s="1"/>
  <c r="G223" i="2"/>
  <c r="F223" i="2"/>
  <c r="J223" i="2" s="1"/>
  <c r="E223" i="2"/>
  <c r="B224" i="2"/>
  <c r="K222" i="2"/>
  <c r="G222" i="2"/>
  <c r="H222" i="2"/>
  <c r="I222" i="2"/>
  <c r="F224" i="2" l="1"/>
  <c r="J224" i="2" s="1"/>
  <c r="M224" i="2"/>
  <c r="E224" i="2"/>
  <c r="L224" i="2"/>
  <c r="D224" i="2"/>
  <c r="K224" i="2"/>
  <c r="C224" i="2"/>
  <c r="I224" i="2"/>
  <c r="H224" i="2"/>
  <c r="G224" i="2"/>
  <c r="O224" i="2"/>
  <c r="N224" i="2" s="1"/>
  <c r="I223" i="2"/>
  <c r="B225" i="2"/>
  <c r="K223" i="2"/>
  <c r="M223" i="2"/>
  <c r="L223" i="2"/>
  <c r="O225" i="2" l="1"/>
  <c r="N225" i="2" s="1"/>
  <c r="F225" i="2"/>
  <c r="J225" i="2" s="1"/>
  <c r="M225" i="2"/>
  <c r="E225" i="2"/>
  <c r="L225" i="2"/>
  <c r="D225" i="2"/>
  <c r="K225" i="2"/>
  <c r="C225" i="2"/>
  <c r="B226" i="2"/>
  <c r="O226" i="2" l="1"/>
  <c r="N226" i="2" s="1"/>
  <c r="F226" i="2"/>
  <c r="J226" i="2" s="1"/>
  <c r="M226" i="2"/>
  <c r="E226" i="2"/>
  <c r="D226" i="2"/>
  <c r="C226" i="2"/>
  <c r="I225" i="2"/>
  <c r="B227" i="2"/>
  <c r="B228" i="2" s="1"/>
  <c r="G225" i="2"/>
  <c r="H225" i="2"/>
  <c r="F228" i="2" l="1"/>
  <c r="J228" i="2" s="1"/>
  <c r="M228" i="2"/>
  <c r="E228" i="2"/>
  <c r="L228" i="2"/>
  <c r="D228" i="2"/>
  <c r="K228" i="2"/>
  <c r="C228" i="2"/>
  <c r="O228" i="2"/>
  <c r="N228" i="2" s="1"/>
  <c r="H228" i="2"/>
  <c r="G228" i="2"/>
  <c r="G226" i="2"/>
  <c r="D227" i="2"/>
  <c r="K227" i="2"/>
  <c r="C227" i="2"/>
  <c r="I227" i="2"/>
  <c r="O227" i="2"/>
  <c r="N227" i="2" s="1"/>
  <c r="B229" i="2"/>
  <c r="F227" i="2"/>
  <c r="J227" i="2" s="1"/>
  <c r="M227" i="2"/>
  <c r="E227" i="2"/>
  <c r="K226" i="2"/>
  <c r="H226" i="2"/>
  <c r="L226" i="2"/>
  <c r="I226" i="2"/>
  <c r="O229" i="2" l="1"/>
  <c r="N229" i="2" s="1"/>
  <c r="F229" i="2"/>
  <c r="J229" i="2" s="1"/>
  <c r="M229" i="2"/>
  <c r="E229" i="2"/>
  <c r="L229" i="2"/>
  <c r="D229" i="2"/>
  <c r="K229" i="2"/>
  <c r="C229" i="2"/>
  <c r="I229" i="2"/>
  <c r="L227" i="2"/>
  <c r="G227" i="2"/>
  <c r="H227" i="2"/>
  <c r="I228" i="2"/>
  <c r="B230" i="2"/>
  <c r="B231" i="2" s="1"/>
  <c r="D231" i="2" l="1"/>
  <c r="C231" i="2"/>
  <c r="I231" i="2"/>
  <c r="H231" i="2"/>
  <c r="O231" i="2"/>
  <c r="N231" i="2" s="1"/>
  <c r="G231" i="2"/>
  <c r="F231" i="2"/>
  <c r="J231" i="2" s="1"/>
  <c r="E231" i="2"/>
  <c r="M231" i="2"/>
  <c r="O230" i="2"/>
  <c r="N230" i="2" s="1"/>
  <c r="B232" i="2"/>
  <c r="B233" i="2" s="1"/>
  <c r="F230" i="2"/>
  <c r="J230" i="2" s="1"/>
  <c r="E230" i="2"/>
  <c r="D230" i="2"/>
  <c r="C230" i="2"/>
  <c r="G229" i="2"/>
  <c r="H229" i="2"/>
  <c r="O233" i="2" l="1"/>
  <c r="N233" i="2" s="1"/>
  <c r="F233" i="2"/>
  <c r="J233" i="2" s="1"/>
  <c r="M233" i="2"/>
  <c r="E233" i="2"/>
  <c r="L233" i="2"/>
  <c r="D233" i="2"/>
  <c r="K233" i="2"/>
  <c r="C233" i="2"/>
  <c r="G230" i="2"/>
  <c r="K230" i="2"/>
  <c r="H230" i="2"/>
  <c r="L230" i="2"/>
  <c r="I230" i="2"/>
  <c r="M230" i="2"/>
  <c r="K231" i="2"/>
  <c r="B234" i="2"/>
  <c r="F232" i="2"/>
  <c r="J232" i="2" s="1"/>
  <c r="M232" i="2"/>
  <c r="E232" i="2"/>
  <c r="L232" i="2"/>
  <c r="D232" i="2"/>
  <c r="K232" i="2"/>
  <c r="C232" i="2"/>
  <c r="I232" i="2"/>
  <c r="O232" i="2"/>
  <c r="N232" i="2" s="1"/>
  <c r="H232" i="2"/>
  <c r="G232" i="2"/>
  <c r="L231" i="2"/>
  <c r="O234" i="2" l="1"/>
  <c r="N234" i="2" s="1"/>
  <c r="F234" i="2"/>
  <c r="J234" i="2" s="1"/>
  <c r="M234" i="2"/>
  <c r="E234" i="2"/>
  <c r="D234" i="2"/>
  <c r="C234" i="2"/>
  <c r="I233" i="2"/>
  <c r="B235" i="2"/>
  <c r="G233" i="2"/>
  <c r="H233" i="2"/>
  <c r="D235" i="2" l="1"/>
  <c r="C235" i="2"/>
  <c r="H235" i="2"/>
  <c r="O235" i="2"/>
  <c r="N235" i="2" s="1"/>
  <c r="G235" i="2"/>
  <c r="F235" i="2"/>
  <c r="J235" i="2" s="1"/>
  <c r="E235" i="2"/>
  <c r="B236" i="2"/>
  <c r="G234" i="2"/>
  <c r="H234" i="2"/>
  <c r="K234" i="2"/>
  <c r="L234" i="2"/>
  <c r="I234" i="2"/>
  <c r="F236" i="2" l="1"/>
  <c r="J236" i="2" s="1"/>
  <c r="M236" i="2"/>
  <c r="E236" i="2"/>
  <c r="L236" i="2"/>
  <c r="D236" i="2"/>
  <c r="K236" i="2"/>
  <c r="C236" i="2"/>
  <c r="H236" i="2"/>
  <c r="O236" i="2"/>
  <c r="N236" i="2" s="1"/>
  <c r="G236" i="2"/>
  <c r="I235" i="2"/>
  <c r="B237" i="2"/>
  <c r="K235" i="2"/>
  <c r="M235" i="2"/>
  <c r="L235" i="2"/>
  <c r="O237" i="2" l="1"/>
  <c r="N237" i="2" s="1"/>
  <c r="F237" i="2"/>
  <c r="J237" i="2" s="1"/>
  <c r="M237" i="2"/>
  <c r="E237" i="2"/>
  <c r="L237" i="2"/>
  <c r="D237" i="2"/>
  <c r="K237" i="2"/>
  <c r="C237" i="2"/>
  <c r="I236" i="2"/>
  <c r="B238" i="2"/>
  <c r="O238" i="2" l="1"/>
  <c r="N238" i="2" s="1"/>
  <c r="F238" i="2"/>
  <c r="J238" i="2" s="1"/>
  <c r="E238" i="2"/>
  <c r="D238" i="2"/>
  <c r="C238" i="2"/>
  <c r="I237" i="2"/>
  <c r="B239" i="2"/>
  <c r="B240" i="2" s="1"/>
  <c r="G237" i="2"/>
  <c r="H237" i="2"/>
  <c r="F240" i="2" l="1"/>
  <c r="J240" i="2" s="1"/>
  <c r="E240" i="2"/>
  <c r="L240" i="2"/>
  <c r="D240" i="2"/>
  <c r="K240" i="2"/>
  <c r="C240" i="2"/>
  <c r="H240" i="2"/>
  <c r="G240" i="2"/>
  <c r="O240" i="2"/>
  <c r="N240" i="2" s="1"/>
  <c r="M238" i="2"/>
  <c r="D239" i="2"/>
  <c r="K239" i="2"/>
  <c r="C239" i="2"/>
  <c r="O239" i="2"/>
  <c r="N239" i="2" s="1"/>
  <c r="F239" i="2"/>
  <c r="J239" i="2" s="1"/>
  <c r="B241" i="2"/>
  <c r="E239" i="2"/>
  <c r="K238" i="2"/>
  <c r="G238" i="2"/>
  <c r="L238" i="2"/>
  <c r="H238" i="2"/>
  <c r="I238" i="2"/>
  <c r="O241" i="2" l="1"/>
  <c r="N241" i="2" s="1"/>
  <c r="F241" i="2"/>
  <c r="J241" i="2" s="1"/>
  <c r="M241" i="2"/>
  <c r="E241" i="2"/>
  <c r="L241" i="2"/>
  <c r="D241" i="2"/>
  <c r="K241" i="2"/>
  <c r="C241" i="2"/>
  <c r="I241" i="2"/>
  <c r="M239" i="2"/>
  <c r="L239" i="2"/>
  <c r="G239" i="2"/>
  <c r="H239" i="2"/>
  <c r="M240" i="2"/>
  <c r="I239" i="2"/>
  <c r="I240" i="2"/>
  <c r="B242" i="2"/>
  <c r="O242" i="2" l="1"/>
  <c r="N242" i="2" s="1"/>
  <c r="F242" i="2"/>
  <c r="J242" i="2" s="1"/>
  <c r="M242" i="2"/>
  <c r="E242" i="2"/>
  <c r="D242" i="2"/>
  <c r="C242" i="2"/>
  <c r="B243" i="2"/>
  <c r="G241" i="2"/>
  <c r="H241" i="2"/>
  <c r="D243" i="2" l="1"/>
  <c r="C243" i="2"/>
  <c r="O243" i="2"/>
  <c r="N243" i="2" s="1"/>
  <c r="G243" i="2"/>
  <c r="F243" i="2"/>
  <c r="J243" i="2" s="1"/>
  <c r="E243" i="2"/>
  <c r="B244" i="2"/>
  <c r="G242" i="2"/>
  <c r="K242" i="2"/>
  <c r="H242" i="2"/>
  <c r="L242" i="2"/>
  <c r="I242" i="2"/>
  <c r="H243" i="2" l="1"/>
  <c r="F244" i="2"/>
  <c r="J244" i="2" s="1"/>
  <c r="E244" i="2"/>
  <c r="L244" i="2"/>
  <c r="D244" i="2"/>
  <c r="K244" i="2"/>
  <c r="C244" i="2"/>
  <c r="O244" i="2"/>
  <c r="N244" i="2" s="1"/>
  <c r="H244" i="2"/>
  <c r="G244" i="2"/>
  <c r="I243" i="2"/>
  <c r="M243" i="2"/>
  <c r="K243" i="2"/>
  <c r="B245" i="2"/>
  <c r="B246" i="2" s="1"/>
  <c r="L243" i="2"/>
  <c r="O246" i="2" l="1"/>
  <c r="N246" i="2" s="1"/>
  <c r="B248" i="2"/>
  <c r="F246" i="2"/>
  <c r="J246" i="2" s="1"/>
  <c r="M246" i="2"/>
  <c r="E246" i="2"/>
  <c r="D246" i="2"/>
  <c r="C246" i="2"/>
  <c r="M244" i="2"/>
  <c r="I244" i="2"/>
  <c r="H245" i="2"/>
  <c r="O245" i="2"/>
  <c r="N245" i="2" s="1"/>
  <c r="B247" i="2"/>
  <c r="F245" i="2"/>
  <c r="J245" i="2" s="1"/>
  <c r="M245" i="2"/>
  <c r="E245" i="2"/>
  <c r="L245" i="2"/>
  <c r="D245" i="2"/>
  <c r="K245" i="2"/>
  <c r="C245" i="2"/>
  <c r="F248" i="2" l="1"/>
  <c r="J248" i="2" s="1"/>
  <c r="M248" i="2"/>
  <c r="E248" i="2"/>
  <c r="L248" i="2"/>
  <c r="D248" i="2"/>
  <c r="K248" i="2"/>
  <c r="C248" i="2"/>
  <c r="O248" i="2"/>
  <c r="N248" i="2" s="1"/>
  <c r="H248" i="2"/>
  <c r="G248" i="2"/>
  <c r="G246" i="2"/>
  <c r="I245" i="2"/>
  <c r="D247" i="2"/>
  <c r="C247" i="2"/>
  <c r="O247" i="2"/>
  <c r="N247" i="2" s="1"/>
  <c r="G247" i="2"/>
  <c r="F247" i="2"/>
  <c r="J247" i="2" s="1"/>
  <c r="E247" i="2"/>
  <c r="B249" i="2"/>
  <c r="K246" i="2"/>
  <c r="H246" i="2"/>
  <c r="G245" i="2"/>
  <c r="L246" i="2"/>
  <c r="I246" i="2"/>
  <c r="L247" i="2" l="1"/>
  <c r="I247" i="2"/>
  <c r="H247" i="2"/>
  <c r="M247" i="2"/>
  <c r="H249" i="2"/>
  <c r="O249" i="2"/>
  <c r="N249" i="2" s="1"/>
  <c r="G249" i="2"/>
  <c r="F249" i="2"/>
  <c r="J249" i="2" s="1"/>
  <c r="M249" i="2"/>
  <c r="E249" i="2"/>
  <c r="L249" i="2"/>
  <c r="D249" i="2"/>
  <c r="K249" i="2"/>
  <c r="C249" i="2"/>
  <c r="I249" i="2"/>
  <c r="K247" i="2"/>
  <c r="I248" i="2"/>
  <c r="B250" i="2"/>
  <c r="B251" i="2" s="1"/>
  <c r="D251" i="2" l="1"/>
  <c r="C251" i="2"/>
  <c r="O251" i="2"/>
  <c r="N251" i="2" s="1"/>
  <c r="G251" i="2"/>
  <c r="F251" i="2"/>
  <c r="J251" i="2" s="1"/>
  <c r="E251" i="2"/>
  <c r="B253" i="2"/>
  <c r="H250" i="2"/>
  <c r="O250" i="2"/>
  <c r="N250" i="2" s="1"/>
  <c r="G250" i="2"/>
  <c r="B252" i="2"/>
  <c r="F250" i="2"/>
  <c r="J250" i="2" s="1"/>
  <c r="M250" i="2"/>
  <c r="E250" i="2"/>
  <c r="D250" i="2"/>
  <c r="K250" i="2"/>
  <c r="C250" i="2"/>
  <c r="H251" i="2" l="1"/>
  <c r="L250" i="2"/>
  <c r="I250" i="2"/>
  <c r="I251" i="2"/>
  <c r="H253" i="2"/>
  <c r="O253" i="2"/>
  <c r="N253" i="2" s="1"/>
  <c r="G253" i="2"/>
  <c r="B255" i="2"/>
  <c r="F253" i="2"/>
  <c r="J253" i="2" s="1"/>
  <c r="E253" i="2"/>
  <c r="L253" i="2"/>
  <c r="D253" i="2"/>
  <c r="K253" i="2"/>
  <c r="C253" i="2"/>
  <c r="I253" i="2"/>
  <c r="K251" i="2"/>
  <c r="B254" i="2"/>
  <c r="F252" i="2"/>
  <c r="J252" i="2" s="1"/>
  <c r="E252" i="2"/>
  <c r="L252" i="2"/>
  <c r="D252" i="2"/>
  <c r="K252" i="2"/>
  <c r="C252" i="2"/>
  <c r="O252" i="2"/>
  <c r="N252" i="2" s="1"/>
  <c r="G252" i="2"/>
  <c r="M251" i="2"/>
  <c r="L251" i="2"/>
  <c r="M252" i="2" l="1"/>
  <c r="H252" i="2"/>
  <c r="I252" i="2"/>
  <c r="H254" i="2"/>
  <c r="O254" i="2"/>
  <c r="N254" i="2" s="1"/>
  <c r="G254" i="2"/>
  <c r="B256" i="2"/>
  <c r="F254" i="2"/>
  <c r="J254" i="2" s="1"/>
  <c r="E254" i="2"/>
  <c r="D254" i="2"/>
  <c r="C254" i="2"/>
  <c r="L254" i="2"/>
  <c r="K254" i="2"/>
  <c r="M253" i="2"/>
  <c r="D255" i="2"/>
  <c r="K255" i="2"/>
  <c r="C255" i="2"/>
  <c r="I255" i="2"/>
  <c r="H255" i="2"/>
  <c r="O255" i="2"/>
  <c r="N255" i="2" s="1"/>
  <c r="G255" i="2"/>
  <c r="F255" i="2"/>
  <c r="J255" i="2" s="1"/>
  <c r="E255" i="2"/>
  <c r="F256" i="2" l="1"/>
  <c r="J256" i="2" s="1"/>
  <c r="E256" i="2"/>
  <c r="L256" i="2"/>
  <c r="D256" i="2"/>
  <c r="K256" i="2"/>
  <c r="C256" i="2"/>
  <c r="H256" i="2"/>
  <c r="G256" i="2"/>
  <c r="O256" i="2"/>
  <c r="N256" i="2" s="1"/>
  <c r="I254" i="2"/>
  <c r="M254" i="2"/>
  <c r="B257" i="2"/>
  <c r="M255" i="2"/>
  <c r="L255" i="2"/>
  <c r="O257" i="2" l="1"/>
  <c r="N257" i="2" s="1"/>
  <c r="F257" i="2"/>
  <c r="J257" i="2" s="1"/>
  <c r="M257" i="2"/>
  <c r="E257" i="2"/>
  <c r="L257" i="2"/>
  <c r="D257" i="2"/>
  <c r="K257" i="2"/>
  <c r="C257" i="2"/>
  <c r="M256" i="2"/>
  <c r="I256" i="2"/>
  <c r="B258" i="2"/>
  <c r="O258" i="2" l="1"/>
  <c r="N258" i="2" s="1"/>
  <c r="F258" i="2"/>
  <c r="J258" i="2" s="1"/>
  <c r="E258" i="2"/>
  <c r="D258" i="2"/>
  <c r="C258" i="2"/>
  <c r="I257" i="2"/>
  <c r="B259" i="2"/>
  <c r="G257" i="2"/>
  <c r="H257" i="2"/>
  <c r="M258" i="2" l="1"/>
  <c r="D259" i="2"/>
  <c r="C259" i="2"/>
  <c r="I259" i="2"/>
  <c r="H259" i="2"/>
  <c r="O259" i="2"/>
  <c r="N259" i="2" s="1"/>
  <c r="F259" i="2"/>
  <c r="J259" i="2" s="1"/>
  <c r="E259" i="2"/>
  <c r="B260" i="2"/>
  <c r="G258" i="2"/>
  <c r="H258" i="2"/>
  <c r="K258" i="2"/>
  <c r="L258" i="2"/>
  <c r="I258" i="2"/>
  <c r="M259" i="2" l="1"/>
  <c r="K259" i="2"/>
  <c r="F260" i="2"/>
  <c r="J260" i="2" s="1"/>
  <c r="M260" i="2"/>
  <c r="E260" i="2"/>
  <c r="L260" i="2"/>
  <c r="D260" i="2"/>
  <c r="C260" i="2"/>
  <c r="O260" i="2"/>
  <c r="N260" i="2" s="1"/>
  <c r="H260" i="2"/>
  <c r="G260" i="2"/>
  <c r="B261" i="2"/>
  <c r="B262" i="2" s="1"/>
  <c r="L259" i="2"/>
  <c r="G259" i="2"/>
  <c r="O262" i="2" l="1"/>
  <c r="N262" i="2" s="1"/>
  <c r="B264" i="2"/>
  <c r="F262" i="2"/>
  <c r="J262" i="2" s="1"/>
  <c r="M262" i="2"/>
  <c r="E262" i="2"/>
  <c r="D262" i="2"/>
  <c r="C262" i="2"/>
  <c r="I260" i="2"/>
  <c r="H261" i="2"/>
  <c r="O261" i="2"/>
  <c r="N261" i="2" s="1"/>
  <c r="G261" i="2"/>
  <c r="B263" i="2"/>
  <c r="F261" i="2"/>
  <c r="J261" i="2" s="1"/>
  <c r="M261" i="2"/>
  <c r="E261" i="2"/>
  <c r="L261" i="2"/>
  <c r="D261" i="2"/>
  <c r="K261" i="2"/>
  <c r="C261" i="2"/>
  <c r="K260" i="2"/>
  <c r="F264" i="2" l="1"/>
  <c r="J264" i="2" s="1"/>
  <c r="E264" i="2"/>
  <c r="O264" i="2"/>
  <c r="N264" i="2" s="1"/>
  <c r="D264" i="2"/>
  <c r="M264" i="2"/>
  <c r="C264" i="2"/>
  <c r="G264" i="2"/>
  <c r="G262" i="2"/>
  <c r="K262" i="2"/>
  <c r="H262" i="2"/>
  <c r="I261" i="2"/>
  <c r="D263" i="2"/>
  <c r="B265" i="2"/>
  <c r="C263" i="2"/>
  <c r="I263" i="2"/>
  <c r="H263" i="2"/>
  <c r="O263" i="2"/>
  <c r="N263" i="2" s="1"/>
  <c r="F263" i="2"/>
  <c r="J263" i="2" s="1"/>
  <c r="E263" i="2"/>
  <c r="L262" i="2"/>
  <c r="I262" i="2"/>
  <c r="M263" i="2" l="1"/>
  <c r="K263" i="2"/>
  <c r="F265" i="2"/>
  <c r="J265" i="2" s="1"/>
  <c r="E265" i="2"/>
  <c r="L265" i="2"/>
  <c r="K265" i="2"/>
  <c r="C265" i="2"/>
  <c r="D265" i="2"/>
  <c r="O265" i="2"/>
  <c r="N265" i="2" s="1"/>
  <c r="G265" i="2"/>
  <c r="H264" i="2"/>
  <c r="B266" i="2"/>
  <c r="K264" i="2"/>
  <c r="I264" i="2"/>
  <c r="G263" i="2"/>
  <c r="L263" i="2"/>
  <c r="L264" i="2"/>
  <c r="O266" i="2" l="1"/>
  <c r="N266" i="2" s="1"/>
  <c r="F266" i="2"/>
  <c r="J266" i="2" s="1"/>
  <c r="M266" i="2"/>
  <c r="E266" i="2"/>
  <c r="L266" i="2"/>
  <c r="D266" i="2"/>
  <c r="K266" i="2"/>
  <c r="C266" i="2"/>
  <c r="I265" i="2"/>
  <c r="M265" i="2"/>
  <c r="B267" i="2"/>
  <c r="H265" i="2"/>
  <c r="O267" i="2" l="1"/>
  <c r="N267" i="2" s="1"/>
  <c r="F267" i="2"/>
  <c r="J267" i="2" s="1"/>
  <c r="D267" i="2"/>
  <c r="E267" i="2"/>
  <c r="C267" i="2"/>
  <c r="B268" i="2"/>
  <c r="I266" i="2"/>
  <c r="G266" i="2"/>
  <c r="H266" i="2"/>
  <c r="L267" i="2" l="1"/>
  <c r="D268" i="2"/>
  <c r="K268" i="2"/>
  <c r="C268" i="2"/>
  <c r="I268" i="2"/>
  <c r="H268" i="2"/>
  <c r="F268" i="2"/>
  <c r="J268" i="2" s="1"/>
  <c r="O268" i="2"/>
  <c r="N268" i="2" s="1"/>
  <c r="M268" i="2"/>
  <c r="G268" i="2"/>
  <c r="E268" i="2"/>
  <c r="B269" i="2"/>
  <c r="K267" i="2"/>
  <c r="G267" i="2"/>
  <c r="M267" i="2"/>
  <c r="H267" i="2"/>
  <c r="I267" i="2"/>
  <c r="F269" i="2" l="1"/>
  <c r="J269" i="2" s="1"/>
  <c r="M269" i="2"/>
  <c r="E269" i="2"/>
  <c r="L269" i="2"/>
  <c r="D269" i="2"/>
  <c r="K269" i="2"/>
  <c r="C269" i="2"/>
  <c r="I269" i="2"/>
  <c r="G269" i="2"/>
  <c r="O269" i="2"/>
  <c r="N269" i="2" s="1"/>
  <c r="B270" i="2"/>
  <c r="L268" i="2"/>
  <c r="O270" i="2" l="1"/>
  <c r="N270" i="2" s="1"/>
  <c r="G270" i="2"/>
  <c r="F270" i="2"/>
  <c r="J270" i="2" s="1"/>
  <c r="M270" i="2"/>
  <c r="E270" i="2"/>
  <c r="L270" i="2"/>
  <c r="D270" i="2"/>
  <c r="K270" i="2"/>
  <c r="I270" i="2"/>
  <c r="C270" i="2"/>
  <c r="H269" i="2"/>
  <c r="B271" i="2"/>
  <c r="O271" i="2" l="1"/>
  <c r="N271" i="2" s="1"/>
  <c r="F271" i="2"/>
  <c r="J271" i="2" s="1"/>
  <c r="D271" i="2"/>
  <c r="E271" i="2"/>
  <c r="C271" i="2"/>
  <c r="B272" i="2"/>
  <c r="H270" i="2"/>
  <c r="L271" i="2" l="1"/>
  <c r="D272" i="2"/>
  <c r="K272" i="2"/>
  <c r="C272" i="2"/>
  <c r="I272" i="2"/>
  <c r="H272" i="2"/>
  <c r="F272" i="2"/>
  <c r="J272" i="2" s="1"/>
  <c r="O272" i="2"/>
  <c r="N272" i="2" s="1"/>
  <c r="M272" i="2"/>
  <c r="G272" i="2"/>
  <c r="E272" i="2"/>
  <c r="B273" i="2"/>
  <c r="B274" i="2" s="1"/>
  <c r="G271" i="2"/>
  <c r="K271" i="2"/>
  <c r="H271" i="2"/>
  <c r="M271" i="2"/>
  <c r="I271" i="2"/>
  <c r="O274" i="2" l="1"/>
  <c r="N274" i="2" s="1"/>
  <c r="F274" i="2"/>
  <c r="J274" i="2" s="1"/>
  <c r="M274" i="2"/>
  <c r="E274" i="2"/>
  <c r="L274" i="2"/>
  <c r="D274" i="2"/>
  <c r="C274" i="2"/>
  <c r="I274" i="2"/>
  <c r="B275" i="2"/>
  <c r="F273" i="2"/>
  <c r="J273" i="2" s="1"/>
  <c r="M273" i="2"/>
  <c r="E273" i="2"/>
  <c r="L273" i="2"/>
  <c r="D273" i="2"/>
  <c r="C273" i="2"/>
  <c r="O273" i="2"/>
  <c r="N273" i="2" s="1"/>
  <c r="I273" i="2"/>
  <c r="G273" i="2"/>
  <c r="L272" i="2"/>
  <c r="O275" i="2" l="1"/>
  <c r="N275" i="2" s="1"/>
  <c r="F275" i="2"/>
  <c r="J275" i="2" s="1"/>
  <c r="L275" i="2"/>
  <c r="D275" i="2"/>
  <c r="E275" i="2"/>
  <c r="C275" i="2"/>
  <c r="H273" i="2"/>
  <c r="B276" i="2"/>
  <c r="K273" i="2"/>
  <c r="K274" i="2"/>
  <c r="G274" i="2"/>
  <c r="H274" i="2"/>
  <c r="D276" i="2" l="1"/>
  <c r="C276" i="2"/>
  <c r="B278" i="2"/>
  <c r="F276" i="2"/>
  <c r="J276" i="2" s="1"/>
  <c r="E276" i="2"/>
  <c r="O276" i="2"/>
  <c r="N276" i="2" s="1"/>
  <c r="M276" i="2"/>
  <c r="B277" i="2"/>
  <c r="G275" i="2"/>
  <c r="K275" i="2"/>
  <c r="H275" i="2"/>
  <c r="M275" i="2"/>
  <c r="I275" i="2"/>
  <c r="O278" i="2" l="1"/>
  <c r="N278" i="2" s="1"/>
  <c r="F278" i="2"/>
  <c r="J278" i="2" s="1"/>
  <c r="M278" i="2"/>
  <c r="E278" i="2"/>
  <c r="L278" i="2"/>
  <c r="D278" i="2"/>
  <c r="K278" i="2"/>
  <c r="C278" i="2"/>
  <c r="H276" i="2"/>
  <c r="B279" i="2"/>
  <c r="F277" i="2"/>
  <c r="J277" i="2" s="1"/>
  <c r="E277" i="2"/>
  <c r="L277" i="2"/>
  <c r="D277" i="2"/>
  <c r="C277" i="2"/>
  <c r="O277" i="2"/>
  <c r="N277" i="2" s="1"/>
  <c r="G277" i="2"/>
  <c r="I276" i="2"/>
  <c r="K276" i="2"/>
  <c r="G276" i="2"/>
  <c r="L276" i="2"/>
  <c r="I277" i="2" l="1"/>
  <c r="M277" i="2"/>
  <c r="H277" i="2"/>
  <c r="I279" i="2"/>
  <c r="H279" i="2"/>
  <c r="O279" i="2"/>
  <c r="N279" i="2" s="1"/>
  <c r="G279" i="2"/>
  <c r="B281" i="2"/>
  <c r="F279" i="2"/>
  <c r="J279" i="2" s="1"/>
  <c r="D279" i="2"/>
  <c r="M279" i="2"/>
  <c r="K279" i="2"/>
  <c r="E279" i="2"/>
  <c r="C279" i="2"/>
  <c r="K277" i="2"/>
  <c r="B280" i="2"/>
  <c r="I278" i="2"/>
  <c r="G278" i="2"/>
  <c r="H278" i="2"/>
  <c r="F281" i="2" l="1"/>
  <c r="J281" i="2" s="1"/>
  <c r="M281" i="2"/>
  <c r="E281" i="2"/>
  <c r="L281" i="2"/>
  <c r="D281" i="2"/>
  <c r="K281" i="2"/>
  <c r="C281" i="2"/>
  <c r="H281" i="2"/>
  <c r="O281" i="2"/>
  <c r="N281" i="2" s="1"/>
  <c r="I281" i="2"/>
  <c r="G281" i="2"/>
  <c r="L279" i="2"/>
  <c r="L280" i="2"/>
  <c r="D280" i="2"/>
  <c r="K280" i="2"/>
  <c r="C280" i="2"/>
  <c r="I280" i="2"/>
  <c r="B282" i="2"/>
  <c r="F280" i="2"/>
  <c r="J280" i="2" s="1"/>
  <c r="O280" i="2"/>
  <c r="N280" i="2" s="1"/>
  <c r="M280" i="2"/>
  <c r="G280" i="2"/>
  <c r="E280" i="2"/>
  <c r="O282" i="2" l="1"/>
  <c r="N282" i="2" s="1"/>
  <c r="F282" i="2"/>
  <c r="J282" i="2" s="1"/>
  <c r="M282" i="2"/>
  <c r="E282" i="2"/>
  <c r="L282" i="2"/>
  <c r="D282" i="2"/>
  <c r="K282" i="2"/>
  <c r="C282" i="2"/>
  <c r="H280" i="2"/>
  <c r="B283" i="2"/>
  <c r="O283" i="2" l="1"/>
  <c r="N283" i="2" s="1"/>
  <c r="F283" i="2"/>
  <c r="J283" i="2" s="1"/>
  <c r="L283" i="2"/>
  <c r="D283" i="2"/>
  <c r="E283" i="2"/>
  <c r="C283" i="2"/>
  <c r="M283" i="2"/>
  <c r="B284" i="2"/>
  <c r="I282" i="2"/>
  <c r="G282" i="2"/>
  <c r="H282" i="2"/>
  <c r="D284" i="2" l="1"/>
  <c r="C284" i="2"/>
  <c r="B286" i="2"/>
  <c r="F284" i="2"/>
  <c r="J284" i="2" s="1"/>
  <c r="O284" i="2"/>
  <c r="N284" i="2" s="1"/>
  <c r="M284" i="2"/>
  <c r="E284" i="2"/>
  <c r="B285" i="2"/>
  <c r="K283" i="2"/>
  <c r="G283" i="2"/>
  <c r="H283" i="2"/>
  <c r="I283" i="2"/>
  <c r="O286" i="2" l="1"/>
  <c r="N286" i="2" s="1"/>
  <c r="F286" i="2"/>
  <c r="J286" i="2" s="1"/>
  <c r="M286" i="2"/>
  <c r="E286" i="2"/>
  <c r="L286" i="2"/>
  <c r="D286" i="2"/>
  <c r="K286" i="2"/>
  <c r="C286" i="2"/>
  <c r="H284" i="2"/>
  <c r="B287" i="2"/>
  <c r="F285" i="2"/>
  <c r="J285" i="2" s="1"/>
  <c r="M285" i="2"/>
  <c r="E285" i="2"/>
  <c r="L285" i="2"/>
  <c r="D285" i="2"/>
  <c r="C285" i="2"/>
  <c r="I285" i="2"/>
  <c r="G285" i="2"/>
  <c r="O285" i="2"/>
  <c r="N285" i="2" s="1"/>
  <c r="I284" i="2"/>
  <c r="G284" i="2"/>
  <c r="K284" i="2"/>
  <c r="L284" i="2"/>
  <c r="H285" i="2" l="1"/>
  <c r="O287" i="2"/>
  <c r="N287" i="2" s="1"/>
  <c r="F287" i="2"/>
  <c r="J287" i="2" s="1"/>
  <c r="D287" i="2"/>
  <c r="E287" i="2"/>
  <c r="C287" i="2"/>
  <c r="K285" i="2"/>
  <c r="B288" i="2"/>
  <c r="B289" i="2" s="1"/>
  <c r="I286" i="2"/>
  <c r="G286" i="2"/>
  <c r="H286" i="2"/>
  <c r="F289" i="2" l="1"/>
  <c r="J289" i="2" s="1"/>
  <c r="M289" i="2"/>
  <c r="E289" i="2"/>
  <c r="L289" i="2"/>
  <c r="D289" i="2"/>
  <c r="K289" i="2"/>
  <c r="C289" i="2"/>
  <c r="O289" i="2"/>
  <c r="N289" i="2" s="1"/>
  <c r="I289" i="2"/>
  <c r="G289" i="2"/>
  <c r="L287" i="2"/>
  <c r="G287" i="2"/>
  <c r="K287" i="2"/>
  <c r="H287" i="2"/>
  <c r="D288" i="2"/>
  <c r="C288" i="2"/>
  <c r="B290" i="2"/>
  <c r="F288" i="2"/>
  <c r="J288" i="2" s="1"/>
  <c r="O288" i="2"/>
  <c r="N288" i="2" s="1"/>
  <c r="M288" i="2"/>
  <c r="E288" i="2"/>
  <c r="M287" i="2"/>
  <c r="I287" i="2"/>
  <c r="O290" i="2" l="1"/>
  <c r="N290" i="2" s="1"/>
  <c r="F290" i="2"/>
  <c r="J290" i="2" s="1"/>
  <c r="M290" i="2"/>
  <c r="E290" i="2"/>
  <c r="L290" i="2"/>
  <c r="D290" i="2"/>
  <c r="C290" i="2"/>
  <c r="I290" i="2"/>
  <c r="H288" i="2"/>
  <c r="I288" i="2"/>
  <c r="G288" i="2"/>
  <c r="K288" i="2"/>
  <c r="L288" i="2"/>
  <c r="H289" i="2"/>
  <c r="B291" i="2"/>
  <c r="B292" i="2" s="1"/>
  <c r="D292" i="2" l="1"/>
  <c r="C292" i="2"/>
  <c r="B294" i="2"/>
  <c r="F292" i="2"/>
  <c r="J292" i="2" s="1"/>
  <c r="E292" i="2"/>
  <c r="O292" i="2"/>
  <c r="N292" i="2" s="1"/>
  <c r="O291" i="2"/>
  <c r="N291" i="2" s="1"/>
  <c r="B293" i="2"/>
  <c r="F291" i="2"/>
  <c r="J291" i="2" s="1"/>
  <c r="L291" i="2"/>
  <c r="D291" i="2"/>
  <c r="E291" i="2"/>
  <c r="C291" i="2"/>
  <c r="K290" i="2"/>
  <c r="G290" i="2"/>
  <c r="H290" i="2"/>
  <c r="G291" i="2" l="1"/>
  <c r="O294" i="2"/>
  <c r="N294" i="2" s="1"/>
  <c r="F294" i="2"/>
  <c r="J294" i="2" s="1"/>
  <c r="M294" i="2"/>
  <c r="E294" i="2"/>
  <c r="D294" i="2"/>
  <c r="K294" i="2"/>
  <c r="C294" i="2"/>
  <c r="H292" i="2"/>
  <c r="K291" i="2"/>
  <c r="H291" i="2"/>
  <c r="M291" i="2"/>
  <c r="I291" i="2"/>
  <c r="I292" i="2"/>
  <c r="M292" i="2"/>
  <c r="K292" i="2"/>
  <c r="B295" i="2"/>
  <c r="B296" i="2" s="1"/>
  <c r="F293" i="2"/>
  <c r="J293" i="2" s="1"/>
  <c r="M293" i="2"/>
  <c r="E293" i="2"/>
  <c r="L293" i="2"/>
  <c r="D293" i="2"/>
  <c r="C293" i="2"/>
  <c r="O293" i="2"/>
  <c r="N293" i="2" s="1"/>
  <c r="I293" i="2"/>
  <c r="G293" i="2"/>
  <c r="G292" i="2"/>
  <c r="L292" i="2"/>
  <c r="D296" i="2" l="1"/>
  <c r="C296" i="2"/>
  <c r="F296" i="2"/>
  <c r="J296" i="2" s="1"/>
  <c r="O296" i="2"/>
  <c r="N296" i="2" s="1"/>
  <c r="M296" i="2"/>
  <c r="E296" i="2"/>
  <c r="H293" i="2"/>
  <c r="I295" i="2"/>
  <c r="H295" i="2"/>
  <c r="O295" i="2"/>
  <c r="N295" i="2" s="1"/>
  <c r="G295" i="2"/>
  <c r="B297" i="2"/>
  <c r="B298" i="2" s="1"/>
  <c r="F295" i="2"/>
  <c r="J295" i="2" s="1"/>
  <c r="L295" i="2"/>
  <c r="D295" i="2"/>
  <c r="M295" i="2"/>
  <c r="K295" i="2"/>
  <c r="E295" i="2"/>
  <c r="C295" i="2"/>
  <c r="K293" i="2"/>
  <c r="I294" i="2"/>
  <c r="G294" i="2"/>
  <c r="H294" i="2"/>
  <c r="L294" i="2"/>
  <c r="O298" i="2" l="1"/>
  <c r="N298" i="2" s="1"/>
  <c r="F298" i="2"/>
  <c r="J298" i="2" s="1"/>
  <c r="M298" i="2"/>
  <c r="E298" i="2"/>
  <c r="L298" i="2"/>
  <c r="D298" i="2"/>
  <c r="K298" i="2"/>
  <c r="C298" i="2"/>
  <c r="B299" i="2"/>
  <c r="F297" i="2"/>
  <c r="J297" i="2" s="1"/>
  <c r="M297" i="2"/>
  <c r="E297" i="2"/>
  <c r="L297" i="2"/>
  <c r="D297" i="2"/>
  <c r="C297" i="2"/>
  <c r="O297" i="2"/>
  <c r="N297" i="2" s="1"/>
  <c r="I297" i="2"/>
  <c r="G297" i="2"/>
  <c r="H296" i="2"/>
  <c r="I296" i="2"/>
  <c r="G296" i="2"/>
  <c r="K296" i="2"/>
  <c r="L296" i="2"/>
  <c r="H297" i="2" l="1"/>
  <c r="H299" i="2"/>
  <c r="O299" i="2"/>
  <c r="N299" i="2" s="1"/>
  <c r="F299" i="2"/>
  <c r="J299" i="2" s="1"/>
  <c r="D299" i="2"/>
  <c r="E299" i="2"/>
  <c r="C299" i="2"/>
  <c r="M299" i="2"/>
  <c r="B300" i="2"/>
  <c r="B301" i="2" s="1"/>
  <c r="K297" i="2"/>
  <c r="I298" i="2"/>
  <c r="G298" i="2"/>
  <c r="H298" i="2"/>
  <c r="F301" i="2" l="1"/>
  <c r="J301" i="2" s="1"/>
  <c r="M301" i="2"/>
  <c r="E301" i="2"/>
  <c r="L301" i="2"/>
  <c r="D301" i="2"/>
  <c r="K301" i="2"/>
  <c r="C301" i="2"/>
  <c r="I301" i="2"/>
  <c r="G301" i="2"/>
  <c r="O301" i="2"/>
  <c r="N301" i="2" s="1"/>
  <c r="L299" i="2"/>
  <c r="L300" i="2"/>
  <c r="D300" i="2"/>
  <c r="K300" i="2"/>
  <c r="C300" i="2"/>
  <c r="B302" i="2"/>
  <c r="F300" i="2"/>
  <c r="J300" i="2" s="1"/>
  <c r="O300" i="2"/>
  <c r="N300" i="2" s="1"/>
  <c r="M300" i="2"/>
  <c r="G300" i="2"/>
  <c r="E300" i="2"/>
  <c r="K299" i="2"/>
  <c r="G299" i="2"/>
  <c r="I299" i="2"/>
  <c r="O302" i="2" l="1"/>
  <c r="N302" i="2" s="1"/>
  <c r="F302" i="2"/>
  <c r="J302" i="2" s="1"/>
  <c r="M302" i="2"/>
  <c r="E302" i="2"/>
  <c r="L302" i="2"/>
  <c r="D302" i="2"/>
  <c r="K302" i="2"/>
  <c r="C302" i="2"/>
  <c r="H300" i="2"/>
  <c r="I300" i="2"/>
  <c r="H301" i="2"/>
  <c r="B303" i="2"/>
  <c r="O303" i="2" l="1"/>
  <c r="N303" i="2" s="1"/>
  <c r="F303" i="2"/>
  <c r="J303" i="2" s="1"/>
  <c r="L303" i="2"/>
  <c r="D303" i="2"/>
  <c r="E303" i="2"/>
  <c r="C303" i="2"/>
  <c r="B304" i="2"/>
  <c r="I302" i="2"/>
  <c r="G302" i="2"/>
  <c r="H302" i="2"/>
  <c r="D304" i="2" l="1"/>
  <c r="K304" i="2"/>
  <c r="C304" i="2"/>
  <c r="B306" i="2"/>
  <c r="F304" i="2"/>
  <c r="J304" i="2" s="1"/>
  <c r="O304" i="2"/>
  <c r="N304" i="2" s="1"/>
  <c r="M304" i="2"/>
  <c r="G304" i="2"/>
  <c r="E304" i="2"/>
  <c r="B305" i="2"/>
  <c r="G303" i="2"/>
  <c r="K303" i="2"/>
  <c r="H303" i="2"/>
  <c r="M303" i="2"/>
  <c r="I303" i="2"/>
  <c r="O306" i="2" l="1"/>
  <c r="N306" i="2" s="1"/>
  <c r="G306" i="2"/>
  <c r="F306" i="2"/>
  <c r="J306" i="2" s="1"/>
  <c r="M306" i="2"/>
  <c r="E306" i="2"/>
  <c r="L306" i="2"/>
  <c r="D306" i="2"/>
  <c r="C306" i="2"/>
  <c r="K306" i="2"/>
  <c r="I306" i="2"/>
  <c r="H304" i="2"/>
  <c r="B307" i="2"/>
  <c r="F305" i="2"/>
  <c r="J305" i="2" s="1"/>
  <c r="M305" i="2"/>
  <c r="E305" i="2"/>
  <c r="L305" i="2"/>
  <c r="D305" i="2"/>
  <c r="C305" i="2"/>
  <c r="O305" i="2"/>
  <c r="N305" i="2" s="1"/>
  <c r="I305" i="2"/>
  <c r="G305" i="2"/>
  <c r="I304" i="2"/>
  <c r="L304" i="2"/>
  <c r="O307" i="2" l="1"/>
  <c r="N307" i="2" s="1"/>
  <c r="F307" i="2"/>
  <c r="J307" i="2" s="1"/>
  <c r="L307" i="2"/>
  <c r="D307" i="2"/>
  <c r="E307" i="2"/>
  <c r="C307" i="2"/>
  <c r="H305" i="2"/>
  <c r="K305" i="2"/>
  <c r="B308" i="2"/>
  <c r="H306" i="2"/>
  <c r="D308" i="2" l="1"/>
  <c r="C308" i="2"/>
  <c r="F308" i="2"/>
  <c r="J308" i="2" s="1"/>
  <c r="E308" i="2"/>
  <c r="O308" i="2"/>
  <c r="N308" i="2" s="1"/>
  <c r="M308" i="2"/>
  <c r="B309" i="2"/>
  <c r="B310" i="2" s="1"/>
  <c r="G307" i="2"/>
  <c r="K307" i="2"/>
  <c r="H307" i="2"/>
  <c r="M307" i="2"/>
  <c r="I307" i="2"/>
  <c r="O310" i="2" l="1"/>
  <c r="N310" i="2" s="1"/>
  <c r="F310" i="2"/>
  <c r="J310" i="2" s="1"/>
  <c r="M310" i="2"/>
  <c r="E310" i="2"/>
  <c r="L310" i="2"/>
  <c r="D310" i="2"/>
  <c r="K310" i="2"/>
  <c r="C310" i="2"/>
  <c r="H308" i="2"/>
  <c r="B311" i="2"/>
  <c r="F309" i="2"/>
  <c r="J309" i="2" s="1"/>
  <c r="M309" i="2"/>
  <c r="E309" i="2"/>
  <c r="L309" i="2"/>
  <c r="D309" i="2"/>
  <c r="C309" i="2"/>
  <c r="O309" i="2"/>
  <c r="N309" i="2" s="1"/>
  <c r="I309" i="2"/>
  <c r="G309" i="2"/>
  <c r="I308" i="2"/>
  <c r="K308" i="2"/>
  <c r="G308" i="2"/>
  <c r="L308" i="2"/>
  <c r="O311" i="2" l="1"/>
  <c r="N311" i="2" s="1"/>
  <c r="F311" i="2"/>
  <c r="J311" i="2" s="1"/>
  <c r="L311" i="2"/>
  <c r="D311" i="2"/>
  <c r="E311" i="2"/>
  <c r="C311" i="2"/>
  <c r="H309" i="2"/>
  <c r="K309" i="2"/>
  <c r="B312" i="2"/>
  <c r="I310" i="2"/>
  <c r="G310" i="2"/>
  <c r="H310" i="2"/>
  <c r="D312" i="2" l="1"/>
  <c r="C312" i="2"/>
  <c r="B314" i="2"/>
  <c r="F312" i="2"/>
  <c r="J312" i="2" s="1"/>
  <c r="O312" i="2"/>
  <c r="N312" i="2" s="1"/>
  <c r="M312" i="2"/>
  <c r="E312" i="2"/>
  <c r="B313" i="2"/>
  <c r="G311" i="2"/>
  <c r="K311" i="2"/>
  <c r="H311" i="2"/>
  <c r="M311" i="2"/>
  <c r="I311" i="2"/>
  <c r="O314" i="2" l="1"/>
  <c r="N314" i="2" s="1"/>
  <c r="F314" i="2"/>
  <c r="J314" i="2" s="1"/>
  <c r="M314" i="2"/>
  <c r="E314" i="2"/>
  <c r="L314" i="2"/>
  <c r="D314" i="2"/>
  <c r="K314" i="2"/>
  <c r="C314" i="2"/>
  <c r="H312" i="2"/>
  <c r="B315" i="2"/>
  <c r="F313" i="2"/>
  <c r="J313" i="2" s="1"/>
  <c r="E313" i="2"/>
  <c r="L313" i="2"/>
  <c r="D313" i="2"/>
  <c r="C313" i="2"/>
  <c r="O313" i="2"/>
  <c r="N313" i="2" s="1"/>
  <c r="G313" i="2"/>
  <c r="I312" i="2"/>
  <c r="G312" i="2"/>
  <c r="K312" i="2"/>
  <c r="L312" i="2"/>
  <c r="I313" i="2" l="1"/>
  <c r="M313" i="2"/>
  <c r="H313" i="2"/>
  <c r="I315" i="2"/>
  <c r="H315" i="2"/>
  <c r="O315" i="2"/>
  <c r="N315" i="2" s="1"/>
  <c r="G315" i="2"/>
  <c r="F315" i="2"/>
  <c r="J315" i="2" s="1"/>
  <c r="L315" i="2"/>
  <c r="D315" i="2"/>
  <c r="E315" i="2"/>
  <c r="C315" i="2"/>
  <c r="M315" i="2"/>
  <c r="K315" i="2"/>
  <c r="K313" i="2"/>
  <c r="B316" i="2"/>
  <c r="B317" i="2" s="1"/>
  <c r="I314" i="2"/>
  <c r="G314" i="2"/>
  <c r="H314" i="2"/>
  <c r="F317" i="2" l="1"/>
  <c r="J317" i="2" s="1"/>
  <c r="M317" i="2"/>
  <c r="E317" i="2"/>
  <c r="L317" i="2"/>
  <c r="D317" i="2"/>
  <c r="K317" i="2"/>
  <c r="C317" i="2"/>
  <c r="I317" i="2"/>
  <c r="G317" i="2"/>
  <c r="O317" i="2"/>
  <c r="N317" i="2" s="1"/>
  <c r="D316" i="2"/>
  <c r="K316" i="2"/>
  <c r="C316" i="2"/>
  <c r="B318" i="2"/>
  <c r="F316" i="2"/>
  <c r="J316" i="2" s="1"/>
  <c r="O316" i="2"/>
  <c r="N316" i="2" s="1"/>
  <c r="M316" i="2"/>
  <c r="G316" i="2"/>
  <c r="E316" i="2"/>
  <c r="L316" i="2" l="1"/>
  <c r="O318" i="2"/>
  <c r="N318" i="2" s="1"/>
  <c r="F318" i="2"/>
  <c r="J318" i="2" s="1"/>
  <c r="M318" i="2"/>
  <c r="E318" i="2"/>
  <c r="D318" i="2"/>
  <c r="K318" i="2"/>
  <c r="C318" i="2"/>
  <c r="H316" i="2"/>
  <c r="I316" i="2"/>
  <c r="H317" i="2"/>
  <c r="B319" i="2"/>
  <c r="B320" i="2" s="1"/>
  <c r="D320" i="2" l="1"/>
  <c r="C320" i="2"/>
  <c r="F320" i="2"/>
  <c r="J320" i="2" s="1"/>
  <c r="O320" i="2"/>
  <c r="N320" i="2" s="1"/>
  <c r="M320" i="2"/>
  <c r="E320" i="2"/>
  <c r="I318" i="2"/>
  <c r="G318" i="2"/>
  <c r="H318" i="2"/>
  <c r="I319" i="2"/>
  <c r="H319" i="2"/>
  <c r="O319" i="2"/>
  <c r="N319" i="2" s="1"/>
  <c r="B321" i="2"/>
  <c r="B322" i="2" s="1"/>
  <c r="F319" i="2"/>
  <c r="J319" i="2" s="1"/>
  <c r="L319" i="2"/>
  <c r="D319" i="2"/>
  <c r="M319" i="2"/>
  <c r="K319" i="2"/>
  <c r="E319" i="2"/>
  <c r="C319" i="2"/>
  <c r="L318" i="2"/>
  <c r="O322" i="2" l="1"/>
  <c r="N322" i="2" s="1"/>
  <c r="F322" i="2"/>
  <c r="J322" i="2" s="1"/>
  <c r="M322" i="2"/>
  <c r="E322" i="2"/>
  <c r="L322" i="2"/>
  <c r="D322" i="2"/>
  <c r="C322" i="2"/>
  <c r="H320" i="2"/>
  <c r="I320" i="2"/>
  <c r="B323" i="2"/>
  <c r="F321" i="2"/>
  <c r="J321" i="2" s="1"/>
  <c r="M321" i="2"/>
  <c r="E321" i="2"/>
  <c r="D321" i="2"/>
  <c r="C321" i="2"/>
  <c r="O321" i="2"/>
  <c r="N321" i="2" s="1"/>
  <c r="I321" i="2"/>
  <c r="G321" i="2"/>
  <c r="G319" i="2"/>
  <c r="G320" i="2"/>
  <c r="K320" i="2"/>
  <c r="L320" i="2"/>
  <c r="O323" i="2" l="1"/>
  <c r="N323" i="2" s="1"/>
  <c r="F323" i="2"/>
  <c r="J323" i="2" s="1"/>
  <c r="L323" i="2"/>
  <c r="D323" i="2"/>
  <c r="E323" i="2"/>
  <c r="C323" i="2"/>
  <c r="K321" i="2"/>
  <c r="I322" i="2"/>
  <c r="B324" i="2"/>
  <c r="H321" i="2"/>
  <c r="L321" i="2"/>
  <c r="K322" i="2"/>
  <c r="G322" i="2"/>
  <c r="H322" i="2"/>
  <c r="D324" i="2" l="1"/>
  <c r="C324" i="2"/>
  <c r="B326" i="2"/>
  <c r="F324" i="2"/>
  <c r="J324" i="2" s="1"/>
  <c r="E324" i="2"/>
  <c r="O324" i="2"/>
  <c r="N324" i="2" s="1"/>
  <c r="B325" i="2"/>
  <c r="G323" i="2"/>
  <c r="K323" i="2"/>
  <c r="H323" i="2"/>
  <c r="M323" i="2"/>
  <c r="I323" i="2"/>
  <c r="O326" i="2" l="1"/>
  <c r="N326" i="2" s="1"/>
  <c r="F326" i="2"/>
  <c r="J326" i="2" s="1"/>
  <c r="M326" i="2"/>
  <c r="E326" i="2"/>
  <c r="L326" i="2"/>
  <c r="D326" i="2"/>
  <c r="K326" i="2"/>
  <c r="C326" i="2"/>
  <c r="H324" i="2"/>
  <c r="B327" i="2"/>
  <c r="F325" i="2"/>
  <c r="J325" i="2" s="1"/>
  <c r="E325" i="2"/>
  <c r="L325" i="2"/>
  <c r="D325" i="2"/>
  <c r="C325" i="2"/>
  <c r="O325" i="2"/>
  <c r="N325" i="2" s="1"/>
  <c r="G325" i="2"/>
  <c r="I324" i="2"/>
  <c r="M324" i="2"/>
  <c r="K324" i="2"/>
  <c r="G324" i="2"/>
  <c r="L324" i="2"/>
  <c r="I325" i="2" l="1"/>
  <c r="M325" i="2"/>
  <c r="H325" i="2"/>
  <c r="I327" i="2"/>
  <c r="H327" i="2"/>
  <c r="O327" i="2"/>
  <c r="N327" i="2" s="1"/>
  <c r="G327" i="2"/>
  <c r="B329" i="2"/>
  <c r="F327" i="2"/>
  <c r="J327" i="2" s="1"/>
  <c r="L327" i="2"/>
  <c r="D327" i="2"/>
  <c r="M327" i="2"/>
  <c r="K327" i="2"/>
  <c r="E327" i="2"/>
  <c r="C327" i="2"/>
  <c r="K325" i="2"/>
  <c r="B328" i="2"/>
  <c r="I326" i="2"/>
  <c r="G326" i="2"/>
  <c r="H326" i="2"/>
  <c r="F329" i="2" l="1"/>
  <c r="J329" i="2" s="1"/>
  <c r="M329" i="2"/>
  <c r="E329" i="2"/>
  <c r="L329" i="2"/>
  <c r="D329" i="2"/>
  <c r="K329" i="2"/>
  <c r="C329" i="2"/>
  <c r="H329" i="2"/>
  <c r="O329" i="2"/>
  <c r="N329" i="2" s="1"/>
  <c r="I329" i="2"/>
  <c r="G329" i="2"/>
  <c r="D328" i="2"/>
  <c r="K328" i="2"/>
  <c r="C328" i="2"/>
  <c r="B330" i="2"/>
  <c r="F328" i="2"/>
  <c r="J328" i="2" s="1"/>
  <c r="O328" i="2"/>
  <c r="N328" i="2" s="1"/>
  <c r="M328" i="2"/>
  <c r="G328" i="2"/>
  <c r="E328" i="2"/>
  <c r="L328" i="2" l="1"/>
  <c r="O330" i="2"/>
  <c r="N330" i="2" s="1"/>
  <c r="F330" i="2"/>
  <c r="J330" i="2" s="1"/>
  <c r="M330" i="2"/>
  <c r="E330" i="2"/>
  <c r="D330" i="2"/>
  <c r="C330" i="2"/>
  <c r="H328" i="2"/>
  <c r="I328" i="2"/>
  <c r="B331" i="2"/>
  <c r="O331" i="2" l="1"/>
  <c r="N331" i="2" s="1"/>
  <c r="F331" i="2"/>
  <c r="J331" i="2" s="1"/>
  <c r="L331" i="2"/>
  <c r="D331" i="2"/>
  <c r="E331" i="2"/>
  <c r="C331" i="2"/>
  <c r="B332" i="2"/>
  <c r="I330" i="2"/>
  <c r="G330" i="2"/>
  <c r="H330" i="2"/>
  <c r="K330" i="2"/>
  <c r="L330" i="2"/>
  <c r="G331" i="2" l="1"/>
  <c r="O332" i="2"/>
  <c r="N332" i="2" s="1"/>
  <c r="C332" i="2"/>
  <c r="E332" i="2"/>
  <c r="D332" i="2"/>
  <c r="L332" i="2"/>
  <c r="F332" i="2"/>
  <c r="J332" i="2" s="1"/>
  <c r="K331" i="2"/>
  <c r="M331" i="2"/>
  <c r="H331" i="2"/>
  <c r="I331" i="2"/>
  <c r="B333" i="2"/>
  <c r="B334" i="2" s="1"/>
  <c r="C334" i="2" l="1"/>
  <c r="O334" i="2"/>
  <c r="N334" i="2" s="1"/>
  <c r="G334" i="2"/>
  <c r="D334" i="2"/>
  <c r="B336" i="2"/>
  <c r="F334" i="2"/>
  <c r="J334" i="2" s="1"/>
  <c r="E334" i="2"/>
  <c r="K332" i="2"/>
  <c r="I333" i="2"/>
  <c r="O333" i="2"/>
  <c r="N333" i="2" s="1"/>
  <c r="G333" i="2"/>
  <c r="B335" i="2"/>
  <c r="F333" i="2"/>
  <c r="J333" i="2" s="1"/>
  <c r="M333" i="2"/>
  <c r="E333" i="2"/>
  <c r="L333" i="2"/>
  <c r="K333" i="2"/>
  <c r="D333" i="2"/>
  <c r="H333" i="2"/>
  <c r="C333" i="2"/>
  <c r="I332" i="2"/>
  <c r="H332" i="2"/>
  <c r="G332" i="2"/>
  <c r="M332" i="2"/>
  <c r="O336" i="2" l="1"/>
  <c r="N336" i="2" s="1"/>
  <c r="E336" i="2"/>
  <c r="L336" i="2"/>
  <c r="D336" i="2"/>
  <c r="K336" i="2"/>
  <c r="C336" i="2"/>
  <c r="H336" i="2"/>
  <c r="F336" i="2"/>
  <c r="J336" i="2" s="1"/>
  <c r="I336" i="2"/>
  <c r="H334" i="2"/>
  <c r="I334" i="2"/>
  <c r="L334" i="2"/>
  <c r="M335" i="2"/>
  <c r="E335" i="2"/>
  <c r="C335" i="2"/>
  <c r="I335" i="2"/>
  <c r="F335" i="2"/>
  <c r="J335" i="2" s="1"/>
  <c r="D335" i="2"/>
  <c r="O335" i="2"/>
  <c r="N335" i="2" s="1"/>
  <c r="B337" i="2"/>
  <c r="H335" i="2"/>
  <c r="G335" i="2"/>
  <c r="M334" i="2"/>
  <c r="K334" i="2"/>
  <c r="O337" i="2" l="1"/>
  <c r="N337" i="2" s="1"/>
  <c r="F337" i="2"/>
  <c r="J337" i="2" s="1"/>
  <c r="M337" i="2"/>
  <c r="E337" i="2"/>
  <c r="H337" i="2"/>
  <c r="D337" i="2"/>
  <c r="C337" i="2"/>
  <c r="B338" i="2"/>
  <c r="M336" i="2"/>
  <c r="L335" i="2"/>
  <c r="K335" i="2"/>
  <c r="G336" i="2"/>
  <c r="C338" i="2" l="1"/>
  <c r="O338" i="2"/>
  <c r="N338" i="2" s="1"/>
  <c r="F338" i="2"/>
  <c r="J338" i="2" s="1"/>
  <c r="E338" i="2"/>
  <c r="D338" i="2"/>
  <c r="K337" i="2"/>
  <c r="B339" i="2"/>
  <c r="L337" i="2"/>
  <c r="G337" i="2"/>
  <c r="I337" i="2"/>
  <c r="L338" i="2" l="1"/>
  <c r="G338" i="2"/>
  <c r="M338" i="2"/>
  <c r="H338" i="2"/>
  <c r="E339" i="2"/>
  <c r="C339" i="2"/>
  <c r="F339" i="2"/>
  <c r="J339" i="2" s="1"/>
  <c r="D339" i="2"/>
  <c r="O339" i="2"/>
  <c r="N339" i="2" s="1"/>
  <c r="B340" i="2"/>
  <c r="B341" i="2" s="1"/>
  <c r="I338" i="2"/>
  <c r="K338" i="2"/>
  <c r="O341" i="2" l="1"/>
  <c r="N341" i="2" s="1"/>
  <c r="F341" i="2"/>
  <c r="J341" i="2" s="1"/>
  <c r="M341" i="2"/>
  <c r="E341" i="2"/>
  <c r="L341" i="2"/>
  <c r="D341" i="2"/>
  <c r="C341" i="2"/>
  <c r="K339" i="2"/>
  <c r="G339" i="2"/>
  <c r="M339" i="2"/>
  <c r="H339" i="2"/>
  <c r="L339" i="2"/>
  <c r="O340" i="2"/>
  <c r="N340" i="2" s="1"/>
  <c r="E340" i="2"/>
  <c r="D340" i="2"/>
  <c r="K340" i="2"/>
  <c r="C340" i="2"/>
  <c r="B342" i="2"/>
  <c r="F340" i="2"/>
  <c r="J340" i="2" s="1"/>
  <c r="I339" i="2"/>
  <c r="L340" i="2" l="1"/>
  <c r="C342" i="2"/>
  <c r="O342" i="2"/>
  <c r="N342" i="2" s="1"/>
  <c r="G342" i="2"/>
  <c r="D342" i="2"/>
  <c r="F342" i="2"/>
  <c r="J342" i="2" s="1"/>
  <c r="E342" i="2"/>
  <c r="B343" i="2"/>
  <c r="H340" i="2"/>
  <c r="M340" i="2"/>
  <c r="I340" i="2"/>
  <c r="G340" i="2"/>
  <c r="H341" i="2"/>
  <c r="G341" i="2"/>
  <c r="K341" i="2"/>
  <c r="I341" i="2"/>
  <c r="H342" i="2" l="1"/>
  <c r="I342" i="2"/>
  <c r="L342" i="2"/>
  <c r="M342" i="2"/>
  <c r="K342" i="2"/>
  <c r="M343" i="2"/>
  <c r="E343" i="2"/>
  <c r="K343" i="2"/>
  <c r="C343" i="2"/>
  <c r="F343" i="2"/>
  <c r="J343" i="2" s="1"/>
  <c r="D343" i="2"/>
  <c r="O343" i="2"/>
  <c r="N343" i="2" s="1"/>
  <c r="B345" i="2"/>
  <c r="H343" i="2"/>
  <c r="L343" i="2"/>
  <c r="B344" i="2"/>
  <c r="O345" i="2" l="1"/>
  <c r="N345" i="2" s="1"/>
  <c r="F345" i="2"/>
  <c r="J345" i="2" s="1"/>
  <c r="M345" i="2"/>
  <c r="E345" i="2"/>
  <c r="H345" i="2"/>
  <c r="D345" i="2"/>
  <c r="C345" i="2"/>
  <c r="O344" i="2"/>
  <c r="N344" i="2" s="1"/>
  <c r="M344" i="2"/>
  <c r="E344" i="2"/>
  <c r="L344" i="2"/>
  <c r="D344" i="2"/>
  <c r="C344" i="2"/>
  <c r="F344" i="2"/>
  <c r="J344" i="2" s="1"/>
  <c r="B346" i="2"/>
  <c r="I344" i="2"/>
  <c r="I343" i="2"/>
  <c r="G343" i="2"/>
  <c r="C346" i="2" l="1"/>
  <c r="O346" i="2"/>
  <c r="N346" i="2" s="1"/>
  <c r="F346" i="2"/>
  <c r="J346" i="2" s="1"/>
  <c r="E346" i="2"/>
  <c r="D346" i="2"/>
  <c r="G344" i="2"/>
  <c r="H344" i="2"/>
  <c r="K345" i="2"/>
  <c r="B347" i="2"/>
  <c r="K344" i="2"/>
  <c r="L345" i="2"/>
  <c r="G345" i="2"/>
  <c r="I345" i="2"/>
  <c r="E347" i="2" l="1"/>
  <c r="C347" i="2"/>
  <c r="F347" i="2"/>
  <c r="J347" i="2" s="1"/>
  <c r="O347" i="2"/>
  <c r="N347" i="2" s="1"/>
  <c r="D347" i="2"/>
  <c r="L346" i="2"/>
  <c r="G346" i="2"/>
  <c r="M346" i="2"/>
  <c r="H346" i="2"/>
  <c r="B348" i="2"/>
  <c r="B349" i="2" s="1"/>
  <c r="I346" i="2"/>
  <c r="K346" i="2"/>
  <c r="O349" i="2" l="1"/>
  <c r="N349" i="2" s="1"/>
  <c r="F349" i="2"/>
  <c r="J349" i="2" s="1"/>
  <c r="M349" i="2"/>
  <c r="E349" i="2"/>
  <c r="L349" i="2"/>
  <c r="D349" i="2"/>
  <c r="C349" i="2"/>
  <c r="H347" i="2"/>
  <c r="L347" i="2"/>
  <c r="I347" i="2"/>
  <c r="K347" i="2"/>
  <c r="O348" i="2"/>
  <c r="N348" i="2" s="1"/>
  <c r="G348" i="2"/>
  <c r="E348" i="2"/>
  <c r="L348" i="2"/>
  <c r="D348" i="2"/>
  <c r="K348" i="2"/>
  <c r="C348" i="2"/>
  <c r="B350" i="2"/>
  <c r="I348" i="2"/>
  <c r="F348" i="2"/>
  <c r="J348" i="2" s="1"/>
  <c r="G347" i="2"/>
  <c r="M347" i="2"/>
  <c r="C350" i="2" l="1"/>
  <c r="H350" i="2"/>
  <c r="O350" i="2"/>
  <c r="N350" i="2" s="1"/>
  <c r="G350" i="2"/>
  <c r="D350" i="2"/>
  <c r="M350" i="2"/>
  <c r="L350" i="2"/>
  <c r="F350" i="2"/>
  <c r="J350" i="2" s="1"/>
  <c r="E350" i="2"/>
  <c r="B351" i="2"/>
  <c r="H348" i="2"/>
  <c r="M348" i="2"/>
  <c r="H349" i="2"/>
  <c r="G349" i="2"/>
  <c r="K349" i="2"/>
  <c r="I349" i="2"/>
  <c r="I350" i="2" l="1"/>
  <c r="E351" i="2"/>
  <c r="L351" i="2"/>
  <c r="K351" i="2"/>
  <c r="C351" i="2"/>
  <c r="I351" i="2"/>
  <c r="F351" i="2"/>
  <c r="J351" i="2" s="1"/>
  <c r="D351" i="2"/>
  <c r="O351" i="2"/>
  <c r="N351" i="2" s="1"/>
  <c r="G351" i="2"/>
  <c r="B352" i="2"/>
  <c r="K350" i="2"/>
  <c r="O352" i="2" l="1"/>
  <c r="N352" i="2" s="1"/>
  <c r="F352" i="2"/>
  <c r="J352" i="2" s="1"/>
  <c r="M352" i="2"/>
  <c r="E352" i="2"/>
  <c r="L352" i="2"/>
  <c r="D352" i="2"/>
  <c r="K352" i="2"/>
  <c r="C352" i="2"/>
  <c r="H351" i="2"/>
  <c r="M351" i="2"/>
  <c r="B353" i="2"/>
  <c r="B354" i="2" s="1"/>
  <c r="D354" i="2" l="1"/>
  <c r="C354" i="2"/>
  <c r="I354" i="2"/>
  <c r="H354" i="2"/>
  <c r="O354" i="2"/>
  <c r="N354" i="2" s="1"/>
  <c r="G354" i="2"/>
  <c r="F354" i="2"/>
  <c r="J354" i="2" s="1"/>
  <c r="E354" i="2"/>
  <c r="I352" i="2"/>
  <c r="I353" i="2"/>
  <c r="H353" i="2"/>
  <c r="O353" i="2"/>
  <c r="N353" i="2" s="1"/>
  <c r="B355" i="2"/>
  <c r="B356" i="2" s="1"/>
  <c r="F353" i="2"/>
  <c r="J353" i="2" s="1"/>
  <c r="M353" i="2"/>
  <c r="E353" i="2"/>
  <c r="D353" i="2"/>
  <c r="C353" i="2"/>
  <c r="L353" i="2"/>
  <c r="G352" i="2"/>
  <c r="H352" i="2"/>
  <c r="O356" i="2" l="1"/>
  <c r="N356" i="2" s="1"/>
  <c r="F356" i="2"/>
  <c r="J356" i="2" s="1"/>
  <c r="E356" i="2"/>
  <c r="L356" i="2"/>
  <c r="D356" i="2"/>
  <c r="K356" i="2"/>
  <c r="C356" i="2"/>
  <c r="K354" i="2"/>
  <c r="B357" i="2"/>
  <c r="F355" i="2"/>
  <c r="J355" i="2" s="1"/>
  <c r="M355" i="2"/>
  <c r="E355" i="2"/>
  <c r="L355" i="2"/>
  <c r="D355" i="2"/>
  <c r="C355" i="2"/>
  <c r="G355" i="2"/>
  <c r="O355" i="2"/>
  <c r="N355" i="2" s="1"/>
  <c r="K353" i="2"/>
  <c r="G353" i="2"/>
  <c r="M354" i="2"/>
  <c r="L354" i="2"/>
  <c r="O357" i="2" l="1"/>
  <c r="N357" i="2" s="1"/>
  <c r="F357" i="2"/>
  <c r="J357" i="2" s="1"/>
  <c r="M357" i="2"/>
  <c r="E357" i="2"/>
  <c r="D357" i="2"/>
  <c r="C357" i="2"/>
  <c r="M356" i="2"/>
  <c r="H355" i="2"/>
  <c r="I355" i="2"/>
  <c r="K355" i="2"/>
  <c r="I356" i="2"/>
  <c r="B358" i="2"/>
  <c r="B359" i="2" s="1"/>
  <c r="G356" i="2"/>
  <c r="H356" i="2"/>
  <c r="F359" i="2" l="1"/>
  <c r="J359" i="2" s="1"/>
  <c r="M359" i="2"/>
  <c r="E359" i="2"/>
  <c r="L359" i="2"/>
  <c r="D359" i="2"/>
  <c r="K359" i="2"/>
  <c r="C359" i="2"/>
  <c r="O359" i="2"/>
  <c r="N359" i="2" s="1"/>
  <c r="H359" i="2"/>
  <c r="G359" i="2"/>
  <c r="G357" i="2"/>
  <c r="D358" i="2"/>
  <c r="C358" i="2"/>
  <c r="I358" i="2"/>
  <c r="O358" i="2"/>
  <c r="N358" i="2" s="1"/>
  <c r="B360" i="2"/>
  <c r="F358" i="2"/>
  <c r="J358" i="2" s="1"/>
  <c r="E358" i="2"/>
  <c r="K357" i="2"/>
  <c r="H357" i="2"/>
  <c r="L357" i="2"/>
  <c r="I357" i="2"/>
  <c r="M358" i="2" l="1"/>
  <c r="K358" i="2"/>
  <c r="O360" i="2"/>
  <c r="N360" i="2" s="1"/>
  <c r="F360" i="2"/>
  <c r="J360" i="2" s="1"/>
  <c r="E360" i="2"/>
  <c r="D360" i="2"/>
  <c r="K360" i="2"/>
  <c r="C360" i="2"/>
  <c r="L358" i="2"/>
  <c r="G358" i="2"/>
  <c r="H358" i="2"/>
  <c r="I359" i="2"/>
  <c r="B361" i="2"/>
  <c r="B362" i="2" s="1"/>
  <c r="D362" i="2" l="1"/>
  <c r="C362" i="2"/>
  <c r="I362" i="2"/>
  <c r="H362" i="2"/>
  <c r="O362" i="2"/>
  <c r="N362" i="2" s="1"/>
  <c r="G362" i="2"/>
  <c r="F362" i="2"/>
  <c r="J362" i="2" s="1"/>
  <c r="E362" i="2"/>
  <c r="M362" i="2"/>
  <c r="M360" i="2"/>
  <c r="I360" i="2"/>
  <c r="G360" i="2"/>
  <c r="H360" i="2"/>
  <c r="H361" i="2"/>
  <c r="O361" i="2"/>
  <c r="N361" i="2" s="1"/>
  <c r="B363" i="2"/>
  <c r="F361" i="2"/>
  <c r="J361" i="2" s="1"/>
  <c r="M361" i="2"/>
  <c r="E361" i="2"/>
  <c r="K361" i="2"/>
  <c r="D361" i="2"/>
  <c r="C361" i="2"/>
  <c r="L360" i="2"/>
  <c r="F363" i="2" l="1"/>
  <c r="J363" i="2" s="1"/>
  <c r="M363" i="2"/>
  <c r="E363" i="2"/>
  <c r="L363" i="2"/>
  <c r="D363" i="2"/>
  <c r="K363" i="2"/>
  <c r="C363" i="2"/>
  <c r="O363" i="2"/>
  <c r="N363" i="2" s="1"/>
  <c r="H363" i="2"/>
  <c r="G363" i="2"/>
  <c r="G361" i="2"/>
  <c r="B364" i="2"/>
  <c r="K362" i="2"/>
  <c r="L361" i="2"/>
  <c r="I361" i="2"/>
  <c r="L362" i="2"/>
  <c r="O364" i="2" l="1"/>
  <c r="N364" i="2" s="1"/>
  <c r="F364" i="2"/>
  <c r="J364" i="2" s="1"/>
  <c r="M364" i="2"/>
  <c r="E364" i="2"/>
  <c r="L364" i="2"/>
  <c r="D364" i="2"/>
  <c r="K364" i="2"/>
  <c r="C364" i="2"/>
  <c r="I363" i="2"/>
  <c r="B365" i="2"/>
  <c r="O365" i="2" l="1"/>
  <c r="N365" i="2" s="1"/>
  <c r="F365" i="2"/>
  <c r="J365" i="2" s="1"/>
  <c r="M365" i="2"/>
  <c r="E365" i="2"/>
  <c r="D365" i="2"/>
  <c r="C365" i="2"/>
  <c r="I364" i="2"/>
  <c r="B366" i="2"/>
  <c r="G364" i="2"/>
  <c r="H364" i="2"/>
  <c r="D366" i="2" l="1"/>
  <c r="C366" i="2"/>
  <c r="H366" i="2"/>
  <c r="O366" i="2"/>
  <c r="N366" i="2" s="1"/>
  <c r="G366" i="2"/>
  <c r="F366" i="2"/>
  <c r="J366" i="2" s="1"/>
  <c r="E366" i="2"/>
  <c r="B368" i="2"/>
  <c r="B367" i="2"/>
  <c r="G365" i="2"/>
  <c r="H365" i="2"/>
  <c r="K365" i="2"/>
  <c r="L365" i="2"/>
  <c r="I365" i="2"/>
  <c r="B369" i="2" l="1"/>
  <c r="F367" i="2"/>
  <c r="J367" i="2" s="1"/>
  <c r="M367" i="2"/>
  <c r="E367" i="2"/>
  <c r="L367" i="2"/>
  <c r="D367" i="2"/>
  <c r="K367" i="2"/>
  <c r="C367" i="2"/>
  <c r="I367" i="2"/>
  <c r="H367" i="2"/>
  <c r="O367" i="2"/>
  <c r="N367" i="2" s="1"/>
  <c r="G367" i="2"/>
  <c r="I366" i="2"/>
  <c r="H368" i="2"/>
  <c r="O368" i="2"/>
  <c r="N368" i="2" s="1"/>
  <c r="G368" i="2"/>
  <c r="B370" i="2"/>
  <c r="F368" i="2"/>
  <c r="J368" i="2" s="1"/>
  <c r="M368" i="2"/>
  <c r="E368" i="2"/>
  <c r="D368" i="2"/>
  <c r="K368" i="2"/>
  <c r="C368" i="2"/>
  <c r="I368" i="2"/>
  <c r="K366" i="2"/>
  <c r="M366" i="2"/>
  <c r="L366" i="2"/>
  <c r="L368" i="2" l="1"/>
  <c r="D370" i="2"/>
  <c r="C370" i="2"/>
  <c r="H370" i="2"/>
  <c r="O370" i="2"/>
  <c r="N370" i="2" s="1"/>
  <c r="F370" i="2"/>
  <c r="J370" i="2" s="1"/>
  <c r="E370" i="2"/>
  <c r="H369" i="2"/>
  <c r="O369" i="2"/>
  <c r="N369" i="2" s="1"/>
  <c r="B371" i="2"/>
  <c r="B372" i="2" s="1"/>
  <c r="F369" i="2"/>
  <c r="J369" i="2" s="1"/>
  <c r="E369" i="2"/>
  <c r="D369" i="2"/>
  <c r="C369" i="2"/>
  <c r="L369" i="2"/>
  <c r="O372" i="2" l="1"/>
  <c r="N372" i="2" s="1"/>
  <c r="G372" i="2"/>
  <c r="F372" i="2"/>
  <c r="J372" i="2" s="1"/>
  <c r="M372" i="2"/>
  <c r="E372" i="2"/>
  <c r="L372" i="2"/>
  <c r="D372" i="2"/>
  <c r="K372" i="2"/>
  <c r="C372" i="2"/>
  <c r="I369" i="2"/>
  <c r="I370" i="2"/>
  <c r="M369" i="2"/>
  <c r="K370" i="2"/>
  <c r="B373" i="2"/>
  <c r="F371" i="2"/>
  <c r="J371" i="2" s="1"/>
  <c r="M371" i="2"/>
  <c r="E371" i="2"/>
  <c r="D371" i="2"/>
  <c r="C371" i="2"/>
  <c r="H371" i="2"/>
  <c r="G371" i="2"/>
  <c r="O371" i="2"/>
  <c r="N371" i="2" s="1"/>
  <c r="M370" i="2"/>
  <c r="L370" i="2"/>
  <c r="K369" i="2"/>
  <c r="G369" i="2"/>
  <c r="G370" i="2"/>
  <c r="I371" i="2" l="1"/>
  <c r="O373" i="2"/>
  <c r="N373" i="2" s="1"/>
  <c r="F373" i="2"/>
  <c r="J373" i="2" s="1"/>
  <c r="M373" i="2"/>
  <c r="E373" i="2"/>
  <c r="D373" i="2"/>
  <c r="C373" i="2"/>
  <c r="K371" i="2"/>
  <c r="L371" i="2"/>
  <c r="I372" i="2"/>
  <c r="B374" i="2"/>
  <c r="B375" i="2" s="1"/>
  <c r="H372" i="2"/>
  <c r="F375" i="2" l="1"/>
  <c r="J375" i="2" s="1"/>
  <c r="M375" i="2"/>
  <c r="E375" i="2"/>
  <c r="L375" i="2"/>
  <c r="D375" i="2"/>
  <c r="K375" i="2"/>
  <c r="C375" i="2"/>
  <c r="O375" i="2"/>
  <c r="N375" i="2" s="1"/>
  <c r="H375" i="2"/>
  <c r="G375" i="2"/>
  <c r="D374" i="2"/>
  <c r="C374" i="2"/>
  <c r="O374" i="2"/>
  <c r="N374" i="2" s="1"/>
  <c r="B376" i="2"/>
  <c r="F374" i="2"/>
  <c r="J374" i="2" s="1"/>
  <c r="E374" i="2"/>
  <c r="G373" i="2"/>
  <c r="K373" i="2"/>
  <c r="H373" i="2"/>
  <c r="L373" i="2"/>
  <c r="I373" i="2"/>
  <c r="M374" i="2" l="1"/>
  <c r="K374" i="2"/>
  <c r="O376" i="2"/>
  <c r="N376" i="2" s="1"/>
  <c r="F376" i="2"/>
  <c r="J376" i="2" s="1"/>
  <c r="E376" i="2"/>
  <c r="D376" i="2"/>
  <c r="K376" i="2"/>
  <c r="C376" i="2"/>
  <c r="L374" i="2"/>
  <c r="G374" i="2"/>
  <c r="H374" i="2"/>
  <c r="I374" i="2"/>
  <c r="I375" i="2"/>
  <c r="B377" i="2"/>
  <c r="B378" i="2" s="1"/>
  <c r="D378" i="2" l="1"/>
  <c r="C378" i="2"/>
  <c r="I378" i="2"/>
  <c r="H378" i="2"/>
  <c r="O378" i="2"/>
  <c r="N378" i="2" s="1"/>
  <c r="G378" i="2"/>
  <c r="F378" i="2"/>
  <c r="J378" i="2" s="1"/>
  <c r="E378" i="2"/>
  <c r="M378" i="2"/>
  <c r="M376" i="2"/>
  <c r="I376" i="2"/>
  <c r="G376" i="2"/>
  <c r="H376" i="2"/>
  <c r="H377" i="2"/>
  <c r="O377" i="2"/>
  <c r="N377" i="2" s="1"/>
  <c r="B379" i="2"/>
  <c r="F377" i="2"/>
  <c r="J377" i="2" s="1"/>
  <c r="M377" i="2"/>
  <c r="E377" i="2"/>
  <c r="K377" i="2"/>
  <c r="D377" i="2"/>
  <c r="C377" i="2"/>
  <c r="L376" i="2"/>
  <c r="F379" i="2" l="1"/>
  <c r="J379" i="2" s="1"/>
  <c r="M379" i="2"/>
  <c r="E379" i="2"/>
  <c r="L379" i="2"/>
  <c r="D379" i="2"/>
  <c r="K379" i="2"/>
  <c r="C379" i="2"/>
  <c r="O379" i="2"/>
  <c r="N379" i="2" s="1"/>
  <c r="H379" i="2"/>
  <c r="G379" i="2"/>
  <c r="G377" i="2"/>
  <c r="B380" i="2"/>
  <c r="K378" i="2"/>
  <c r="L377" i="2"/>
  <c r="I377" i="2"/>
  <c r="L378" i="2"/>
  <c r="O380" i="2" l="1"/>
  <c r="N380" i="2" s="1"/>
  <c r="F380" i="2"/>
  <c r="J380" i="2" s="1"/>
  <c r="M380" i="2"/>
  <c r="E380" i="2"/>
  <c r="L380" i="2"/>
  <c r="D380" i="2"/>
  <c r="K380" i="2"/>
  <c r="C380" i="2"/>
  <c r="I379" i="2"/>
  <c r="B381" i="2"/>
  <c r="O381" i="2" l="1"/>
  <c r="N381" i="2" s="1"/>
  <c r="F381" i="2"/>
  <c r="J381" i="2" s="1"/>
  <c r="M381" i="2"/>
  <c r="E381" i="2"/>
  <c r="D381" i="2"/>
  <c r="C381" i="2"/>
  <c r="I380" i="2"/>
  <c r="B382" i="2"/>
  <c r="B383" i="2" s="1"/>
  <c r="G380" i="2"/>
  <c r="H380" i="2"/>
  <c r="F383" i="2" l="1"/>
  <c r="J383" i="2" s="1"/>
  <c r="M383" i="2"/>
  <c r="E383" i="2"/>
  <c r="L383" i="2"/>
  <c r="D383" i="2"/>
  <c r="K383" i="2"/>
  <c r="C383" i="2"/>
  <c r="H383" i="2"/>
  <c r="O383" i="2"/>
  <c r="N383" i="2" s="1"/>
  <c r="G383" i="2"/>
  <c r="G381" i="2"/>
  <c r="D382" i="2"/>
  <c r="C382" i="2"/>
  <c r="O382" i="2"/>
  <c r="N382" i="2" s="1"/>
  <c r="F382" i="2"/>
  <c r="J382" i="2" s="1"/>
  <c r="E382" i="2"/>
  <c r="B384" i="2"/>
  <c r="K381" i="2"/>
  <c r="H381" i="2"/>
  <c r="L381" i="2"/>
  <c r="I381" i="2"/>
  <c r="K382" i="2" l="1"/>
  <c r="M382" i="2"/>
  <c r="L382" i="2"/>
  <c r="G382" i="2"/>
  <c r="I382" i="2"/>
  <c r="H382" i="2"/>
  <c r="H384" i="2"/>
  <c r="O384" i="2"/>
  <c r="N384" i="2" s="1"/>
  <c r="F384" i="2"/>
  <c r="J384" i="2" s="1"/>
  <c r="M384" i="2"/>
  <c r="E384" i="2"/>
  <c r="L384" i="2"/>
  <c r="D384" i="2"/>
  <c r="K384" i="2"/>
  <c r="C384" i="2"/>
  <c r="I384" i="2"/>
  <c r="I383" i="2"/>
  <c r="B385" i="2"/>
  <c r="O385" i="2" l="1"/>
  <c r="N385" i="2" s="1"/>
  <c r="F385" i="2"/>
  <c r="J385" i="2" s="1"/>
  <c r="E385" i="2"/>
  <c r="D385" i="2"/>
  <c r="C385" i="2"/>
  <c r="B386" i="2"/>
  <c r="G384" i="2"/>
  <c r="M385" i="2" l="1"/>
  <c r="D386" i="2"/>
  <c r="C386" i="2"/>
  <c r="I386" i="2"/>
  <c r="H386" i="2"/>
  <c r="O386" i="2"/>
  <c r="N386" i="2" s="1"/>
  <c r="F386" i="2"/>
  <c r="J386" i="2" s="1"/>
  <c r="E386" i="2"/>
  <c r="B387" i="2"/>
  <c r="B388" i="2" s="1"/>
  <c r="K385" i="2"/>
  <c r="G385" i="2"/>
  <c r="L385" i="2"/>
  <c r="H385" i="2"/>
  <c r="I385" i="2"/>
  <c r="O388" i="2" l="1"/>
  <c r="N388" i="2" s="1"/>
  <c r="F388" i="2"/>
  <c r="J388" i="2" s="1"/>
  <c r="M388" i="2"/>
  <c r="E388" i="2"/>
  <c r="L388" i="2"/>
  <c r="D388" i="2"/>
  <c r="K388" i="2"/>
  <c r="C388" i="2"/>
  <c r="K386" i="2"/>
  <c r="M386" i="2"/>
  <c r="L386" i="2"/>
  <c r="B389" i="2"/>
  <c r="F387" i="2"/>
  <c r="J387" i="2" s="1"/>
  <c r="M387" i="2"/>
  <c r="E387" i="2"/>
  <c r="D387" i="2"/>
  <c r="C387" i="2"/>
  <c r="H387" i="2"/>
  <c r="G387" i="2"/>
  <c r="O387" i="2"/>
  <c r="N387" i="2" s="1"/>
  <c r="G386" i="2"/>
  <c r="I387" i="2" l="1"/>
  <c r="O389" i="2"/>
  <c r="N389" i="2" s="1"/>
  <c r="F389" i="2"/>
  <c r="J389" i="2" s="1"/>
  <c r="E389" i="2"/>
  <c r="D389" i="2"/>
  <c r="C389" i="2"/>
  <c r="K387" i="2"/>
  <c r="L387" i="2"/>
  <c r="I388" i="2"/>
  <c r="B390" i="2"/>
  <c r="G388" i="2"/>
  <c r="H388" i="2"/>
  <c r="M389" i="2" l="1"/>
  <c r="D390" i="2"/>
  <c r="C390" i="2"/>
  <c r="H390" i="2"/>
  <c r="O390" i="2"/>
  <c r="N390" i="2" s="1"/>
  <c r="F390" i="2"/>
  <c r="J390" i="2" s="1"/>
  <c r="E390" i="2"/>
  <c r="B391" i="2"/>
  <c r="G389" i="2"/>
  <c r="K389" i="2"/>
  <c r="H389" i="2"/>
  <c r="L389" i="2"/>
  <c r="I389" i="2"/>
  <c r="F391" i="2" l="1"/>
  <c r="J391" i="2" s="1"/>
  <c r="M391" i="2"/>
  <c r="E391" i="2"/>
  <c r="L391" i="2"/>
  <c r="D391" i="2"/>
  <c r="K391" i="2"/>
  <c r="C391" i="2"/>
  <c r="O391" i="2"/>
  <c r="N391" i="2" s="1"/>
  <c r="H391" i="2"/>
  <c r="G391" i="2"/>
  <c r="I390" i="2"/>
  <c r="M390" i="2"/>
  <c r="K390" i="2"/>
  <c r="B392" i="2"/>
  <c r="L390" i="2"/>
  <c r="G390" i="2"/>
  <c r="O392" i="2" l="1"/>
  <c r="N392" i="2" s="1"/>
  <c r="F392" i="2"/>
  <c r="J392" i="2" s="1"/>
  <c r="M392" i="2"/>
  <c r="E392" i="2"/>
  <c r="L392" i="2"/>
  <c r="D392" i="2"/>
  <c r="K392" i="2"/>
  <c r="C392" i="2"/>
  <c r="I391" i="2"/>
  <c r="B393" i="2"/>
  <c r="O393" i="2" l="1"/>
  <c r="N393" i="2" s="1"/>
  <c r="F393" i="2"/>
  <c r="J393" i="2" s="1"/>
  <c r="M393" i="2"/>
  <c r="E393" i="2"/>
  <c r="D393" i="2"/>
  <c r="C393" i="2"/>
  <c r="I392" i="2"/>
  <c r="B394" i="2"/>
  <c r="B395" i="2" s="1"/>
  <c r="G392" i="2"/>
  <c r="H392" i="2"/>
  <c r="F395" i="2" l="1"/>
  <c r="J395" i="2" s="1"/>
  <c r="M395" i="2"/>
  <c r="E395" i="2"/>
  <c r="L395" i="2"/>
  <c r="D395" i="2"/>
  <c r="K395" i="2"/>
  <c r="C395" i="2"/>
  <c r="O395" i="2"/>
  <c r="N395" i="2" s="1"/>
  <c r="H395" i="2"/>
  <c r="G395" i="2"/>
  <c r="G393" i="2"/>
  <c r="D394" i="2"/>
  <c r="K394" i="2"/>
  <c r="C394" i="2"/>
  <c r="O394" i="2"/>
  <c r="N394" i="2" s="1"/>
  <c r="F394" i="2"/>
  <c r="J394" i="2" s="1"/>
  <c r="E394" i="2"/>
  <c r="B396" i="2"/>
  <c r="K393" i="2"/>
  <c r="H393" i="2"/>
  <c r="L393" i="2"/>
  <c r="I393" i="2"/>
  <c r="L394" i="2" l="1"/>
  <c r="G394" i="2"/>
  <c r="O396" i="2"/>
  <c r="N396" i="2" s="1"/>
  <c r="F396" i="2"/>
  <c r="J396" i="2" s="1"/>
  <c r="M396" i="2"/>
  <c r="E396" i="2"/>
  <c r="D396" i="2"/>
  <c r="K396" i="2"/>
  <c r="C396" i="2"/>
  <c r="H394" i="2"/>
  <c r="I394" i="2"/>
  <c r="M394" i="2"/>
  <c r="I395" i="2"/>
  <c r="B397" i="2"/>
  <c r="B398" i="2" s="1"/>
  <c r="D398" i="2" l="1"/>
  <c r="C398" i="2"/>
  <c r="O398" i="2"/>
  <c r="N398" i="2" s="1"/>
  <c r="F398" i="2"/>
  <c r="J398" i="2" s="1"/>
  <c r="E398" i="2"/>
  <c r="I396" i="2"/>
  <c r="G396" i="2"/>
  <c r="H396" i="2"/>
  <c r="I397" i="2"/>
  <c r="O397" i="2"/>
  <c r="N397" i="2" s="1"/>
  <c r="G397" i="2"/>
  <c r="B399" i="2"/>
  <c r="F397" i="2"/>
  <c r="J397" i="2" s="1"/>
  <c r="M397" i="2"/>
  <c r="E397" i="2"/>
  <c r="L397" i="2"/>
  <c r="D397" i="2"/>
  <c r="K397" i="2"/>
  <c r="C397" i="2"/>
  <c r="L396" i="2"/>
  <c r="G398" i="2" l="1"/>
  <c r="H398" i="2"/>
  <c r="I398" i="2"/>
  <c r="F399" i="2"/>
  <c r="J399" i="2" s="1"/>
  <c r="M399" i="2"/>
  <c r="E399" i="2"/>
  <c r="L399" i="2"/>
  <c r="D399" i="2"/>
  <c r="K399" i="2"/>
  <c r="C399" i="2"/>
  <c r="H399" i="2"/>
  <c r="O399" i="2"/>
  <c r="N399" i="2" s="1"/>
  <c r="G399" i="2"/>
  <c r="B400" i="2"/>
  <c r="K398" i="2"/>
  <c r="H397" i="2"/>
  <c r="M398" i="2"/>
  <c r="L398" i="2"/>
  <c r="O400" i="2" l="1"/>
  <c r="N400" i="2" s="1"/>
  <c r="F400" i="2"/>
  <c r="J400" i="2" s="1"/>
  <c r="M400" i="2"/>
  <c r="E400" i="2"/>
  <c r="L400" i="2"/>
  <c r="D400" i="2"/>
  <c r="K400" i="2"/>
  <c r="C400" i="2"/>
  <c r="I399" i="2"/>
  <c r="B401" i="2"/>
  <c r="O401" i="2" l="1"/>
  <c r="N401" i="2" s="1"/>
  <c r="F401" i="2"/>
  <c r="J401" i="2" s="1"/>
  <c r="E401" i="2"/>
  <c r="D401" i="2"/>
  <c r="C401" i="2"/>
  <c r="L401" i="2"/>
  <c r="I400" i="2"/>
  <c r="B402" i="2"/>
  <c r="G400" i="2"/>
  <c r="H400" i="2"/>
  <c r="M401" i="2" l="1"/>
  <c r="D402" i="2"/>
  <c r="C402" i="2"/>
  <c r="I402" i="2"/>
  <c r="O402" i="2"/>
  <c r="N402" i="2" s="1"/>
  <c r="F402" i="2"/>
  <c r="J402" i="2" s="1"/>
  <c r="E402" i="2"/>
  <c r="B403" i="2"/>
  <c r="K401" i="2"/>
  <c r="G401" i="2"/>
  <c r="H401" i="2"/>
  <c r="I401" i="2"/>
  <c r="H402" i="2" l="1"/>
  <c r="C403" i="2"/>
  <c r="O403" i="2"/>
  <c r="N403" i="2" s="1"/>
  <c r="F403" i="2"/>
  <c r="J403" i="2" s="1"/>
  <c r="E403" i="2"/>
  <c r="D403" i="2"/>
  <c r="B404" i="2"/>
  <c r="K402" i="2"/>
  <c r="M402" i="2"/>
  <c r="G402" i="2"/>
  <c r="L402" i="2"/>
  <c r="H403" i="2" l="1"/>
  <c r="E404" i="2"/>
  <c r="O404" i="2"/>
  <c r="N404" i="2" s="1"/>
  <c r="D404" i="2"/>
  <c r="C404" i="2"/>
  <c r="F404" i="2"/>
  <c r="J404" i="2" s="1"/>
  <c r="B405" i="2"/>
  <c r="B406" i="2" s="1"/>
  <c r="G403" i="2"/>
  <c r="L403" i="2"/>
  <c r="I403" i="2"/>
  <c r="M403" i="2"/>
  <c r="K403" i="2"/>
  <c r="E406" i="2" l="1"/>
  <c r="F406" i="2"/>
  <c r="J406" i="2" s="1"/>
  <c r="D406" i="2"/>
  <c r="O406" i="2"/>
  <c r="N406" i="2" s="1"/>
  <c r="C406" i="2"/>
  <c r="L404" i="2"/>
  <c r="G404" i="2"/>
  <c r="I404" i="2"/>
  <c r="H404" i="2"/>
  <c r="M404" i="2"/>
  <c r="O405" i="2"/>
  <c r="N405" i="2" s="1"/>
  <c r="G405" i="2"/>
  <c r="B407" i="2"/>
  <c r="F405" i="2"/>
  <c r="J405" i="2" s="1"/>
  <c r="K405" i="2"/>
  <c r="C405" i="2"/>
  <c r="M405" i="2"/>
  <c r="I405" i="2"/>
  <c r="H405" i="2"/>
  <c r="E405" i="2"/>
  <c r="D405" i="2"/>
  <c r="K404" i="2"/>
  <c r="G406" i="2" l="1"/>
  <c r="C407" i="2"/>
  <c r="O407" i="2"/>
  <c r="N407" i="2" s="1"/>
  <c r="G407" i="2"/>
  <c r="L407" i="2"/>
  <c r="I407" i="2"/>
  <c r="H407" i="2"/>
  <c r="F407" i="2"/>
  <c r="J407" i="2" s="1"/>
  <c r="E407" i="2"/>
  <c r="D407" i="2"/>
  <c r="M407" i="2"/>
  <c r="K406" i="2"/>
  <c r="L406" i="2"/>
  <c r="M406" i="2"/>
  <c r="H406" i="2"/>
  <c r="L405" i="2"/>
  <c r="B408" i="2"/>
  <c r="I406" i="2"/>
  <c r="E408" i="2" l="1"/>
  <c r="L408" i="2"/>
  <c r="D408" i="2"/>
  <c r="I408" i="2"/>
  <c r="H408" i="2"/>
  <c r="G408" i="2"/>
  <c r="F408" i="2"/>
  <c r="J408" i="2" s="1"/>
  <c r="C408" i="2"/>
  <c r="O408" i="2"/>
  <c r="N408" i="2" s="1"/>
  <c r="K408" i="2"/>
  <c r="B409" i="2"/>
  <c r="K407" i="2"/>
  <c r="O409" i="2" l="1"/>
  <c r="N409" i="2" s="1"/>
  <c r="F409" i="2"/>
  <c r="J409" i="2" s="1"/>
  <c r="K409" i="2"/>
  <c r="C409" i="2"/>
  <c r="L409" i="2"/>
  <c r="E409" i="2"/>
  <c r="D409" i="2"/>
  <c r="M408" i="2"/>
  <c r="B410" i="2"/>
  <c r="M410" i="2" l="1"/>
  <c r="E410" i="2"/>
  <c r="L410" i="2"/>
  <c r="K410" i="2"/>
  <c r="G410" i="2"/>
  <c r="F410" i="2"/>
  <c r="J410" i="2" s="1"/>
  <c r="D410" i="2"/>
  <c r="O410" i="2"/>
  <c r="N410" i="2" s="1"/>
  <c r="C410" i="2"/>
  <c r="M409" i="2"/>
  <c r="B411" i="2"/>
  <c r="G409" i="2"/>
  <c r="I409" i="2"/>
  <c r="H409" i="2"/>
  <c r="D411" i="2" l="1"/>
  <c r="C411" i="2"/>
  <c r="O411" i="2"/>
  <c r="N411" i="2" s="1"/>
  <c r="G411" i="2"/>
  <c r="M411" i="2"/>
  <c r="F411" i="2"/>
  <c r="J411" i="2" s="1"/>
  <c r="E411" i="2"/>
  <c r="B412" i="2"/>
  <c r="B413" i="2" s="1"/>
  <c r="H410" i="2"/>
  <c r="I410" i="2"/>
  <c r="O413" i="2" l="1"/>
  <c r="N413" i="2" s="1"/>
  <c r="F413" i="2"/>
  <c r="J413" i="2" s="1"/>
  <c r="K413" i="2"/>
  <c r="C413" i="2"/>
  <c r="D413" i="2"/>
  <c r="L413" i="2"/>
  <c r="E413" i="2"/>
  <c r="B414" i="2"/>
  <c r="F412" i="2"/>
  <c r="J412" i="2" s="1"/>
  <c r="M412" i="2"/>
  <c r="E412" i="2"/>
  <c r="D412" i="2"/>
  <c r="O412" i="2"/>
  <c r="N412" i="2" s="1"/>
  <c r="G412" i="2"/>
  <c r="C412" i="2"/>
  <c r="K411" i="2"/>
  <c r="H411" i="2"/>
  <c r="I411" i="2"/>
  <c r="L411" i="2"/>
  <c r="H412" i="2" l="1"/>
  <c r="K412" i="2"/>
  <c r="E414" i="2"/>
  <c r="F414" i="2"/>
  <c r="J414" i="2" s="1"/>
  <c r="D414" i="2"/>
  <c r="C414" i="2"/>
  <c r="O414" i="2"/>
  <c r="N414" i="2" s="1"/>
  <c r="B415" i="2"/>
  <c r="I412" i="2"/>
  <c r="I413" i="2"/>
  <c r="G413" i="2"/>
  <c r="L412" i="2"/>
  <c r="M413" i="2"/>
  <c r="H413" i="2"/>
  <c r="G414" i="2" l="1"/>
  <c r="K414" i="2"/>
  <c r="M414" i="2"/>
  <c r="L414" i="2"/>
  <c r="H414" i="2"/>
  <c r="L415" i="2"/>
  <c r="D415" i="2"/>
  <c r="K415" i="2"/>
  <c r="C415" i="2"/>
  <c r="O415" i="2"/>
  <c r="N415" i="2" s="1"/>
  <c r="H415" i="2"/>
  <c r="F415" i="2"/>
  <c r="J415" i="2" s="1"/>
  <c r="E415" i="2"/>
  <c r="M415" i="2"/>
  <c r="B416" i="2"/>
  <c r="B417" i="2" s="1"/>
  <c r="I414" i="2"/>
  <c r="O417" i="2" l="1"/>
  <c r="N417" i="2" s="1"/>
  <c r="F417" i="2"/>
  <c r="J417" i="2" s="1"/>
  <c r="K417" i="2"/>
  <c r="C417" i="2"/>
  <c r="L417" i="2"/>
  <c r="E417" i="2"/>
  <c r="D417" i="2"/>
  <c r="G415" i="2"/>
  <c r="B418" i="2"/>
  <c r="F416" i="2"/>
  <c r="J416" i="2" s="1"/>
  <c r="E416" i="2"/>
  <c r="L416" i="2"/>
  <c r="D416" i="2"/>
  <c r="C416" i="2"/>
  <c r="O416" i="2"/>
  <c r="N416" i="2" s="1"/>
  <c r="K416" i="2"/>
  <c r="I415" i="2"/>
  <c r="M416" i="2" l="1"/>
  <c r="E418" i="2"/>
  <c r="L418" i="2"/>
  <c r="K418" i="2"/>
  <c r="F418" i="2"/>
  <c r="J418" i="2" s="1"/>
  <c r="D418" i="2"/>
  <c r="O418" i="2"/>
  <c r="N418" i="2" s="1"/>
  <c r="C418" i="2"/>
  <c r="G416" i="2"/>
  <c r="H416" i="2"/>
  <c r="I416" i="2"/>
  <c r="M417" i="2"/>
  <c r="B419" i="2"/>
  <c r="B420" i="2" s="1"/>
  <c r="G417" i="2"/>
  <c r="I417" i="2"/>
  <c r="H417" i="2"/>
  <c r="F420" i="2" l="1"/>
  <c r="J420" i="2" s="1"/>
  <c r="M420" i="2"/>
  <c r="E420" i="2"/>
  <c r="L420" i="2"/>
  <c r="D420" i="2"/>
  <c r="I420" i="2"/>
  <c r="O420" i="2"/>
  <c r="N420" i="2" s="1"/>
  <c r="H420" i="2"/>
  <c r="G420" i="2"/>
  <c r="C420" i="2"/>
  <c r="M418" i="2"/>
  <c r="H418" i="2"/>
  <c r="L419" i="2"/>
  <c r="D419" i="2"/>
  <c r="C419" i="2"/>
  <c r="O419" i="2"/>
  <c r="N419" i="2" s="1"/>
  <c r="G419" i="2"/>
  <c r="B421" i="2"/>
  <c r="M419" i="2"/>
  <c r="I419" i="2"/>
  <c r="H419" i="2"/>
  <c r="F419" i="2"/>
  <c r="J419" i="2" s="1"/>
  <c r="E419" i="2"/>
  <c r="I418" i="2"/>
  <c r="G418" i="2"/>
  <c r="O421" i="2" l="1"/>
  <c r="N421" i="2" s="1"/>
  <c r="F421" i="2"/>
  <c r="J421" i="2" s="1"/>
  <c r="C421" i="2"/>
  <c r="D421" i="2"/>
  <c r="E421" i="2"/>
  <c r="K419" i="2"/>
  <c r="K420" i="2"/>
  <c r="B422" i="2"/>
  <c r="B423" i="2" s="1"/>
  <c r="D423" i="2" l="1"/>
  <c r="C423" i="2"/>
  <c r="O423" i="2"/>
  <c r="N423" i="2" s="1"/>
  <c r="H423" i="2"/>
  <c r="F423" i="2"/>
  <c r="J423" i="2" s="1"/>
  <c r="E423" i="2"/>
  <c r="B425" i="2"/>
  <c r="E422" i="2"/>
  <c r="F422" i="2"/>
  <c r="J422" i="2" s="1"/>
  <c r="D422" i="2"/>
  <c r="C422" i="2"/>
  <c r="O422" i="2"/>
  <c r="N422" i="2" s="1"/>
  <c r="B424" i="2"/>
  <c r="K421" i="2"/>
  <c r="G421" i="2"/>
  <c r="I421" i="2"/>
  <c r="L421" i="2"/>
  <c r="M421" i="2"/>
  <c r="H421" i="2"/>
  <c r="O425" i="2" l="1"/>
  <c r="N425" i="2" s="1"/>
  <c r="F425" i="2"/>
  <c r="J425" i="2" s="1"/>
  <c r="K425" i="2"/>
  <c r="C425" i="2"/>
  <c r="L425" i="2"/>
  <c r="E425" i="2"/>
  <c r="D425" i="2"/>
  <c r="G422" i="2"/>
  <c r="K422" i="2"/>
  <c r="M422" i="2"/>
  <c r="L422" i="2"/>
  <c r="H422" i="2"/>
  <c r="G423" i="2"/>
  <c r="I423" i="2"/>
  <c r="B426" i="2"/>
  <c r="F424" i="2"/>
  <c r="J424" i="2" s="1"/>
  <c r="M424" i="2"/>
  <c r="E424" i="2"/>
  <c r="L424" i="2"/>
  <c r="D424" i="2"/>
  <c r="I424" i="2"/>
  <c r="H424" i="2"/>
  <c r="G424" i="2"/>
  <c r="C424" i="2"/>
  <c r="O424" i="2"/>
  <c r="N424" i="2" s="1"/>
  <c r="K424" i="2"/>
  <c r="I422" i="2"/>
  <c r="M423" i="2"/>
  <c r="K423" i="2"/>
  <c r="L423" i="2"/>
  <c r="M426" i="2" l="1"/>
  <c r="E426" i="2"/>
  <c r="L426" i="2"/>
  <c r="K426" i="2"/>
  <c r="G426" i="2"/>
  <c r="F426" i="2"/>
  <c r="J426" i="2" s="1"/>
  <c r="D426" i="2"/>
  <c r="C426" i="2"/>
  <c r="O426" i="2"/>
  <c r="N426" i="2" s="1"/>
  <c r="M425" i="2"/>
  <c r="B427" i="2"/>
  <c r="G425" i="2"/>
  <c r="I425" i="2"/>
  <c r="H425" i="2"/>
  <c r="D427" i="2" l="1"/>
  <c r="C427" i="2"/>
  <c r="O427" i="2"/>
  <c r="N427" i="2" s="1"/>
  <c r="G427" i="2"/>
  <c r="B429" i="2"/>
  <c r="M427" i="2"/>
  <c r="F427" i="2"/>
  <c r="J427" i="2" s="1"/>
  <c r="E427" i="2"/>
  <c r="B428" i="2"/>
  <c r="H426" i="2"/>
  <c r="I426" i="2"/>
  <c r="O429" i="2" l="1"/>
  <c r="N429" i="2" s="1"/>
  <c r="F429" i="2"/>
  <c r="J429" i="2" s="1"/>
  <c r="K429" i="2"/>
  <c r="C429" i="2"/>
  <c r="D429" i="2"/>
  <c r="L429" i="2"/>
  <c r="E429" i="2"/>
  <c r="K427" i="2"/>
  <c r="B430" i="2"/>
  <c r="F428" i="2"/>
  <c r="J428" i="2" s="1"/>
  <c r="M428" i="2"/>
  <c r="E428" i="2"/>
  <c r="L428" i="2"/>
  <c r="D428" i="2"/>
  <c r="I428" i="2"/>
  <c r="O428" i="2"/>
  <c r="N428" i="2" s="1"/>
  <c r="H428" i="2"/>
  <c r="G428" i="2"/>
  <c r="C428" i="2"/>
  <c r="H427" i="2"/>
  <c r="I427" i="2"/>
  <c r="L427" i="2"/>
  <c r="K428" i="2" l="1"/>
  <c r="E430" i="2"/>
  <c r="F430" i="2"/>
  <c r="J430" i="2" s="1"/>
  <c r="D430" i="2"/>
  <c r="C430" i="2"/>
  <c r="O430" i="2"/>
  <c r="N430" i="2" s="1"/>
  <c r="G430" i="2"/>
  <c r="B431" i="2"/>
  <c r="I429" i="2"/>
  <c r="G429" i="2"/>
  <c r="M429" i="2"/>
  <c r="H429" i="2"/>
  <c r="M430" i="2" l="1"/>
  <c r="K430" i="2"/>
  <c r="L430" i="2"/>
  <c r="H430" i="2"/>
  <c r="D431" i="2"/>
  <c r="K431" i="2"/>
  <c r="C431" i="2"/>
  <c r="O431" i="2"/>
  <c r="N431" i="2" s="1"/>
  <c r="F431" i="2"/>
  <c r="J431" i="2" s="1"/>
  <c r="E431" i="2"/>
  <c r="B433" i="2"/>
  <c r="M431" i="2"/>
  <c r="I431" i="2"/>
  <c r="B432" i="2"/>
  <c r="I430" i="2"/>
  <c r="L431" i="2" l="1"/>
  <c r="B434" i="2"/>
  <c r="F432" i="2"/>
  <c r="J432" i="2" s="1"/>
  <c r="M432" i="2"/>
  <c r="E432" i="2"/>
  <c r="L432" i="2"/>
  <c r="D432" i="2"/>
  <c r="I432" i="2"/>
  <c r="C432" i="2"/>
  <c r="O432" i="2"/>
  <c r="N432" i="2" s="1"/>
  <c r="K432" i="2"/>
  <c r="H433" i="2"/>
  <c r="O433" i="2"/>
  <c r="N433" i="2" s="1"/>
  <c r="G433" i="2"/>
  <c r="B435" i="2"/>
  <c r="F433" i="2"/>
  <c r="J433" i="2" s="1"/>
  <c r="K433" i="2"/>
  <c r="C433" i="2"/>
  <c r="L433" i="2"/>
  <c r="I433" i="2"/>
  <c r="E433" i="2"/>
  <c r="D433" i="2"/>
  <c r="M433" i="2"/>
  <c r="H431" i="2"/>
  <c r="G431" i="2"/>
  <c r="G432" i="2" l="1"/>
  <c r="M434" i="2"/>
  <c r="E434" i="2"/>
  <c r="B436" i="2"/>
  <c r="L434" i="2"/>
  <c r="K434" i="2"/>
  <c r="F434" i="2"/>
  <c r="J434" i="2" s="1"/>
  <c r="D434" i="2"/>
  <c r="C434" i="2"/>
  <c r="O434" i="2"/>
  <c r="N434" i="2" s="1"/>
  <c r="D435" i="2"/>
  <c r="C435" i="2"/>
  <c r="O435" i="2"/>
  <c r="N435" i="2" s="1"/>
  <c r="G435" i="2"/>
  <c r="B437" i="2"/>
  <c r="M435" i="2"/>
  <c r="H435" i="2"/>
  <c r="F435" i="2"/>
  <c r="J435" i="2" s="1"/>
  <c r="E435" i="2"/>
  <c r="H432" i="2"/>
  <c r="K435" i="2" l="1"/>
  <c r="I435" i="2"/>
  <c r="L435" i="2"/>
  <c r="B438" i="2"/>
  <c r="F436" i="2"/>
  <c r="J436" i="2" s="1"/>
  <c r="M436" i="2"/>
  <c r="E436" i="2"/>
  <c r="L436" i="2"/>
  <c r="D436" i="2"/>
  <c r="O436" i="2"/>
  <c r="N436" i="2" s="1"/>
  <c r="K436" i="2"/>
  <c r="H436" i="2"/>
  <c r="G436" i="2"/>
  <c r="C436" i="2"/>
  <c r="O437" i="2"/>
  <c r="N437" i="2" s="1"/>
  <c r="B439" i="2"/>
  <c r="F437" i="2"/>
  <c r="J437" i="2" s="1"/>
  <c r="C437" i="2"/>
  <c r="D437" i="2"/>
  <c r="M437" i="2"/>
  <c r="L437" i="2"/>
  <c r="E437" i="2"/>
  <c r="H434" i="2"/>
  <c r="I434" i="2"/>
  <c r="G434" i="2"/>
  <c r="H437" i="2" l="1"/>
  <c r="K437" i="2"/>
  <c r="E438" i="2"/>
  <c r="F438" i="2"/>
  <c r="J438" i="2" s="1"/>
  <c r="D438" i="2"/>
  <c r="C438" i="2"/>
  <c r="O438" i="2"/>
  <c r="N438" i="2" s="1"/>
  <c r="B440" i="2"/>
  <c r="G438" i="2"/>
  <c r="D439" i="2"/>
  <c r="C439" i="2"/>
  <c r="O439" i="2"/>
  <c r="N439" i="2" s="1"/>
  <c r="F439" i="2"/>
  <c r="J439" i="2" s="1"/>
  <c r="E439" i="2"/>
  <c r="B441" i="2"/>
  <c r="I437" i="2"/>
  <c r="G437" i="2"/>
  <c r="I436" i="2"/>
  <c r="L439" i="2" l="1"/>
  <c r="H439" i="2"/>
  <c r="K438" i="2"/>
  <c r="M438" i="2"/>
  <c r="G439" i="2"/>
  <c r="L438" i="2"/>
  <c r="H438" i="2"/>
  <c r="B442" i="2"/>
  <c r="F440" i="2"/>
  <c r="J440" i="2" s="1"/>
  <c r="E440" i="2"/>
  <c r="L440" i="2"/>
  <c r="D440" i="2"/>
  <c r="I440" i="2"/>
  <c r="H440" i="2"/>
  <c r="G440" i="2"/>
  <c r="C440" i="2"/>
  <c r="O440" i="2"/>
  <c r="N440" i="2" s="1"/>
  <c r="K440" i="2"/>
  <c r="I438" i="2"/>
  <c r="H441" i="2"/>
  <c r="O441" i="2"/>
  <c r="N441" i="2" s="1"/>
  <c r="G441" i="2"/>
  <c r="F441" i="2"/>
  <c r="J441" i="2" s="1"/>
  <c r="K441" i="2"/>
  <c r="C441" i="2"/>
  <c r="I441" i="2"/>
  <c r="E441" i="2"/>
  <c r="D441" i="2"/>
  <c r="M441" i="2"/>
  <c r="I439" i="2"/>
  <c r="M439" i="2"/>
  <c r="K439" i="2"/>
  <c r="O442" i="2" l="1"/>
  <c r="N442" i="2" s="1"/>
  <c r="I442" i="2"/>
  <c r="H442" i="2"/>
  <c r="M442" i="2"/>
  <c r="E442" i="2"/>
  <c r="L442" i="2"/>
  <c r="K442" i="2"/>
  <c r="G442" i="2"/>
  <c r="F442" i="2"/>
  <c r="J442" i="2" s="1"/>
  <c r="D442" i="2"/>
  <c r="C442" i="2"/>
  <c r="B443" i="2"/>
  <c r="L441" i="2"/>
  <c r="M440" i="2"/>
  <c r="F443" i="2" l="1"/>
  <c r="J443" i="2" s="1"/>
  <c r="E443" i="2"/>
  <c r="O443" i="2"/>
  <c r="N443" i="2" s="1"/>
  <c r="D443" i="2"/>
  <c r="L443" i="2"/>
  <c r="C443" i="2"/>
  <c r="B444" i="2"/>
  <c r="B445" i="2" s="1"/>
  <c r="O445" i="2" l="1"/>
  <c r="N445" i="2" s="1"/>
  <c r="F445" i="2"/>
  <c r="J445" i="2" s="1"/>
  <c r="M445" i="2"/>
  <c r="E445" i="2"/>
  <c r="C445" i="2"/>
  <c r="L445" i="2"/>
  <c r="I445" i="2"/>
  <c r="D445" i="2"/>
  <c r="G443" i="2"/>
  <c r="H443" i="2"/>
  <c r="I443" i="2"/>
  <c r="E444" i="2"/>
  <c r="D444" i="2"/>
  <c r="C444" i="2"/>
  <c r="F444" i="2"/>
  <c r="J444" i="2" s="1"/>
  <c r="B446" i="2"/>
  <c r="O444" i="2"/>
  <c r="N444" i="2" s="1"/>
  <c r="I444" i="2"/>
  <c r="M443" i="2"/>
  <c r="K443" i="2"/>
  <c r="M444" i="2" l="1"/>
  <c r="D446" i="2"/>
  <c r="O446" i="2"/>
  <c r="N446" i="2" s="1"/>
  <c r="G446" i="2"/>
  <c r="C446" i="2"/>
  <c r="F446" i="2"/>
  <c r="J446" i="2" s="1"/>
  <c r="E446" i="2"/>
  <c r="H445" i="2"/>
  <c r="B447" i="2"/>
  <c r="K444" i="2"/>
  <c r="G444" i="2"/>
  <c r="H444" i="2"/>
  <c r="L444" i="2"/>
  <c r="K445" i="2"/>
  <c r="G445" i="2"/>
  <c r="F447" i="2" l="1"/>
  <c r="J447" i="2" s="1"/>
  <c r="M447" i="2"/>
  <c r="E447" i="2"/>
  <c r="L447" i="2"/>
  <c r="D447" i="2"/>
  <c r="K447" i="2"/>
  <c r="C447" i="2"/>
  <c r="O447" i="2"/>
  <c r="N447" i="2" s="1"/>
  <c r="H447" i="2"/>
  <c r="G447" i="2"/>
  <c r="B448" i="2"/>
  <c r="H446" i="2"/>
  <c r="I446" i="2"/>
  <c r="M446" i="2"/>
  <c r="L446" i="2"/>
  <c r="K446" i="2"/>
  <c r="O448" i="2" l="1"/>
  <c r="N448" i="2" s="1"/>
  <c r="F448" i="2"/>
  <c r="J448" i="2" s="1"/>
  <c r="M448" i="2"/>
  <c r="E448" i="2"/>
  <c r="L448" i="2"/>
  <c r="D448" i="2"/>
  <c r="K448" i="2"/>
  <c r="C448" i="2"/>
  <c r="I447" i="2"/>
  <c r="B449" i="2"/>
  <c r="O449" i="2" l="1"/>
  <c r="N449" i="2" s="1"/>
  <c r="F449" i="2"/>
  <c r="J449" i="2" s="1"/>
  <c r="E449" i="2"/>
  <c r="D449" i="2"/>
  <c r="C449" i="2"/>
  <c r="I448" i="2"/>
  <c r="B450" i="2"/>
  <c r="B451" i="2" s="1"/>
  <c r="G448" i="2"/>
  <c r="H448" i="2"/>
  <c r="F451" i="2" l="1"/>
  <c r="J451" i="2" s="1"/>
  <c r="M451" i="2"/>
  <c r="E451" i="2"/>
  <c r="L451" i="2"/>
  <c r="D451" i="2"/>
  <c r="K451" i="2"/>
  <c r="C451" i="2"/>
  <c r="O451" i="2"/>
  <c r="N451" i="2" s="1"/>
  <c r="G451" i="2"/>
  <c r="H451" i="2"/>
  <c r="M449" i="2"/>
  <c r="L450" i="2"/>
  <c r="D450" i="2"/>
  <c r="K450" i="2"/>
  <c r="C450" i="2"/>
  <c r="I450" i="2"/>
  <c r="O450" i="2"/>
  <c r="N450" i="2" s="1"/>
  <c r="G450" i="2"/>
  <c r="E450" i="2"/>
  <c r="B452" i="2"/>
  <c r="M450" i="2"/>
  <c r="F450" i="2"/>
  <c r="J450" i="2" s="1"/>
  <c r="G449" i="2"/>
  <c r="K449" i="2"/>
  <c r="H449" i="2"/>
  <c r="L449" i="2"/>
  <c r="I449" i="2"/>
  <c r="O452" i="2" l="1"/>
  <c r="N452" i="2" s="1"/>
  <c r="F452" i="2"/>
  <c r="J452" i="2" s="1"/>
  <c r="M452" i="2"/>
  <c r="E452" i="2"/>
  <c r="L452" i="2"/>
  <c r="D452" i="2"/>
  <c r="K452" i="2"/>
  <c r="C452" i="2"/>
  <c r="H450" i="2"/>
  <c r="I451" i="2"/>
  <c r="B453" i="2"/>
  <c r="B454" i="2" s="1"/>
  <c r="D454" i="2" l="1"/>
  <c r="K454" i="2"/>
  <c r="C454" i="2"/>
  <c r="O454" i="2"/>
  <c r="N454" i="2" s="1"/>
  <c r="F454" i="2"/>
  <c r="J454" i="2" s="1"/>
  <c r="E454" i="2"/>
  <c r="I452" i="2"/>
  <c r="O453" i="2"/>
  <c r="N453" i="2" s="1"/>
  <c r="B455" i="2"/>
  <c r="B456" i="2" s="1"/>
  <c r="F453" i="2"/>
  <c r="J453" i="2" s="1"/>
  <c r="E453" i="2"/>
  <c r="D453" i="2"/>
  <c r="C453" i="2"/>
  <c r="G452" i="2"/>
  <c r="H452" i="2"/>
  <c r="O456" i="2" l="1"/>
  <c r="N456" i="2" s="1"/>
  <c r="F456" i="2"/>
  <c r="J456" i="2" s="1"/>
  <c r="M456" i="2"/>
  <c r="E456" i="2"/>
  <c r="L456" i="2"/>
  <c r="D456" i="2"/>
  <c r="K456" i="2"/>
  <c r="C456" i="2"/>
  <c r="G454" i="2"/>
  <c r="I453" i="2"/>
  <c r="H454" i="2"/>
  <c r="I454" i="2"/>
  <c r="K453" i="2"/>
  <c r="L453" i="2"/>
  <c r="H453" i="2"/>
  <c r="M453" i="2"/>
  <c r="B457" i="2"/>
  <c r="F455" i="2"/>
  <c r="J455" i="2" s="1"/>
  <c r="M455" i="2"/>
  <c r="E455" i="2"/>
  <c r="L455" i="2"/>
  <c r="D455" i="2"/>
  <c r="C455" i="2"/>
  <c r="H455" i="2"/>
  <c r="O455" i="2"/>
  <c r="N455" i="2" s="1"/>
  <c r="G455" i="2"/>
  <c r="G453" i="2"/>
  <c r="M454" i="2"/>
  <c r="L454" i="2"/>
  <c r="I455" i="2" l="1"/>
  <c r="O457" i="2"/>
  <c r="N457" i="2" s="1"/>
  <c r="F457" i="2"/>
  <c r="J457" i="2" s="1"/>
  <c r="E457" i="2"/>
  <c r="C457" i="2"/>
  <c r="D457" i="2"/>
  <c r="I456" i="2"/>
  <c r="B458" i="2"/>
  <c r="K455" i="2"/>
  <c r="G456" i="2"/>
  <c r="H456" i="2"/>
  <c r="M457" i="2" l="1"/>
  <c r="D458" i="2"/>
  <c r="C458" i="2"/>
  <c r="H458" i="2"/>
  <c r="O458" i="2"/>
  <c r="N458" i="2" s="1"/>
  <c r="F458" i="2"/>
  <c r="J458" i="2" s="1"/>
  <c r="E458" i="2"/>
  <c r="B459" i="2"/>
  <c r="G457" i="2"/>
  <c r="K457" i="2"/>
  <c r="L457" i="2"/>
  <c r="H457" i="2"/>
  <c r="I457" i="2"/>
  <c r="F459" i="2" l="1"/>
  <c r="J459" i="2" s="1"/>
  <c r="E459" i="2"/>
  <c r="L459" i="2"/>
  <c r="D459" i="2"/>
  <c r="K459" i="2"/>
  <c r="C459" i="2"/>
  <c r="G459" i="2"/>
  <c r="O459" i="2"/>
  <c r="N459" i="2" s="1"/>
  <c r="H459" i="2"/>
  <c r="I458" i="2"/>
  <c r="K458" i="2"/>
  <c r="M458" i="2"/>
  <c r="L458" i="2"/>
  <c r="B460" i="2"/>
  <c r="G458" i="2"/>
  <c r="M459" i="2" l="1"/>
  <c r="O460" i="2"/>
  <c r="N460" i="2" s="1"/>
  <c r="F460" i="2"/>
  <c r="J460" i="2" s="1"/>
  <c r="M460" i="2"/>
  <c r="E460" i="2"/>
  <c r="D460" i="2"/>
  <c r="K460" i="2"/>
  <c r="C460" i="2"/>
  <c r="I459" i="2"/>
  <c r="B461" i="2"/>
  <c r="O461" i="2" l="1"/>
  <c r="N461" i="2" s="1"/>
  <c r="F461" i="2"/>
  <c r="J461" i="2" s="1"/>
  <c r="M461" i="2"/>
  <c r="E461" i="2"/>
  <c r="D461" i="2"/>
  <c r="C461" i="2"/>
  <c r="I460" i="2"/>
  <c r="B462" i="2"/>
  <c r="G460" i="2"/>
  <c r="H460" i="2"/>
  <c r="L460" i="2"/>
  <c r="D462" i="2" l="1"/>
  <c r="K462" i="2"/>
  <c r="C462" i="2"/>
  <c r="I462" i="2"/>
  <c r="H462" i="2"/>
  <c r="O462" i="2"/>
  <c r="N462" i="2" s="1"/>
  <c r="G462" i="2"/>
  <c r="F462" i="2"/>
  <c r="J462" i="2" s="1"/>
  <c r="B464" i="2"/>
  <c r="M462" i="2"/>
  <c r="E462" i="2"/>
  <c r="B463" i="2"/>
  <c r="L461" i="2"/>
  <c r="G461" i="2"/>
  <c r="H461" i="2"/>
  <c r="K461" i="2"/>
  <c r="I461" i="2"/>
  <c r="B465" i="2" l="1"/>
  <c r="F463" i="2"/>
  <c r="J463" i="2" s="1"/>
  <c r="M463" i="2"/>
  <c r="E463" i="2"/>
  <c r="L463" i="2"/>
  <c r="D463" i="2"/>
  <c r="K463" i="2"/>
  <c r="C463" i="2"/>
  <c r="I463" i="2"/>
  <c r="O463" i="2"/>
  <c r="N463" i="2" s="1"/>
  <c r="H463" i="2"/>
  <c r="G463" i="2"/>
  <c r="O464" i="2"/>
  <c r="N464" i="2" s="1"/>
  <c r="G464" i="2"/>
  <c r="B466" i="2"/>
  <c r="F464" i="2"/>
  <c r="J464" i="2" s="1"/>
  <c r="M464" i="2"/>
  <c r="E464" i="2"/>
  <c r="L464" i="2"/>
  <c r="D464" i="2"/>
  <c r="K464" i="2"/>
  <c r="C464" i="2"/>
  <c r="I464" i="2"/>
  <c r="L462" i="2"/>
  <c r="D466" i="2" l="1"/>
  <c r="O466" i="2"/>
  <c r="N466" i="2" s="1"/>
  <c r="E466" i="2"/>
  <c r="C466" i="2"/>
  <c r="F466" i="2"/>
  <c r="J466" i="2" s="1"/>
  <c r="H464" i="2"/>
  <c r="I465" i="2"/>
  <c r="H465" i="2"/>
  <c r="O465" i="2"/>
  <c r="N465" i="2" s="1"/>
  <c r="F465" i="2"/>
  <c r="J465" i="2" s="1"/>
  <c r="M465" i="2"/>
  <c r="E465" i="2"/>
  <c r="L465" i="2"/>
  <c r="K465" i="2"/>
  <c r="D465" i="2"/>
  <c r="C465" i="2"/>
  <c r="B467" i="2"/>
  <c r="K466" i="2" l="1"/>
  <c r="M466" i="2"/>
  <c r="H466" i="2"/>
  <c r="L466" i="2"/>
  <c r="G466" i="2"/>
  <c r="F467" i="2"/>
  <c r="J467" i="2" s="1"/>
  <c r="E467" i="2"/>
  <c r="O467" i="2"/>
  <c r="N467" i="2" s="1"/>
  <c r="D467" i="2"/>
  <c r="M467" i="2"/>
  <c r="C467" i="2"/>
  <c r="G465" i="2"/>
  <c r="I466" i="2"/>
  <c r="B468" i="2"/>
  <c r="B469" i="2" s="1"/>
  <c r="E469" i="2" l="1"/>
  <c r="D469" i="2"/>
  <c r="F469" i="2"/>
  <c r="J469" i="2" s="1"/>
  <c r="C469" i="2"/>
  <c r="O469" i="2"/>
  <c r="N469" i="2" s="1"/>
  <c r="K469" i="2"/>
  <c r="H469" i="2"/>
  <c r="H467" i="2"/>
  <c r="G467" i="2"/>
  <c r="I467" i="2"/>
  <c r="K468" i="2"/>
  <c r="H468" i="2"/>
  <c r="G468" i="2"/>
  <c r="F468" i="2"/>
  <c r="J468" i="2" s="1"/>
  <c r="B470" i="2"/>
  <c r="B471" i="2" s="1"/>
  <c r="E468" i="2"/>
  <c r="O468" i="2"/>
  <c r="N468" i="2" s="1"/>
  <c r="D468" i="2"/>
  <c r="C468" i="2"/>
  <c r="M468" i="2"/>
  <c r="L468" i="2"/>
  <c r="I468" i="2"/>
  <c r="L467" i="2"/>
  <c r="K467" i="2"/>
  <c r="F471" i="2" l="1"/>
  <c r="J471" i="2" s="1"/>
  <c r="D471" i="2"/>
  <c r="O471" i="2"/>
  <c r="N471" i="2" s="1"/>
  <c r="C471" i="2"/>
  <c r="M471" i="2"/>
  <c r="E471" i="2"/>
  <c r="G469" i="2"/>
  <c r="O470" i="2"/>
  <c r="N470" i="2" s="1"/>
  <c r="G470" i="2"/>
  <c r="B472" i="2"/>
  <c r="F470" i="2"/>
  <c r="J470" i="2" s="1"/>
  <c r="D470" i="2"/>
  <c r="E470" i="2"/>
  <c r="C470" i="2"/>
  <c r="M470" i="2"/>
  <c r="K470" i="2"/>
  <c r="I470" i="2"/>
  <c r="H470" i="2"/>
  <c r="I469" i="2"/>
  <c r="L469" i="2"/>
  <c r="M469" i="2"/>
  <c r="C472" i="2" l="1"/>
  <c r="O472" i="2"/>
  <c r="N472" i="2" s="1"/>
  <c r="D472" i="2"/>
  <c r="L472" i="2"/>
  <c r="I472" i="2"/>
  <c r="F472" i="2"/>
  <c r="J472" i="2" s="1"/>
  <c r="E472" i="2"/>
  <c r="B474" i="2"/>
  <c r="G471" i="2"/>
  <c r="B473" i="2"/>
  <c r="L470" i="2"/>
  <c r="K471" i="2"/>
  <c r="H471" i="2"/>
  <c r="L471" i="2"/>
  <c r="I471" i="2"/>
  <c r="E473" i="2" l="1"/>
  <c r="D473" i="2"/>
  <c r="O473" i="2"/>
  <c r="N473" i="2" s="1"/>
  <c r="F473" i="2"/>
  <c r="J473" i="2" s="1"/>
  <c r="C473" i="2"/>
  <c r="B475" i="2"/>
  <c r="M472" i="2"/>
  <c r="H472" i="2"/>
  <c r="O474" i="2"/>
  <c r="N474" i="2" s="1"/>
  <c r="F474" i="2"/>
  <c r="J474" i="2" s="1"/>
  <c r="D474" i="2"/>
  <c r="M474" i="2"/>
  <c r="E474" i="2"/>
  <c r="C474" i="2"/>
  <c r="G472" i="2"/>
  <c r="K472" i="2"/>
  <c r="H474" i="2" l="1"/>
  <c r="G474" i="2"/>
  <c r="H473" i="2"/>
  <c r="I473" i="2"/>
  <c r="I474" i="2"/>
  <c r="K474" i="2"/>
  <c r="K473" i="2"/>
  <c r="I475" i="2"/>
  <c r="F475" i="2"/>
  <c r="J475" i="2" s="1"/>
  <c r="G475" i="2"/>
  <c r="E475" i="2"/>
  <c r="D475" i="2"/>
  <c r="O475" i="2"/>
  <c r="N475" i="2" s="1"/>
  <c r="M475" i="2"/>
  <c r="C475" i="2"/>
  <c r="L474" i="2"/>
  <c r="L473" i="2"/>
  <c r="B476" i="2"/>
  <c r="G473" i="2"/>
  <c r="M473" i="2"/>
  <c r="C476" i="2" l="1"/>
  <c r="F476" i="2"/>
  <c r="J476" i="2" s="1"/>
  <c r="E476" i="2"/>
  <c r="O476" i="2"/>
  <c r="N476" i="2" s="1"/>
  <c r="D476" i="2"/>
  <c r="K475" i="2"/>
  <c r="L475" i="2"/>
  <c r="B477" i="2"/>
  <c r="B478" i="2" s="1"/>
  <c r="H475" i="2"/>
  <c r="O478" i="2" l="1"/>
  <c r="N478" i="2" s="1"/>
  <c r="F478" i="2"/>
  <c r="J478" i="2" s="1"/>
  <c r="D478" i="2"/>
  <c r="I478" i="2"/>
  <c r="H478" i="2"/>
  <c r="E478" i="2"/>
  <c r="C478" i="2"/>
  <c r="K478" i="2"/>
  <c r="G476" i="2"/>
  <c r="I476" i="2"/>
  <c r="E477" i="2"/>
  <c r="L477" i="2"/>
  <c r="D477" i="2"/>
  <c r="F477" i="2"/>
  <c r="J477" i="2" s="1"/>
  <c r="B479" i="2"/>
  <c r="C477" i="2"/>
  <c r="O477" i="2"/>
  <c r="N477" i="2" s="1"/>
  <c r="K477" i="2"/>
  <c r="M476" i="2"/>
  <c r="L476" i="2"/>
  <c r="H476" i="2"/>
  <c r="K476" i="2"/>
  <c r="F479" i="2" l="1"/>
  <c r="J479" i="2" s="1"/>
  <c r="E479" i="2"/>
  <c r="D479" i="2"/>
  <c r="O479" i="2"/>
  <c r="N479" i="2" s="1"/>
  <c r="C479" i="2"/>
  <c r="K479" i="2"/>
  <c r="M477" i="2"/>
  <c r="G477" i="2"/>
  <c r="L478" i="2"/>
  <c r="H477" i="2"/>
  <c r="I477" i="2"/>
  <c r="M478" i="2"/>
  <c r="B480" i="2"/>
  <c r="G478" i="2"/>
  <c r="G479" i="2" l="1"/>
  <c r="C480" i="2"/>
  <c r="F480" i="2"/>
  <c r="J480" i="2" s="1"/>
  <c r="E480" i="2"/>
  <c r="O480" i="2"/>
  <c r="N480" i="2" s="1"/>
  <c r="D480" i="2"/>
  <c r="L480" i="2"/>
  <c r="I480" i="2"/>
  <c r="G480" i="2"/>
  <c r="L479" i="2"/>
  <c r="B481" i="2"/>
  <c r="B482" i="2" s="1"/>
  <c r="M479" i="2"/>
  <c r="H479" i="2"/>
  <c r="I479" i="2"/>
  <c r="O482" i="2" l="1"/>
  <c r="N482" i="2" s="1"/>
  <c r="F482" i="2"/>
  <c r="J482" i="2" s="1"/>
  <c r="L482" i="2"/>
  <c r="D482" i="2"/>
  <c r="C482" i="2"/>
  <c r="M482" i="2"/>
  <c r="K482" i="2"/>
  <c r="E482" i="2"/>
  <c r="H480" i="2"/>
  <c r="M481" i="2"/>
  <c r="E481" i="2"/>
  <c r="L481" i="2"/>
  <c r="D481" i="2"/>
  <c r="F481" i="2"/>
  <c r="J481" i="2" s="1"/>
  <c r="B483" i="2"/>
  <c r="C481" i="2"/>
  <c r="O481" i="2"/>
  <c r="N481" i="2" s="1"/>
  <c r="K481" i="2"/>
  <c r="I481" i="2"/>
  <c r="H481" i="2"/>
  <c r="G481" i="2"/>
  <c r="M480" i="2"/>
  <c r="K480" i="2"/>
  <c r="F483" i="2" l="1"/>
  <c r="J483" i="2" s="1"/>
  <c r="O483" i="2"/>
  <c r="N483" i="2" s="1"/>
  <c r="C483" i="2"/>
  <c r="M483" i="2"/>
  <c r="L483" i="2"/>
  <c r="E483" i="2"/>
  <c r="D483" i="2"/>
  <c r="H482" i="2"/>
  <c r="B484" i="2"/>
  <c r="B485" i="2" s="1"/>
  <c r="I482" i="2"/>
  <c r="G482" i="2"/>
  <c r="E485" i="2" l="1"/>
  <c r="D485" i="2"/>
  <c r="K485" i="2"/>
  <c r="I485" i="2"/>
  <c r="H485" i="2"/>
  <c r="G485" i="2"/>
  <c r="F485" i="2"/>
  <c r="J485" i="2" s="1"/>
  <c r="C485" i="2"/>
  <c r="O485" i="2"/>
  <c r="N485" i="2" s="1"/>
  <c r="C484" i="2"/>
  <c r="F484" i="2"/>
  <c r="J484" i="2" s="1"/>
  <c r="E484" i="2"/>
  <c r="D484" i="2"/>
  <c r="B486" i="2"/>
  <c r="O484" i="2"/>
  <c r="N484" i="2" s="1"/>
  <c r="G483" i="2"/>
  <c r="H483" i="2"/>
  <c r="K483" i="2"/>
  <c r="I483" i="2"/>
  <c r="M484" i="2" l="1"/>
  <c r="O486" i="2"/>
  <c r="N486" i="2" s="1"/>
  <c r="F486" i="2"/>
  <c r="J486" i="2" s="1"/>
  <c r="L486" i="2"/>
  <c r="D486" i="2"/>
  <c r="K486" i="2"/>
  <c r="H486" i="2"/>
  <c r="E486" i="2"/>
  <c r="C486" i="2"/>
  <c r="M486" i="2"/>
  <c r="H484" i="2"/>
  <c r="K484" i="2"/>
  <c r="G484" i="2"/>
  <c r="L485" i="2"/>
  <c r="I484" i="2"/>
  <c r="B487" i="2"/>
  <c r="B488" i="2" s="1"/>
  <c r="L484" i="2"/>
  <c r="M485" i="2"/>
  <c r="C488" i="2" l="1"/>
  <c r="F488" i="2"/>
  <c r="J488" i="2" s="1"/>
  <c r="E488" i="2"/>
  <c r="O488" i="2"/>
  <c r="N488" i="2" s="1"/>
  <c r="D488" i="2"/>
  <c r="G486" i="2"/>
  <c r="B489" i="2"/>
  <c r="B490" i="2" s="1"/>
  <c r="F487" i="2"/>
  <c r="J487" i="2" s="1"/>
  <c r="K487" i="2"/>
  <c r="E487" i="2"/>
  <c r="D487" i="2"/>
  <c r="O487" i="2"/>
  <c r="N487" i="2" s="1"/>
  <c r="C487" i="2"/>
  <c r="I486" i="2"/>
  <c r="O490" i="2" l="1"/>
  <c r="N490" i="2" s="1"/>
  <c r="F490" i="2"/>
  <c r="J490" i="2" s="1"/>
  <c r="D490" i="2"/>
  <c r="H490" i="2"/>
  <c r="E490" i="2"/>
  <c r="C490" i="2"/>
  <c r="M490" i="2"/>
  <c r="I490" i="2"/>
  <c r="L487" i="2"/>
  <c r="M487" i="2"/>
  <c r="H487" i="2"/>
  <c r="M489" i="2"/>
  <c r="E489" i="2"/>
  <c r="L489" i="2"/>
  <c r="D489" i="2"/>
  <c r="F489" i="2"/>
  <c r="J489" i="2" s="1"/>
  <c r="B491" i="2"/>
  <c r="C489" i="2"/>
  <c r="O489" i="2"/>
  <c r="N489" i="2" s="1"/>
  <c r="K489" i="2"/>
  <c r="I489" i="2"/>
  <c r="I487" i="2"/>
  <c r="G488" i="2"/>
  <c r="L488" i="2"/>
  <c r="I488" i="2"/>
  <c r="G487" i="2"/>
  <c r="M488" i="2"/>
  <c r="H488" i="2"/>
  <c r="K488" i="2"/>
  <c r="O491" i="2" l="1"/>
  <c r="N491" i="2" s="1"/>
  <c r="F491" i="2"/>
  <c r="J491" i="2" s="1"/>
  <c r="E491" i="2"/>
  <c r="D491" i="2"/>
  <c r="C491" i="2"/>
  <c r="M491" i="2"/>
  <c r="G489" i="2"/>
  <c r="L490" i="2"/>
  <c r="H489" i="2"/>
  <c r="K490" i="2"/>
  <c r="G490" i="2"/>
  <c r="B492" i="2"/>
  <c r="B493" i="2" s="1"/>
  <c r="F493" i="2" l="1"/>
  <c r="J493" i="2" s="1"/>
  <c r="D493" i="2"/>
  <c r="K493" i="2"/>
  <c r="C493" i="2"/>
  <c r="G493" i="2"/>
  <c r="E493" i="2"/>
  <c r="O493" i="2"/>
  <c r="N493" i="2" s="1"/>
  <c r="I493" i="2"/>
  <c r="H493" i="2"/>
  <c r="H491" i="2"/>
  <c r="I491" i="2"/>
  <c r="K491" i="2"/>
  <c r="F492" i="2"/>
  <c r="J492" i="2" s="1"/>
  <c r="B494" i="2"/>
  <c r="E492" i="2"/>
  <c r="C492" i="2"/>
  <c r="D492" i="2"/>
  <c r="O492" i="2"/>
  <c r="N492" i="2" s="1"/>
  <c r="L491" i="2"/>
  <c r="G491" i="2"/>
  <c r="G492" i="2" l="1"/>
  <c r="H492" i="2"/>
  <c r="M492" i="2"/>
  <c r="L492" i="2"/>
  <c r="K492" i="2"/>
  <c r="F494" i="2"/>
  <c r="J494" i="2" s="1"/>
  <c r="E494" i="2"/>
  <c r="D494" i="2"/>
  <c r="C494" i="2"/>
  <c r="O494" i="2"/>
  <c r="N494" i="2" s="1"/>
  <c r="G494" i="2"/>
  <c r="L494" i="2"/>
  <c r="L493" i="2"/>
  <c r="I492" i="2"/>
  <c r="M493" i="2"/>
  <c r="B495" i="2"/>
  <c r="B496" i="2" s="1"/>
  <c r="D496" i="2" l="1"/>
  <c r="O496" i="2"/>
  <c r="N496" i="2" s="1"/>
  <c r="C496" i="2"/>
  <c r="E496" i="2"/>
  <c r="F496" i="2"/>
  <c r="J496" i="2" s="1"/>
  <c r="K494" i="2"/>
  <c r="H494" i="2"/>
  <c r="O495" i="2"/>
  <c r="N495" i="2" s="1"/>
  <c r="G495" i="2"/>
  <c r="D495" i="2"/>
  <c r="C495" i="2"/>
  <c r="M495" i="2"/>
  <c r="F495" i="2"/>
  <c r="J495" i="2" s="1"/>
  <c r="B497" i="2"/>
  <c r="B498" i="2" s="1"/>
  <c r="E495" i="2"/>
  <c r="I494" i="2"/>
  <c r="M494" i="2"/>
  <c r="F498" i="2" l="1"/>
  <c r="J498" i="2" s="1"/>
  <c r="M498" i="2"/>
  <c r="E498" i="2"/>
  <c r="L498" i="2"/>
  <c r="K498" i="2"/>
  <c r="G498" i="2"/>
  <c r="O498" i="2"/>
  <c r="N498" i="2" s="1"/>
  <c r="D498" i="2"/>
  <c r="C498" i="2"/>
  <c r="B499" i="2"/>
  <c r="F497" i="2"/>
  <c r="J497" i="2" s="1"/>
  <c r="D497" i="2"/>
  <c r="K497" i="2"/>
  <c r="C497" i="2"/>
  <c r="O497" i="2"/>
  <c r="N497" i="2" s="1"/>
  <c r="H497" i="2"/>
  <c r="I497" i="2"/>
  <c r="E497" i="2"/>
  <c r="I495" i="2"/>
  <c r="H495" i="2"/>
  <c r="H496" i="2"/>
  <c r="L495" i="2"/>
  <c r="M496" i="2"/>
  <c r="K496" i="2"/>
  <c r="K495" i="2"/>
  <c r="G496" i="2"/>
  <c r="I496" i="2"/>
  <c r="L496" i="2"/>
  <c r="G497" i="2" l="1"/>
  <c r="L497" i="2"/>
  <c r="O499" i="2"/>
  <c r="N499" i="2" s="1"/>
  <c r="K499" i="2"/>
  <c r="I499" i="2"/>
  <c r="E499" i="2"/>
  <c r="F499" i="2"/>
  <c r="J499" i="2" s="1"/>
  <c r="D499" i="2"/>
  <c r="C499" i="2"/>
  <c r="M497" i="2"/>
  <c r="I498" i="2"/>
  <c r="B500" i="2"/>
  <c r="H498" i="2"/>
  <c r="L499" i="2" l="1"/>
  <c r="G499" i="2"/>
  <c r="M499" i="2"/>
  <c r="H499" i="2"/>
  <c r="D500" i="2"/>
  <c r="E500" i="2"/>
  <c r="O500" i="2"/>
  <c r="N500" i="2" s="1"/>
  <c r="F500" i="2"/>
  <c r="J500" i="2" s="1"/>
  <c r="C500" i="2"/>
  <c r="B501" i="2"/>
  <c r="B502" i="2" s="1"/>
  <c r="F502" i="2" l="1"/>
  <c r="J502" i="2" s="1"/>
  <c r="E502" i="2"/>
  <c r="I502" i="2"/>
  <c r="G502" i="2"/>
  <c r="D502" i="2"/>
  <c r="O502" i="2"/>
  <c r="N502" i="2" s="1"/>
  <c r="K502" i="2"/>
  <c r="C502" i="2"/>
  <c r="K500" i="2"/>
  <c r="L500" i="2"/>
  <c r="I500" i="2"/>
  <c r="M500" i="2"/>
  <c r="G500" i="2"/>
  <c r="B503" i="2"/>
  <c r="F501" i="2"/>
  <c r="J501" i="2" s="1"/>
  <c r="D501" i="2"/>
  <c r="K501" i="2"/>
  <c r="C501" i="2"/>
  <c r="I501" i="2"/>
  <c r="H501" i="2"/>
  <c r="E501" i="2"/>
  <c r="O501" i="2"/>
  <c r="N501" i="2" s="1"/>
  <c r="M501" i="2"/>
  <c r="H500" i="2"/>
  <c r="L501" i="2" l="1"/>
  <c r="M502" i="2"/>
  <c r="G501" i="2"/>
  <c r="O503" i="2"/>
  <c r="N503" i="2" s="1"/>
  <c r="F503" i="2"/>
  <c r="J503" i="2" s="1"/>
  <c r="E503" i="2"/>
  <c r="D503" i="2"/>
  <c r="C503" i="2"/>
  <c r="L503" i="2"/>
  <c r="K503" i="2"/>
  <c r="L502" i="2"/>
  <c r="B504" i="2"/>
  <c r="B505" i="2" s="1"/>
  <c r="H502" i="2"/>
  <c r="F505" i="2" l="1"/>
  <c r="J505" i="2" s="1"/>
  <c r="L505" i="2"/>
  <c r="D505" i="2"/>
  <c r="K505" i="2"/>
  <c r="C505" i="2"/>
  <c r="E505" i="2"/>
  <c r="O505" i="2"/>
  <c r="N505" i="2" s="1"/>
  <c r="M505" i="2"/>
  <c r="I505" i="2"/>
  <c r="H505" i="2"/>
  <c r="I503" i="2"/>
  <c r="H503" i="2"/>
  <c r="L504" i="2"/>
  <c r="D504" i="2"/>
  <c r="F504" i="2"/>
  <c r="J504" i="2" s="1"/>
  <c r="B506" i="2"/>
  <c r="E504" i="2"/>
  <c r="O504" i="2"/>
  <c r="N504" i="2" s="1"/>
  <c r="C504" i="2"/>
  <c r="M504" i="2"/>
  <c r="K504" i="2"/>
  <c r="G504" i="2"/>
  <c r="G503" i="2"/>
  <c r="M503" i="2"/>
  <c r="F506" i="2" l="1"/>
  <c r="J506" i="2" s="1"/>
  <c r="M506" i="2"/>
  <c r="E506" i="2"/>
  <c r="C506" i="2"/>
  <c r="O506" i="2"/>
  <c r="N506" i="2" s="1"/>
  <c r="L506" i="2"/>
  <c r="G506" i="2"/>
  <c r="D506" i="2"/>
  <c r="H504" i="2"/>
  <c r="I504" i="2"/>
  <c r="G505" i="2"/>
  <c r="B507" i="2"/>
  <c r="O507" i="2" l="1"/>
  <c r="N507" i="2" s="1"/>
  <c r="C507" i="2"/>
  <c r="D507" i="2"/>
  <c r="F507" i="2"/>
  <c r="J507" i="2" s="1"/>
  <c r="E507" i="2"/>
  <c r="I506" i="2"/>
  <c r="B508" i="2"/>
  <c r="K506" i="2"/>
  <c r="H506" i="2"/>
  <c r="I507" i="2" l="1"/>
  <c r="L507" i="2"/>
  <c r="D508" i="2"/>
  <c r="M508" i="2"/>
  <c r="K508" i="2"/>
  <c r="G508" i="2"/>
  <c r="O508" i="2"/>
  <c r="N508" i="2" s="1"/>
  <c r="F508" i="2"/>
  <c r="J508" i="2" s="1"/>
  <c r="E508" i="2"/>
  <c r="C508" i="2"/>
  <c r="M507" i="2"/>
  <c r="B509" i="2"/>
  <c r="G507" i="2"/>
  <c r="K507" i="2"/>
  <c r="H507" i="2"/>
  <c r="F509" i="2" l="1"/>
  <c r="J509" i="2" s="1"/>
  <c r="D509" i="2"/>
  <c r="K509" i="2"/>
  <c r="C509" i="2"/>
  <c r="M509" i="2"/>
  <c r="I509" i="2"/>
  <c r="O509" i="2"/>
  <c r="N509" i="2" s="1"/>
  <c r="H509" i="2"/>
  <c r="E509" i="2"/>
  <c r="I508" i="2"/>
  <c r="B510" i="2"/>
  <c r="L508" i="2"/>
  <c r="H508" i="2"/>
  <c r="L509" i="2" l="1"/>
  <c r="F510" i="2"/>
  <c r="J510" i="2" s="1"/>
  <c r="E510" i="2"/>
  <c r="K510" i="2"/>
  <c r="I510" i="2"/>
  <c r="D510" i="2"/>
  <c r="C510" i="2"/>
  <c r="O510" i="2"/>
  <c r="N510" i="2" s="1"/>
  <c r="G509" i="2"/>
  <c r="B511" i="2"/>
  <c r="M510" i="2" l="1"/>
  <c r="E511" i="2"/>
  <c r="D511" i="2"/>
  <c r="C511" i="2"/>
  <c r="O511" i="2"/>
  <c r="N511" i="2" s="1"/>
  <c r="F511" i="2"/>
  <c r="J511" i="2" s="1"/>
  <c r="G510" i="2"/>
  <c r="H510" i="2"/>
  <c r="L510" i="2"/>
  <c r="B512" i="2"/>
  <c r="K511" i="2" l="1"/>
  <c r="O512" i="2"/>
  <c r="N512" i="2" s="1"/>
  <c r="F512" i="2"/>
  <c r="J512" i="2" s="1"/>
  <c r="L512" i="2"/>
  <c r="D512" i="2"/>
  <c r="K512" i="2"/>
  <c r="C512" i="2"/>
  <c r="M512" i="2"/>
  <c r="E512" i="2"/>
  <c r="B513" i="2"/>
  <c r="B514" i="2" s="1"/>
  <c r="H511" i="2"/>
  <c r="L511" i="2"/>
  <c r="G511" i="2"/>
  <c r="I511" i="2"/>
  <c r="M511" i="2"/>
  <c r="C514" i="2" l="1"/>
  <c r="O514" i="2"/>
  <c r="N514" i="2" s="1"/>
  <c r="E514" i="2"/>
  <c r="F514" i="2"/>
  <c r="J514" i="2" s="1"/>
  <c r="D514" i="2"/>
  <c r="H512" i="2"/>
  <c r="I513" i="2"/>
  <c r="H513" i="2"/>
  <c r="B515" i="2"/>
  <c r="F513" i="2"/>
  <c r="J513" i="2" s="1"/>
  <c r="M513" i="2"/>
  <c r="K513" i="2"/>
  <c r="G513" i="2"/>
  <c r="E513" i="2"/>
  <c r="D513" i="2"/>
  <c r="L513" i="2"/>
  <c r="C513" i="2"/>
  <c r="O513" i="2"/>
  <c r="N513" i="2" s="1"/>
  <c r="I512" i="2"/>
  <c r="G512" i="2"/>
  <c r="E515" i="2" l="1"/>
  <c r="D515" i="2"/>
  <c r="G515" i="2"/>
  <c r="O515" i="2"/>
  <c r="N515" i="2" s="1"/>
  <c r="F515" i="2"/>
  <c r="J515" i="2" s="1"/>
  <c r="C515" i="2"/>
  <c r="B517" i="2"/>
  <c r="B516" i="2"/>
  <c r="G514" i="2"/>
  <c r="I514" i="2"/>
  <c r="M514" i="2"/>
  <c r="H514" i="2"/>
  <c r="L514" i="2"/>
  <c r="K514" i="2"/>
  <c r="H515" i="2" l="1"/>
  <c r="O516" i="2"/>
  <c r="N516" i="2" s="1"/>
  <c r="G516" i="2"/>
  <c r="B518" i="2"/>
  <c r="F516" i="2"/>
  <c r="J516" i="2" s="1"/>
  <c r="L516" i="2"/>
  <c r="D516" i="2"/>
  <c r="H516" i="2"/>
  <c r="E516" i="2"/>
  <c r="I516" i="2"/>
  <c r="C516" i="2"/>
  <c r="K516" i="2"/>
  <c r="M516" i="2"/>
  <c r="K515" i="2"/>
  <c r="B519" i="2"/>
  <c r="F517" i="2"/>
  <c r="J517" i="2" s="1"/>
  <c r="E517" i="2"/>
  <c r="D517" i="2"/>
  <c r="C517" i="2"/>
  <c r="O517" i="2"/>
  <c r="N517" i="2" s="1"/>
  <c r="G517" i="2"/>
  <c r="L515" i="2"/>
  <c r="I515" i="2"/>
  <c r="M515" i="2"/>
  <c r="E519" i="2" l="1"/>
  <c r="D519" i="2"/>
  <c r="C519" i="2"/>
  <c r="O519" i="2"/>
  <c r="N519" i="2" s="1"/>
  <c r="F519" i="2"/>
  <c r="J519" i="2" s="1"/>
  <c r="H517" i="2"/>
  <c r="L517" i="2"/>
  <c r="K517" i="2"/>
  <c r="I517" i="2"/>
  <c r="M517" i="2"/>
  <c r="K518" i="2"/>
  <c r="C518" i="2"/>
  <c r="B520" i="2"/>
  <c r="E518" i="2"/>
  <c r="O518" i="2"/>
  <c r="N518" i="2" s="1"/>
  <c r="D518" i="2"/>
  <c r="L518" i="2"/>
  <c r="F518" i="2"/>
  <c r="J518" i="2" s="1"/>
  <c r="O520" i="2" l="1"/>
  <c r="N520" i="2" s="1"/>
  <c r="F520" i="2"/>
  <c r="J520" i="2" s="1"/>
  <c r="D520" i="2"/>
  <c r="E520" i="2"/>
  <c r="M520" i="2"/>
  <c r="K520" i="2"/>
  <c r="C520" i="2"/>
  <c r="H520" i="2"/>
  <c r="G518" i="2"/>
  <c r="G519" i="2"/>
  <c r="B521" i="2"/>
  <c r="I518" i="2"/>
  <c r="H518" i="2"/>
  <c r="K519" i="2"/>
  <c r="M518" i="2"/>
  <c r="I519" i="2"/>
  <c r="L519" i="2"/>
  <c r="H519" i="2"/>
  <c r="M519" i="2"/>
  <c r="F521" i="2" l="1"/>
  <c r="J521" i="2" s="1"/>
  <c r="D521" i="2"/>
  <c r="M521" i="2"/>
  <c r="L521" i="2"/>
  <c r="O521" i="2"/>
  <c r="N521" i="2" s="1"/>
  <c r="E521" i="2"/>
  <c r="C521" i="2"/>
  <c r="L520" i="2"/>
  <c r="B522" i="2"/>
  <c r="I520" i="2"/>
  <c r="G520" i="2"/>
  <c r="C522" i="2" l="1"/>
  <c r="O522" i="2"/>
  <c r="N522" i="2" s="1"/>
  <c r="D522" i="2"/>
  <c r="F522" i="2"/>
  <c r="J522" i="2" s="1"/>
  <c r="E522" i="2"/>
  <c r="B523" i="2"/>
  <c r="G521" i="2"/>
  <c r="H521" i="2"/>
  <c r="K521" i="2"/>
  <c r="I521" i="2"/>
  <c r="L522" i="2" l="1"/>
  <c r="M522" i="2"/>
  <c r="E523" i="2"/>
  <c r="D523" i="2"/>
  <c r="O523" i="2"/>
  <c r="N523" i="2" s="1"/>
  <c r="C523" i="2"/>
  <c r="F523" i="2"/>
  <c r="J523" i="2" s="1"/>
  <c r="I522" i="2"/>
  <c r="B524" i="2"/>
  <c r="B525" i="2" s="1"/>
  <c r="H522" i="2"/>
  <c r="G522" i="2"/>
  <c r="K522" i="2"/>
  <c r="H28" i="2" l="1"/>
  <c r="L28" i="2"/>
  <c r="K28" i="2"/>
  <c r="M28" i="2"/>
  <c r="G28" i="2"/>
  <c r="I28" i="2"/>
  <c r="I525" i="2"/>
  <c r="H525" i="2"/>
  <c r="F525" i="2"/>
  <c r="J525" i="2" s="1"/>
  <c r="O525" i="2"/>
  <c r="N525" i="2" s="1"/>
  <c r="C525" i="2"/>
  <c r="M525" i="2"/>
  <c r="L525" i="2"/>
  <c r="G525" i="2"/>
  <c r="K525" i="2"/>
  <c r="E525" i="2"/>
  <c r="D525" i="2"/>
  <c r="O524" i="2"/>
  <c r="N524" i="2" s="1"/>
  <c r="G524" i="2"/>
  <c r="B526" i="2"/>
  <c r="F524" i="2"/>
  <c r="J524" i="2" s="1"/>
  <c r="L524" i="2"/>
  <c r="D524" i="2"/>
  <c r="M524" i="2"/>
  <c r="I524" i="2"/>
  <c r="H524" i="2"/>
  <c r="K524" i="2"/>
  <c r="E524" i="2"/>
  <c r="C524" i="2"/>
  <c r="L523" i="2"/>
  <c r="H523" i="2"/>
  <c r="M523" i="2"/>
  <c r="I523" i="2"/>
  <c r="G523" i="2"/>
  <c r="K523" i="2"/>
  <c r="C526" i="2" l="1"/>
  <c r="G526" i="2"/>
  <c r="F526" i="2"/>
  <c r="J526" i="2" s="1"/>
  <c r="O526" i="2"/>
  <c r="N526" i="2" s="1"/>
  <c r="D526" i="2"/>
  <c r="E526" i="2"/>
  <c r="B527" i="2"/>
  <c r="B528" i="2" s="1"/>
  <c r="O528" i="2" l="1"/>
  <c r="N528" i="2" s="1"/>
  <c r="F528" i="2"/>
  <c r="J528" i="2" s="1"/>
  <c r="L528" i="2"/>
  <c r="D528" i="2"/>
  <c r="K528" i="2"/>
  <c r="I528" i="2"/>
  <c r="E528" i="2"/>
  <c r="C528" i="2"/>
  <c r="M528" i="2"/>
  <c r="H528" i="2"/>
  <c r="L526" i="2"/>
  <c r="M526" i="2"/>
  <c r="B529" i="2"/>
  <c r="M527" i="2"/>
  <c r="E527" i="2"/>
  <c r="D527" i="2"/>
  <c r="I527" i="2"/>
  <c r="F527" i="2"/>
  <c r="J527" i="2" s="1"/>
  <c r="O527" i="2"/>
  <c r="N527" i="2" s="1"/>
  <c r="H527" i="2"/>
  <c r="C527" i="2"/>
  <c r="I526" i="2"/>
  <c r="H526" i="2"/>
  <c r="K526" i="2"/>
  <c r="F529" i="2" l="1"/>
  <c r="J529" i="2" s="1"/>
  <c r="L529" i="2"/>
  <c r="K529" i="2"/>
  <c r="H529" i="2"/>
  <c r="O529" i="2"/>
  <c r="N529" i="2" s="1"/>
  <c r="M529" i="2"/>
  <c r="I529" i="2"/>
  <c r="E529" i="2"/>
  <c r="D529" i="2"/>
  <c r="G529" i="2"/>
  <c r="C529" i="2"/>
  <c r="G527" i="2"/>
  <c r="K527" i="2"/>
  <c r="L527" i="2"/>
  <c r="B530" i="2"/>
  <c r="G528" i="2"/>
  <c r="D530" i="2" l="1"/>
  <c r="E530" i="2"/>
  <c r="O530" i="2"/>
  <c r="N530" i="2" s="1"/>
  <c r="F530" i="2"/>
  <c r="J530" i="2" s="1"/>
  <c r="C530" i="2"/>
  <c r="B531" i="2"/>
  <c r="G530" i="2" l="1"/>
  <c r="F531" i="2"/>
  <c r="J531" i="2" s="1"/>
  <c r="E531" i="2"/>
  <c r="H531" i="2"/>
  <c r="G531" i="2"/>
  <c r="C531" i="2"/>
  <c r="D531" i="2"/>
  <c r="O531" i="2"/>
  <c r="N531" i="2" s="1"/>
  <c r="L531" i="2"/>
  <c r="I531" i="2"/>
  <c r="K531" i="2"/>
  <c r="I530" i="2"/>
  <c r="B532" i="2"/>
  <c r="H530" i="2"/>
  <c r="M530" i="2"/>
  <c r="K530" i="2"/>
  <c r="L530" i="2"/>
  <c r="O532" i="2" l="1"/>
  <c r="N532" i="2" s="1"/>
  <c r="D532" i="2"/>
  <c r="F532" i="2"/>
  <c r="J532" i="2" s="1"/>
  <c r="E532" i="2"/>
  <c r="C532" i="2"/>
  <c r="M531" i="2"/>
  <c r="B533" i="2"/>
  <c r="B534" i="2" s="1"/>
  <c r="D534" i="2" l="1"/>
  <c r="C534" i="2"/>
  <c r="E534" i="2"/>
  <c r="O534" i="2"/>
  <c r="N534" i="2" s="1"/>
  <c r="F534" i="2"/>
  <c r="J534" i="2" s="1"/>
  <c r="B535" i="2"/>
  <c r="F533" i="2"/>
  <c r="J533" i="2" s="1"/>
  <c r="E533" i="2"/>
  <c r="D533" i="2"/>
  <c r="M533" i="2"/>
  <c r="O533" i="2"/>
  <c r="N533" i="2" s="1"/>
  <c r="C533" i="2"/>
  <c r="K533" i="2"/>
  <c r="L532" i="2"/>
  <c r="M532" i="2"/>
  <c r="G532" i="2"/>
  <c r="I532" i="2"/>
  <c r="K532" i="2"/>
  <c r="H532" i="2"/>
  <c r="F535" i="2" l="1"/>
  <c r="J535" i="2" s="1"/>
  <c r="M535" i="2"/>
  <c r="E535" i="2"/>
  <c r="C535" i="2"/>
  <c r="O535" i="2"/>
  <c r="N535" i="2" s="1"/>
  <c r="K535" i="2"/>
  <c r="I535" i="2"/>
  <c r="G535" i="2"/>
  <c r="D535" i="2"/>
  <c r="L535" i="2"/>
  <c r="B536" i="2"/>
  <c r="G533" i="2"/>
  <c r="H533" i="2"/>
  <c r="I533" i="2"/>
  <c r="H534" i="2"/>
  <c r="L533" i="2"/>
  <c r="G534" i="2"/>
  <c r="I534" i="2"/>
  <c r="K534" i="2"/>
  <c r="M534" i="2"/>
  <c r="L534" i="2"/>
  <c r="O536" i="2" l="1"/>
  <c r="N536" i="2" s="1"/>
  <c r="D536" i="2"/>
  <c r="F536" i="2"/>
  <c r="J536" i="2" s="1"/>
  <c r="E536" i="2"/>
  <c r="B538" i="2"/>
  <c r="C536" i="2"/>
  <c r="H535" i="2"/>
  <c r="B537" i="2"/>
  <c r="K536" i="2" l="1"/>
  <c r="M536" i="2"/>
  <c r="D538" i="2"/>
  <c r="C538" i="2"/>
  <c r="H538" i="2"/>
  <c r="M538" i="2"/>
  <c r="F538" i="2"/>
  <c r="J538" i="2" s="1"/>
  <c r="E538" i="2"/>
  <c r="O538" i="2"/>
  <c r="N538" i="2" s="1"/>
  <c r="L536" i="2"/>
  <c r="I537" i="2"/>
  <c r="B539" i="2"/>
  <c r="B540" i="2" s="1"/>
  <c r="F537" i="2"/>
  <c r="J537" i="2" s="1"/>
  <c r="L537" i="2"/>
  <c r="H537" i="2"/>
  <c r="D537" i="2"/>
  <c r="C537" i="2"/>
  <c r="O537" i="2"/>
  <c r="N537" i="2" s="1"/>
  <c r="K537" i="2"/>
  <c r="E537" i="2"/>
  <c r="I536" i="2"/>
  <c r="G536" i="2"/>
  <c r="H536" i="2"/>
  <c r="O540" i="2" l="1"/>
  <c r="N540" i="2" s="1"/>
  <c r="L540" i="2"/>
  <c r="D540" i="2"/>
  <c r="I540" i="2"/>
  <c r="E540" i="2"/>
  <c r="K540" i="2"/>
  <c r="F540" i="2"/>
  <c r="J540" i="2" s="1"/>
  <c r="C540" i="2"/>
  <c r="K538" i="2"/>
  <c r="G537" i="2"/>
  <c r="M537" i="2"/>
  <c r="I538" i="2"/>
  <c r="L538" i="2"/>
  <c r="B541" i="2"/>
  <c r="B542" i="2" s="1"/>
  <c r="F539" i="2"/>
  <c r="J539" i="2" s="1"/>
  <c r="M539" i="2"/>
  <c r="E539" i="2"/>
  <c r="K539" i="2"/>
  <c r="I539" i="2"/>
  <c r="G539" i="2"/>
  <c r="O539" i="2"/>
  <c r="N539" i="2" s="1"/>
  <c r="L539" i="2"/>
  <c r="D539" i="2"/>
  <c r="C539" i="2"/>
  <c r="H539" i="2"/>
  <c r="G538" i="2"/>
  <c r="D542" i="2" l="1"/>
  <c r="C542" i="2"/>
  <c r="F542" i="2"/>
  <c r="J542" i="2" s="1"/>
  <c r="O542" i="2"/>
  <c r="N542" i="2" s="1"/>
  <c r="E542" i="2"/>
  <c r="B543" i="2"/>
  <c r="F541" i="2"/>
  <c r="J541" i="2" s="1"/>
  <c r="H541" i="2"/>
  <c r="D541" i="2"/>
  <c r="K541" i="2"/>
  <c r="E541" i="2"/>
  <c r="C541" i="2"/>
  <c r="O541" i="2"/>
  <c r="N541" i="2" s="1"/>
  <c r="M541" i="2"/>
  <c r="L541" i="2"/>
  <c r="G540" i="2"/>
  <c r="M540" i="2"/>
  <c r="H540" i="2"/>
  <c r="G542" i="2" l="1"/>
  <c r="F543" i="2"/>
  <c r="J543" i="2" s="1"/>
  <c r="E543" i="2"/>
  <c r="G543" i="2"/>
  <c r="D543" i="2"/>
  <c r="O543" i="2"/>
  <c r="N543" i="2" s="1"/>
  <c r="C543" i="2"/>
  <c r="L543" i="2"/>
  <c r="H543" i="2"/>
  <c r="I541" i="2"/>
  <c r="H542" i="2"/>
  <c r="I542" i="2"/>
  <c r="K542" i="2"/>
  <c r="B544" i="2"/>
  <c r="G541" i="2"/>
  <c r="M542" i="2"/>
  <c r="L542" i="2"/>
  <c r="M543" i="2" l="1"/>
  <c r="O544" i="2"/>
  <c r="N544" i="2" s="1"/>
  <c r="D544" i="2"/>
  <c r="E544" i="2"/>
  <c r="C544" i="2"/>
  <c r="F544" i="2"/>
  <c r="J544" i="2" s="1"/>
  <c r="I543" i="2"/>
  <c r="B545" i="2"/>
  <c r="K543" i="2"/>
  <c r="F545" i="2" l="1"/>
  <c r="J545" i="2" s="1"/>
  <c r="D545" i="2"/>
  <c r="O545" i="2"/>
  <c r="N545" i="2" s="1"/>
  <c r="C545" i="2"/>
  <c r="L545" i="2"/>
  <c r="M545" i="2"/>
  <c r="E545" i="2"/>
  <c r="G545" i="2"/>
  <c r="B546" i="2"/>
  <c r="B547" i="2" s="1"/>
  <c r="K544" i="2"/>
  <c r="L544" i="2"/>
  <c r="G544" i="2"/>
  <c r="I544" i="2"/>
  <c r="M544" i="2"/>
  <c r="H544" i="2"/>
  <c r="F547" i="2" l="1"/>
  <c r="J547" i="2" s="1"/>
  <c r="M547" i="2"/>
  <c r="E547" i="2"/>
  <c r="O547" i="2"/>
  <c r="N547" i="2" s="1"/>
  <c r="L547" i="2"/>
  <c r="I547" i="2"/>
  <c r="G547" i="2"/>
  <c r="D547" i="2"/>
  <c r="C547" i="2"/>
  <c r="H547" i="2"/>
  <c r="K547" i="2"/>
  <c r="H545" i="2"/>
  <c r="D546" i="2"/>
  <c r="C546" i="2"/>
  <c r="O546" i="2"/>
  <c r="N546" i="2" s="1"/>
  <c r="B548" i="2"/>
  <c r="F546" i="2"/>
  <c r="J546" i="2" s="1"/>
  <c r="E546" i="2"/>
  <c r="K545" i="2"/>
  <c r="I545" i="2"/>
  <c r="K546" i="2" l="1"/>
  <c r="M546" i="2"/>
  <c r="G546" i="2"/>
  <c r="L546" i="2"/>
  <c r="O548" i="2"/>
  <c r="N548" i="2" s="1"/>
  <c r="G548" i="2"/>
  <c r="D548" i="2"/>
  <c r="F548" i="2"/>
  <c r="J548" i="2" s="1"/>
  <c r="C548" i="2"/>
  <c r="E548" i="2"/>
  <c r="I546" i="2"/>
  <c r="H546" i="2"/>
  <c r="B549" i="2"/>
  <c r="B550" i="2" s="1"/>
  <c r="D550" i="2" l="1"/>
  <c r="C550" i="2"/>
  <c r="F550" i="2"/>
  <c r="J550" i="2" s="1"/>
  <c r="E550" i="2"/>
  <c r="O550" i="2"/>
  <c r="N550" i="2" s="1"/>
  <c r="M550" i="2"/>
  <c r="L548" i="2"/>
  <c r="H548" i="2"/>
  <c r="I548" i="2"/>
  <c r="B551" i="2"/>
  <c r="F549" i="2"/>
  <c r="J549" i="2" s="1"/>
  <c r="O549" i="2"/>
  <c r="N549" i="2" s="1"/>
  <c r="E549" i="2"/>
  <c r="C549" i="2"/>
  <c r="D549" i="2"/>
  <c r="K548" i="2"/>
  <c r="M548" i="2"/>
  <c r="M549" i="2" l="1"/>
  <c r="F551" i="2"/>
  <c r="J551" i="2" s="1"/>
  <c r="M551" i="2"/>
  <c r="E551" i="2"/>
  <c r="I551" i="2"/>
  <c r="H551" i="2"/>
  <c r="D551" i="2"/>
  <c r="L551" i="2"/>
  <c r="K551" i="2"/>
  <c r="G551" i="2"/>
  <c r="O551" i="2"/>
  <c r="N551" i="2" s="1"/>
  <c r="C551" i="2"/>
  <c r="I549" i="2"/>
  <c r="H549" i="2"/>
  <c r="I550" i="2"/>
  <c r="G549" i="2"/>
  <c r="H550" i="2"/>
  <c r="K549" i="2"/>
  <c r="B552" i="2"/>
  <c r="L549" i="2"/>
  <c r="G550" i="2"/>
  <c r="K550" i="2"/>
  <c r="L550" i="2"/>
  <c r="G552" i="2" l="1"/>
  <c r="D552" i="2"/>
  <c r="F552" i="2"/>
  <c r="J552" i="2" s="1"/>
  <c r="C552" i="2"/>
  <c r="O552" i="2"/>
  <c r="N552" i="2" s="1"/>
  <c r="E552" i="2"/>
  <c r="B553" i="2"/>
  <c r="B554" i="2" s="1"/>
  <c r="E554" i="2" l="1"/>
  <c r="F554" i="2"/>
  <c r="J554" i="2" s="1"/>
  <c r="L554" i="2"/>
  <c r="G554" i="2"/>
  <c r="O554" i="2"/>
  <c r="N554" i="2" s="1"/>
  <c r="D554" i="2"/>
  <c r="C554" i="2"/>
  <c r="I552" i="2"/>
  <c r="O553" i="2"/>
  <c r="N553" i="2" s="1"/>
  <c r="C553" i="2"/>
  <c r="D553" i="2"/>
  <c r="M553" i="2"/>
  <c r="B555" i="2"/>
  <c r="B556" i="2" s="1"/>
  <c r="E553" i="2"/>
  <c r="F553" i="2"/>
  <c r="J553" i="2" s="1"/>
  <c r="L553" i="2"/>
  <c r="K552" i="2"/>
  <c r="L552" i="2"/>
  <c r="H552" i="2"/>
  <c r="M552" i="2"/>
  <c r="E556" i="2" l="1"/>
  <c r="D556" i="2"/>
  <c r="F556" i="2"/>
  <c r="J556" i="2" s="1"/>
  <c r="C556" i="2"/>
  <c r="O556" i="2"/>
  <c r="N556" i="2" s="1"/>
  <c r="H556" i="2"/>
  <c r="B558" i="2"/>
  <c r="G553" i="2"/>
  <c r="I553" i="2"/>
  <c r="K553" i="2"/>
  <c r="H553" i="2"/>
  <c r="K555" i="2"/>
  <c r="C555" i="2"/>
  <c r="O555" i="2"/>
  <c r="N555" i="2" s="1"/>
  <c r="G555" i="2"/>
  <c r="F555" i="2"/>
  <c r="J555" i="2" s="1"/>
  <c r="B557" i="2"/>
  <c r="L555" i="2"/>
  <c r="E555" i="2"/>
  <c r="D555" i="2"/>
  <c r="I555" i="2"/>
  <c r="M555" i="2"/>
  <c r="H554" i="2"/>
  <c r="K554" i="2"/>
  <c r="M554" i="2"/>
  <c r="I554" i="2"/>
  <c r="E558" i="2" l="1"/>
  <c r="D558" i="2"/>
  <c r="O558" i="2"/>
  <c r="N558" i="2" s="1"/>
  <c r="C558" i="2"/>
  <c r="F558" i="2"/>
  <c r="J558" i="2" s="1"/>
  <c r="O557" i="2"/>
  <c r="N557" i="2" s="1"/>
  <c r="G557" i="2"/>
  <c r="B559" i="2"/>
  <c r="F557" i="2"/>
  <c r="J557" i="2" s="1"/>
  <c r="C557" i="2"/>
  <c r="E557" i="2"/>
  <c r="D557" i="2"/>
  <c r="L557" i="2"/>
  <c r="I557" i="2"/>
  <c r="M557" i="2"/>
  <c r="H557" i="2"/>
  <c r="G556" i="2"/>
  <c r="H555" i="2"/>
  <c r="I556" i="2"/>
  <c r="K556" i="2"/>
  <c r="L556" i="2"/>
  <c r="M556" i="2"/>
  <c r="C559" i="2" l="1"/>
  <c r="O559" i="2"/>
  <c r="N559" i="2" s="1"/>
  <c r="D559" i="2"/>
  <c r="I559" i="2"/>
  <c r="E559" i="2"/>
  <c r="M559" i="2"/>
  <c r="H559" i="2"/>
  <c r="F559" i="2"/>
  <c r="J559" i="2" s="1"/>
  <c r="B560" i="2"/>
  <c r="G558" i="2"/>
  <c r="L558" i="2"/>
  <c r="H558" i="2"/>
  <c r="M558" i="2"/>
  <c r="K557" i="2"/>
  <c r="K558" i="2"/>
  <c r="I558" i="2"/>
  <c r="E560" i="2" l="1"/>
  <c r="D560" i="2"/>
  <c r="O560" i="2"/>
  <c r="N560" i="2" s="1"/>
  <c r="H560" i="2"/>
  <c r="C560" i="2"/>
  <c r="F560" i="2"/>
  <c r="J560" i="2" s="1"/>
  <c r="G559" i="2"/>
  <c r="B561" i="2"/>
  <c r="B562" i="2" s="1"/>
  <c r="L559" i="2"/>
  <c r="K559" i="2"/>
  <c r="E562" i="2" l="1"/>
  <c r="F562" i="2"/>
  <c r="J562" i="2" s="1"/>
  <c r="C562" i="2"/>
  <c r="O562" i="2"/>
  <c r="N562" i="2" s="1"/>
  <c r="D562" i="2"/>
  <c r="O561" i="2"/>
  <c r="N561" i="2" s="1"/>
  <c r="B563" i="2"/>
  <c r="F561" i="2"/>
  <c r="J561" i="2" s="1"/>
  <c r="K561" i="2"/>
  <c r="C561" i="2"/>
  <c r="D561" i="2"/>
  <c r="E561" i="2"/>
  <c r="I560" i="2"/>
  <c r="L560" i="2"/>
  <c r="K560" i="2"/>
  <c r="G560" i="2"/>
  <c r="M560" i="2"/>
  <c r="C563" i="2" l="1"/>
  <c r="O563" i="2"/>
  <c r="N563" i="2" s="1"/>
  <c r="E563" i="2"/>
  <c r="F563" i="2"/>
  <c r="J563" i="2" s="1"/>
  <c r="M563" i="2"/>
  <c r="D563" i="2"/>
  <c r="I561" i="2"/>
  <c r="G561" i="2"/>
  <c r="K562" i="2"/>
  <c r="L562" i="2"/>
  <c r="M562" i="2"/>
  <c r="H561" i="2"/>
  <c r="L561" i="2"/>
  <c r="B564" i="2"/>
  <c r="B565" i="2" s="1"/>
  <c r="M561" i="2"/>
  <c r="G562" i="2"/>
  <c r="H562" i="2"/>
  <c r="I562" i="2"/>
  <c r="O565" i="2" l="1"/>
  <c r="N565" i="2" s="1"/>
  <c r="F565" i="2"/>
  <c r="J565" i="2" s="1"/>
  <c r="K565" i="2"/>
  <c r="C565" i="2"/>
  <c r="I565" i="2"/>
  <c r="H565" i="2"/>
  <c r="M565" i="2"/>
  <c r="E565" i="2"/>
  <c r="D565" i="2"/>
  <c r="I563" i="2"/>
  <c r="L563" i="2"/>
  <c r="G563" i="2"/>
  <c r="E564" i="2"/>
  <c r="D564" i="2"/>
  <c r="I564" i="2"/>
  <c r="B566" i="2"/>
  <c r="C564" i="2"/>
  <c r="O564" i="2"/>
  <c r="N564" i="2" s="1"/>
  <c r="F564" i="2"/>
  <c r="J564" i="2" s="1"/>
  <c r="H563" i="2"/>
  <c r="K563" i="2"/>
  <c r="M564" i="2" l="1"/>
  <c r="G564" i="2"/>
  <c r="E566" i="2"/>
  <c r="F566" i="2"/>
  <c r="J566" i="2" s="1"/>
  <c r="D566" i="2"/>
  <c r="O566" i="2"/>
  <c r="N566" i="2" s="1"/>
  <c r="C566" i="2"/>
  <c r="H564" i="2"/>
  <c r="B567" i="2"/>
  <c r="K564" i="2"/>
  <c r="L564" i="2"/>
  <c r="L565" i="2"/>
  <c r="G565" i="2"/>
  <c r="C567" i="2" l="1"/>
  <c r="O567" i="2"/>
  <c r="N567" i="2" s="1"/>
  <c r="F567" i="2"/>
  <c r="J567" i="2" s="1"/>
  <c r="E567" i="2"/>
  <c r="M567" i="2"/>
  <c r="H567" i="2"/>
  <c r="I567" i="2"/>
  <c r="D567" i="2"/>
  <c r="B568" i="2"/>
  <c r="B569" i="2" s="1"/>
  <c r="M566" i="2"/>
  <c r="K566" i="2"/>
  <c r="H566" i="2"/>
  <c r="G566" i="2"/>
  <c r="L566" i="2"/>
  <c r="I566" i="2"/>
  <c r="O569" i="2" l="1"/>
  <c r="N569" i="2" s="1"/>
  <c r="F569" i="2"/>
  <c r="J569" i="2" s="1"/>
  <c r="C569" i="2"/>
  <c r="D569" i="2"/>
  <c r="H569" i="2"/>
  <c r="E569" i="2"/>
  <c r="M569" i="2"/>
  <c r="M568" i="2"/>
  <c r="E568" i="2"/>
  <c r="L568" i="2"/>
  <c r="D568" i="2"/>
  <c r="I568" i="2"/>
  <c r="F568" i="2"/>
  <c r="J568" i="2" s="1"/>
  <c r="B570" i="2"/>
  <c r="C568" i="2"/>
  <c r="K568" i="2"/>
  <c r="O568" i="2"/>
  <c r="N568" i="2" s="1"/>
  <c r="G568" i="2"/>
  <c r="H568" i="2"/>
  <c r="G567" i="2"/>
  <c r="L567" i="2"/>
  <c r="K567" i="2"/>
  <c r="K569" i="2" l="1"/>
  <c r="H570" i="2"/>
  <c r="E570" i="2"/>
  <c r="O570" i="2"/>
  <c r="N570" i="2" s="1"/>
  <c r="C570" i="2"/>
  <c r="L570" i="2"/>
  <c r="F570" i="2"/>
  <c r="J570" i="2" s="1"/>
  <c r="G570" i="2"/>
  <c r="D570" i="2"/>
  <c r="L569" i="2"/>
  <c r="B571" i="2"/>
  <c r="I569" i="2"/>
  <c r="G569" i="2"/>
  <c r="M570" i="2" l="1"/>
  <c r="C571" i="2"/>
  <c r="O571" i="2"/>
  <c r="N571" i="2" s="1"/>
  <c r="G571" i="2"/>
  <c r="M571" i="2"/>
  <c r="H571" i="2"/>
  <c r="L571" i="2"/>
  <c r="F571" i="2"/>
  <c r="J571" i="2" s="1"/>
  <c r="E571" i="2"/>
  <c r="D571" i="2"/>
  <c r="B572" i="2"/>
  <c r="I570" i="2"/>
  <c r="K570" i="2"/>
  <c r="E572" i="2" l="1"/>
  <c r="D572" i="2"/>
  <c r="F572" i="2"/>
  <c r="J572" i="2" s="1"/>
  <c r="C572" i="2"/>
  <c r="O572" i="2"/>
  <c r="N572" i="2" s="1"/>
  <c r="B573" i="2"/>
  <c r="K571" i="2"/>
  <c r="I571" i="2"/>
  <c r="G572" i="2" l="1"/>
  <c r="K572" i="2"/>
  <c r="I572" i="2"/>
  <c r="L572" i="2"/>
  <c r="O573" i="2"/>
  <c r="N573" i="2" s="1"/>
  <c r="F573" i="2"/>
  <c r="J573" i="2" s="1"/>
  <c r="C573" i="2"/>
  <c r="E573" i="2"/>
  <c r="D573" i="2"/>
  <c r="H572" i="2"/>
  <c r="B574" i="2"/>
  <c r="M572" i="2"/>
  <c r="H573" i="2" l="1"/>
  <c r="I573" i="2"/>
  <c r="G573" i="2"/>
  <c r="L573" i="2"/>
  <c r="E574" i="2"/>
  <c r="D574" i="2"/>
  <c r="O574" i="2"/>
  <c r="N574" i="2" s="1"/>
  <c r="C574" i="2"/>
  <c r="F574" i="2"/>
  <c r="J574" i="2" s="1"/>
  <c r="B575" i="2"/>
  <c r="B576" i="2" s="1"/>
  <c r="M573" i="2"/>
  <c r="K573" i="2"/>
  <c r="E576" i="2" l="1"/>
  <c r="D576" i="2"/>
  <c r="O576" i="2"/>
  <c r="N576" i="2" s="1"/>
  <c r="B578" i="2"/>
  <c r="C576" i="2"/>
  <c r="F576" i="2"/>
  <c r="J576" i="2" s="1"/>
  <c r="G574" i="2"/>
  <c r="M574" i="2"/>
  <c r="H574" i="2"/>
  <c r="L574" i="2"/>
  <c r="I574" i="2"/>
  <c r="K575" i="2"/>
  <c r="C575" i="2"/>
  <c r="O575" i="2"/>
  <c r="N575" i="2" s="1"/>
  <c r="D575" i="2"/>
  <c r="E575" i="2"/>
  <c r="M575" i="2"/>
  <c r="F575" i="2"/>
  <c r="J575" i="2" s="1"/>
  <c r="L575" i="2"/>
  <c r="B577" i="2"/>
  <c r="K574" i="2"/>
  <c r="H575" i="2" l="1"/>
  <c r="G576" i="2"/>
  <c r="I575" i="2"/>
  <c r="H576" i="2"/>
  <c r="I578" i="2"/>
  <c r="H578" i="2"/>
  <c r="M578" i="2"/>
  <c r="E578" i="2"/>
  <c r="F578" i="2"/>
  <c r="J578" i="2" s="1"/>
  <c r="D578" i="2"/>
  <c r="C578" i="2"/>
  <c r="L578" i="2"/>
  <c r="G578" i="2"/>
  <c r="O578" i="2"/>
  <c r="N578" i="2" s="1"/>
  <c r="O577" i="2"/>
  <c r="N577" i="2" s="1"/>
  <c r="G577" i="2"/>
  <c r="B579" i="2"/>
  <c r="B580" i="2" s="1"/>
  <c r="F577" i="2"/>
  <c r="J577" i="2" s="1"/>
  <c r="K577" i="2"/>
  <c r="C577" i="2"/>
  <c r="H577" i="2"/>
  <c r="E577" i="2"/>
  <c r="M577" i="2"/>
  <c r="I577" i="2"/>
  <c r="D577" i="2"/>
  <c r="L577" i="2"/>
  <c r="G575" i="2"/>
  <c r="I576" i="2"/>
  <c r="L576" i="2"/>
  <c r="K576" i="2"/>
  <c r="M576" i="2"/>
  <c r="O580" i="2" l="1"/>
  <c r="N580" i="2" s="1"/>
  <c r="E580" i="2"/>
  <c r="D580" i="2"/>
  <c r="K580" i="2"/>
  <c r="I580" i="2"/>
  <c r="F580" i="2"/>
  <c r="J580" i="2" s="1"/>
  <c r="C580" i="2"/>
  <c r="K578" i="2"/>
  <c r="M579" i="2"/>
  <c r="E579" i="2"/>
  <c r="K579" i="2"/>
  <c r="C579" i="2"/>
  <c r="O579" i="2"/>
  <c r="N579" i="2" s="1"/>
  <c r="G579" i="2"/>
  <c r="H579" i="2"/>
  <c r="F579" i="2"/>
  <c r="J579" i="2" s="1"/>
  <c r="L579" i="2"/>
  <c r="D579" i="2"/>
  <c r="B581" i="2"/>
  <c r="I579" i="2"/>
  <c r="O581" i="2" l="1"/>
  <c r="N581" i="2" s="1"/>
  <c r="F581" i="2"/>
  <c r="J581" i="2" s="1"/>
  <c r="M581" i="2"/>
  <c r="E581" i="2"/>
  <c r="K581" i="2"/>
  <c r="C581" i="2"/>
  <c r="H581" i="2"/>
  <c r="L581" i="2"/>
  <c r="D581" i="2"/>
  <c r="L580" i="2"/>
  <c r="B582" i="2"/>
  <c r="M580" i="2"/>
  <c r="H580" i="2"/>
  <c r="G580" i="2"/>
  <c r="C582" i="2" l="1"/>
  <c r="O582" i="2"/>
  <c r="N582" i="2" s="1"/>
  <c r="G582" i="2"/>
  <c r="M582" i="2"/>
  <c r="E582" i="2"/>
  <c r="D582" i="2"/>
  <c r="F582" i="2"/>
  <c r="J582" i="2" s="1"/>
  <c r="B583" i="2"/>
  <c r="G581" i="2"/>
  <c r="I581" i="2"/>
  <c r="L582" i="2" l="1"/>
  <c r="H582" i="2"/>
  <c r="E583" i="2"/>
  <c r="C583" i="2"/>
  <c r="O583" i="2"/>
  <c r="N583" i="2" s="1"/>
  <c r="F583" i="2"/>
  <c r="J583" i="2" s="1"/>
  <c r="D583" i="2"/>
  <c r="B584" i="2"/>
  <c r="I582" i="2"/>
  <c r="K582" i="2"/>
  <c r="O584" i="2" l="1"/>
  <c r="N584" i="2" s="1"/>
  <c r="E584" i="2"/>
  <c r="D584" i="2"/>
  <c r="K584" i="2"/>
  <c r="C584" i="2"/>
  <c r="I584" i="2"/>
  <c r="F584" i="2"/>
  <c r="J584" i="2" s="1"/>
  <c r="B585" i="2"/>
  <c r="M583" i="2"/>
  <c r="I583" i="2"/>
  <c r="H583" i="2"/>
  <c r="K583" i="2"/>
  <c r="L583" i="2"/>
  <c r="G583" i="2"/>
  <c r="O585" i="2" l="1"/>
  <c r="N585" i="2" s="1"/>
  <c r="F585" i="2"/>
  <c r="J585" i="2" s="1"/>
  <c r="M585" i="2"/>
  <c r="E585" i="2"/>
  <c r="K585" i="2"/>
  <c r="C585" i="2"/>
  <c r="D585" i="2"/>
  <c r="L584" i="2"/>
  <c r="H584" i="2"/>
  <c r="M584" i="2"/>
  <c r="B586" i="2"/>
  <c r="G584" i="2"/>
  <c r="C586" i="2" l="1"/>
  <c r="O586" i="2"/>
  <c r="N586" i="2" s="1"/>
  <c r="M586" i="2"/>
  <c r="E586" i="2"/>
  <c r="D586" i="2"/>
  <c r="F586" i="2"/>
  <c r="J586" i="2" s="1"/>
  <c r="B587" i="2"/>
  <c r="B588" i="2" s="1"/>
  <c r="H585" i="2"/>
  <c r="L585" i="2"/>
  <c r="G585" i="2"/>
  <c r="I585" i="2"/>
  <c r="O588" i="2" l="1"/>
  <c r="N588" i="2" s="1"/>
  <c r="E588" i="2"/>
  <c r="D588" i="2"/>
  <c r="K588" i="2"/>
  <c r="C588" i="2"/>
  <c r="I588" i="2"/>
  <c r="F588" i="2"/>
  <c r="J588" i="2" s="1"/>
  <c r="H588" i="2"/>
  <c r="G586" i="2"/>
  <c r="H586" i="2"/>
  <c r="E587" i="2"/>
  <c r="K587" i="2"/>
  <c r="C587" i="2"/>
  <c r="O587" i="2"/>
  <c r="N587" i="2" s="1"/>
  <c r="B589" i="2"/>
  <c r="D587" i="2"/>
  <c r="L587" i="2"/>
  <c r="F587" i="2"/>
  <c r="J587" i="2" s="1"/>
  <c r="I586" i="2"/>
  <c r="L586" i="2"/>
  <c r="K586" i="2"/>
  <c r="H587" i="2" l="1"/>
  <c r="M587" i="2"/>
  <c r="O589" i="2"/>
  <c r="N589" i="2" s="1"/>
  <c r="F589" i="2"/>
  <c r="J589" i="2" s="1"/>
  <c r="E589" i="2"/>
  <c r="C589" i="2"/>
  <c r="L589" i="2"/>
  <c r="D589" i="2"/>
  <c r="G587" i="2"/>
  <c r="L588" i="2"/>
  <c r="I587" i="2"/>
  <c r="B590" i="2"/>
  <c r="B591" i="2" s="1"/>
  <c r="M588" i="2"/>
  <c r="G588" i="2"/>
  <c r="E591" i="2" l="1"/>
  <c r="C591" i="2"/>
  <c r="O591" i="2"/>
  <c r="N591" i="2" s="1"/>
  <c r="F591" i="2"/>
  <c r="J591" i="2" s="1"/>
  <c r="D591" i="2"/>
  <c r="L591" i="2"/>
  <c r="M589" i="2"/>
  <c r="H589" i="2"/>
  <c r="G589" i="2"/>
  <c r="I589" i="2"/>
  <c r="K590" i="2"/>
  <c r="C590" i="2"/>
  <c r="O590" i="2"/>
  <c r="N590" i="2" s="1"/>
  <c r="G590" i="2"/>
  <c r="M590" i="2"/>
  <c r="E590" i="2"/>
  <c r="B592" i="2"/>
  <c r="D590" i="2"/>
  <c r="F590" i="2"/>
  <c r="J590" i="2" s="1"/>
  <c r="K589" i="2"/>
  <c r="O592" i="2" l="1"/>
  <c r="N592" i="2" s="1"/>
  <c r="M592" i="2"/>
  <c r="E592" i="2"/>
  <c r="D592" i="2"/>
  <c r="K592" i="2"/>
  <c r="C592" i="2"/>
  <c r="I592" i="2"/>
  <c r="F592" i="2"/>
  <c r="J592" i="2" s="1"/>
  <c r="B594" i="2"/>
  <c r="G591" i="2"/>
  <c r="I591" i="2"/>
  <c r="H590" i="2"/>
  <c r="H591" i="2"/>
  <c r="L590" i="2"/>
  <c r="I590" i="2"/>
  <c r="B593" i="2"/>
  <c r="K591" i="2"/>
  <c r="M591" i="2"/>
  <c r="L592" i="2" l="1"/>
  <c r="C594" i="2"/>
  <c r="I594" i="2"/>
  <c r="H594" i="2"/>
  <c r="O594" i="2"/>
  <c r="N594" i="2" s="1"/>
  <c r="G594" i="2"/>
  <c r="M594" i="2"/>
  <c r="E594" i="2"/>
  <c r="F594" i="2"/>
  <c r="J594" i="2" s="1"/>
  <c r="D594" i="2"/>
  <c r="L594" i="2"/>
  <c r="I593" i="2"/>
  <c r="O593" i="2"/>
  <c r="N593" i="2" s="1"/>
  <c r="G593" i="2"/>
  <c r="B595" i="2"/>
  <c r="F593" i="2"/>
  <c r="J593" i="2" s="1"/>
  <c r="M593" i="2"/>
  <c r="E593" i="2"/>
  <c r="K593" i="2"/>
  <c r="C593" i="2"/>
  <c r="H593" i="2"/>
  <c r="L593" i="2"/>
  <c r="D593" i="2"/>
  <c r="H592" i="2"/>
  <c r="G592" i="2"/>
  <c r="E595" i="2" l="1"/>
  <c r="C595" i="2"/>
  <c r="O595" i="2"/>
  <c r="N595" i="2" s="1"/>
  <c r="G595" i="2"/>
  <c r="L595" i="2"/>
  <c r="D595" i="2"/>
  <c r="B597" i="2"/>
  <c r="F595" i="2"/>
  <c r="J595" i="2" s="1"/>
  <c r="B596" i="2"/>
  <c r="K594" i="2"/>
  <c r="O597" i="2" l="1"/>
  <c r="N597" i="2" s="1"/>
  <c r="F597" i="2"/>
  <c r="J597" i="2" s="1"/>
  <c r="M597" i="2"/>
  <c r="E597" i="2"/>
  <c r="K597" i="2"/>
  <c r="C597" i="2"/>
  <c r="H597" i="2"/>
  <c r="D597" i="2"/>
  <c r="O596" i="2"/>
  <c r="N596" i="2" s="1"/>
  <c r="E596" i="2"/>
  <c r="D596" i="2"/>
  <c r="K596" i="2"/>
  <c r="C596" i="2"/>
  <c r="F596" i="2"/>
  <c r="J596" i="2" s="1"/>
  <c r="B598" i="2"/>
  <c r="I595" i="2"/>
  <c r="H595" i="2"/>
  <c r="K595" i="2"/>
  <c r="M595" i="2"/>
  <c r="M596" i="2" l="1"/>
  <c r="H596" i="2"/>
  <c r="G596" i="2"/>
  <c r="C598" i="2"/>
  <c r="O598" i="2"/>
  <c r="N598" i="2" s="1"/>
  <c r="E598" i="2"/>
  <c r="D598" i="2"/>
  <c r="F598" i="2"/>
  <c r="J598" i="2" s="1"/>
  <c r="I596" i="2"/>
  <c r="L597" i="2"/>
  <c r="B599" i="2"/>
  <c r="B600" i="2" s="1"/>
  <c r="G597" i="2"/>
  <c r="L596" i="2"/>
  <c r="I597" i="2"/>
  <c r="O600" i="2" l="1"/>
  <c r="N600" i="2" s="1"/>
  <c r="E600" i="2"/>
  <c r="L600" i="2"/>
  <c r="D600" i="2"/>
  <c r="K600" i="2"/>
  <c r="C600" i="2"/>
  <c r="I600" i="2"/>
  <c r="F600" i="2"/>
  <c r="J600" i="2" s="1"/>
  <c r="H598" i="2"/>
  <c r="I598" i="2"/>
  <c r="L598" i="2"/>
  <c r="K598" i="2"/>
  <c r="E599" i="2"/>
  <c r="C599" i="2"/>
  <c r="O599" i="2"/>
  <c r="N599" i="2" s="1"/>
  <c r="F599" i="2"/>
  <c r="J599" i="2" s="1"/>
  <c r="D599" i="2"/>
  <c r="M598" i="2"/>
  <c r="G598" i="2"/>
  <c r="H599" i="2" l="1"/>
  <c r="M599" i="2"/>
  <c r="L599" i="2"/>
  <c r="G599" i="2"/>
  <c r="I599" i="2"/>
  <c r="M600" i="2"/>
  <c r="K599" i="2"/>
  <c r="H600" i="2"/>
  <c r="G600" i="2"/>
</calcChain>
</file>

<file path=xl/sharedStrings.xml><?xml version="1.0" encoding="utf-8"?>
<sst xmlns="http://schemas.openxmlformats.org/spreadsheetml/2006/main" count="46" uniqueCount="36">
  <si>
    <t>דיווחי דיגומים, חריגים ואסורים</t>
  </si>
  <si>
    <t>תקופת ביצוע הדיגומים</t>
  </si>
  <si>
    <t>דיווח כספי שנתי</t>
  </si>
  <si>
    <t>תקופת חיובי חריגים</t>
  </si>
  <si>
    <t>תקופת חיובי אסורים</t>
  </si>
  <si>
    <t>מומלץ לשמור עותק לגיבוי לפני ניקוי הנוסחאות</t>
  </si>
  <si>
    <t>דיווח דיגומים</t>
  </si>
  <si>
    <t>אקודן</t>
  </si>
  <si>
    <t>שם מפעל</t>
  </si>
  <si>
    <t>כתובת המפעל</t>
  </si>
  <si>
    <t>מגזר תעשייתי לפי התוספת השלישית</t>
  </si>
  <si>
    <t>אופן הדיגום (חטף/מורכב)</t>
  </si>
  <si>
    <t>כמות מים/שפכים שנתית (מ"ק)</t>
  </si>
  <si>
    <t>מספר בדיקות שנתי מתוכנן עפ"י תכנית הדיגום</t>
  </si>
  <si>
    <t>מספר בדיקות בפועל</t>
  </si>
  <si>
    <t>האם יש הסכם להזרמת שפכים חריגים
כן/לא</t>
  </si>
  <si>
    <t>מספר דיגומים שנמצאו שפכים חריגים</t>
  </si>
  <si>
    <t>מספר דיגומים שנמצאו שפכים אסורים</t>
  </si>
  <si>
    <t>מספר הדיגומים שלא נמצאו חריגות (אסורים או חריגים)</t>
  </si>
  <si>
    <t>הערות</t>
  </si>
  <si>
    <t>אין אפשרות לדגום.</t>
  </si>
  <si>
    <t>העסק נסגר</t>
  </si>
  <si>
    <t>דיווח חריגים</t>
  </si>
  <si>
    <t>ריכוז מירבי המותר הזרמה על פי הסכם (מג"ל \ ערך)</t>
  </si>
  <si>
    <t>ממוצע ריכוזים בפועל (מג"ל \ ערך)</t>
  </si>
  <si>
    <t>מגזר תעשייתי</t>
  </si>
  <si>
    <t>COD</t>
  </si>
  <si>
    <t>TSS</t>
  </si>
  <si>
    <t>חנקן קלדל</t>
  </si>
  <si>
    <t>זרחן</t>
  </si>
  <si>
    <t>חנקן קילדל</t>
  </si>
  <si>
    <t>דיווח אסורים</t>
  </si>
  <si>
    <t>צריכת מים לדיגום (מ"ק)</t>
  </si>
  <si>
    <t>תאריך הדיגום</t>
  </si>
  <si>
    <t>הפרמטר החורג</t>
  </si>
  <si>
    <t>ערך נמדד (מג"ל)</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</si>
</sst>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26" x14ac:knownFonts="1">
    <font>
      <sz val="11"/>
      <color theme="1"/>
      <name val="Arial"/>
      <family val="2"/>
      <charset val="177"/>
      <scheme val="minor"/>
    </font>
    <font>
      <sz val="11"/>
      <color theme="1"/>
      <name val="Arial"/>
      <family val="2"/>
      <charset val="177"/>
      <scheme val="minor"/>
    </font>
    <font>
      <b/>
      <sz val="12"/>
      <color rgb="FF000000"/>
      <name val="Arial"/>
      <family val="2"/>
    </font>
    <font>
      <b/>
      <sz val="24"/>
      <color theme="4" tint="-0.499984740745262"/>
      <name val="Arial"/>
      <family val="2"/>
      <scheme val="minor"/>
    </font>
    <font>
      <sz val="10"/>
      <color theme="0"/>
      <name val="Arial"/>
      <family val="2"/>
    </font>
    <font>
      <sz val="10"/>
      <name val="Arial"/>
      <family val="2"/>
    </font>
    <font>
      <b/>
      <sz val="36"/>
      <color theme="4" tint="-0.499984740745262"/>
      <name val="Arial"/>
      <family val="2"/>
      <scheme val="minor"/>
    </font>
    <font>
      <b/>
      <sz val="22"/>
      <color theme="4" tint="-0.499984740745262"/>
      <name val="Arial"/>
      <family val="2"/>
      <scheme val="minor"/>
    </font>
    <font>
      <sz val="10"/>
      <color theme="0" tint="-0.34998626667073579"/>
      <name val="Arial"/>
      <family val="2"/>
    </font>
    <font>
      <b/>
      <sz val="11"/>
      <name val="Arial"/>
      <family val="2"/>
    </font>
    <font>
      <sz val="11"/>
      <name val="Arial"/>
      <family val="2"/>
    </font>
    <font>
      <b/>
      <sz val="10"/>
      <color rgb="FFC00000"/>
      <name val="Arial"/>
      <family val="2"/>
    </font>
    <font>
      <sz val="11"/>
      <color rgb="FFC00000"/>
      <name val="Arial"/>
      <family val="2"/>
    </font>
    <font>
      <sz val="10"/>
      <name val="Calibri"/>
      <family val="2"/>
    </font>
    <font>
      <sz val="8"/>
      <color rgb="FFC00000"/>
      <name val="Arial"/>
      <family val="2"/>
    </font>
    <font>
      <sz val="8"/>
      <color theme="0" tint="-0.499984740745262"/>
      <name val="Arial"/>
      <family val="2"/>
    </font>
    <font>
      <sz val="16"/>
      <name val="Arial"/>
      <family val="2"/>
    </font>
    <font>
      <b/>
      <sz val="10"/>
      <name val="Arial"/>
      <family val="2"/>
    </font>
    <font>
      <b/>
      <sz val="12"/>
      <color theme="3"/>
      <name val="Arial"/>
      <family val="2"/>
    </font>
    <font>
      <b/>
      <sz val="26"/>
      <color theme="4" tint="-0.499984740745262"/>
      <name val="Arial"/>
      <family val="2"/>
      <scheme val="minor"/>
    </font>
    <font>
      <sz val="8"/>
      <name val="Arial"/>
      <family val="2"/>
    </font>
    <font>
      <sz val="20"/>
      <name val="Arial"/>
      <family val="2"/>
    </font>
    <font>
      <b/>
      <sz val="12"/>
      <color theme="0"/>
      <name val="Arial"/>
      <family val="2"/>
    </font>
    <font>
      <b/>
      <sz val="10"/>
      <color theme="0"/>
      <name val="Arial"/>
      <family val="2"/>
    </font>
    <font>
      <sz val="11"/>
      <color theme="1"/>
      <name val="Arial"/>
      <family val="2"/>
      <scheme val="minor"/>
    </font>
    <font>
      <b/>
      <sz val="11"/>
      <color theme="1"/>
      <name val="Arial"/>
      <family val="2"/>
      <scheme val="minor"/>
    </font>
  </fonts>
  <fills count="7">
    <fill>
      <patternFill patternType="none"/>
    </fill>
    <fill>
      <patternFill patternType="gray125"/>
    </fill>
    <fill>
      <patternFill patternType="solid">
        <fgColor theme="8" tint="0.59999389629810485"/>
        <bgColor indexed="65"/>
      </patternFill>
    </fill>
    <fill>
      <patternFill patternType="solid">
        <fgColor theme="0"/>
        <bgColor indexed="64"/>
      </patternFill>
    </fill>
    <fill>
      <patternFill patternType="solid">
        <fgColor theme="4" tint="-0.499984740745262"/>
        <bgColor indexed="64"/>
      </patternFill>
    </fill>
    <fill>
      <patternFill patternType="solid">
        <fgColor rgb="FF95B3D7"/>
        <bgColor indexed="64"/>
      </patternFill>
    </fill>
    <fill>
      <patternFill patternType="solid">
        <fgColor theme="4" tint="0.39994506668294322"/>
        <bgColor indexed="64"/>
      </patternFill>
    </fill>
  </fills>
  <borders count="16">
    <border>
      <left/>
      <right/>
      <top/>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diagonal/>
    </border>
    <border>
      <left/>
      <right style="thick">
        <color theme="4"/>
      </right>
      <top/>
      <bottom/>
      <diagonal/>
    </border>
    <border>
      <left style="thick">
        <color theme="4"/>
      </left>
      <right/>
      <top/>
      <bottom style="thick">
        <color theme="4"/>
      </bottom>
      <diagonal/>
    </border>
    <border>
      <left/>
      <right style="thick">
        <color theme="4"/>
      </right>
      <top/>
      <bottom style="thick">
        <color theme="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43" fontId="1" fillId="0" borderId="0" applyFont="0" applyFill="0" applyBorder="0" applyAlignment="0" applyProtection="0"/>
    <xf numFmtId="0" fontId="24" fillId="2" borderId="0" applyNumberFormat="0" applyBorder="0" applyAlignment="0" applyProtection="0"/>
  </cellStyleXfs>
  <cellXfs count="113">
    <xf numFmtId="0" fontId="0" fillId="0" borderId="0" xfId="0"/>
    <xf numFmtId="0" fontId="0" fillId="3" borderId="0" xfId="0" applyFill="1"/>
    <xf numFmtId="0" fontId="0" fillId="3" borderId="2" xfId="0" applyFill="1" applyBorder="1"/>
    <xf numFmtId="0" fontId="0" fillId="3" borderId="3" xfId="0" applyFill="1" applyBorder="1"/>
    <xf numFmtId="0" fontId="0" fillId="3" borderId="4" xfId="0" applyFill="1" applyBorder="1"/>
    <xf numFmtId="0" fontId="0" fillId="3" borderId="5" xfId="0" applyFill="1" applyBorder="1" applyAlignment="1">
      <alignment horizontal="right"/>
    </xf>
    <xf numFmtId="0" fontId="3" fillId="0" borderId="0" xfId="0" applyFont="1" applyAlignment="1">
      <alignment horizontal="center" vertical="center"/>
    </xf>
    <xf numFmtId="0" fontId="0" fillId="3" borderId="6" xfId="0" applyFill="1" applyBorder="1"/>
    <xf numFmtId="0" fontId="4" fillId="3" borderId="0" xfId="0" applyFont="1" applyFill="1" applyAlignment="1">
      <alignment horizontal="right" vertical="top"/>
    </xf>
    <xf numFmtId="0" fontId="5" fillId="3" borderId="0" xfId="0" applyFont="1" applyFill="1" applyAlignment="1">
      <alignment horizontal="center" vertical="center" readingOrder="2"/>
    </xf>
    <xf numFmtId="0" fontId="6" fillId="3" borderId="0" xfId="0" applyFont="1" applyFill="1" applyAlignment="1">
      <alignment horizontal="center" vertical="center"/>
    </xf>
    <xf numFmtId="0" fontId="0" fillId="3" borderId="0" xfId="0" applyFill="1" applyAlignment="1">
      <alignment horizontal="right" vertical="center" wrapText="1" readingOrder="2"/>
    </xf>
    <xf numFmtId="0" fontId="0" fillId="3" borderId="0" xfId="0" applyFill="1" applyAlignment="1">
      <alignment horizontal="center" vertical="center"/>
    </xf>
    <xf numFmtId="0" fontId="7" fillId="3" borderId="0" xfId="0" applyFont="1" applyFill="1" applyAlignment="1">
      <alignment horizontal="center"/>
    </xf>
    <xf numFmtId="0" fontId="8" fillId="3" borderId="0" xfId="0" applyFont="1" applyFill="1"/>
    <xf numFmtId="0" fontId="8" fillId="3" borderId="6" xfId="0" applyFont="1" applyFill="1" applyBorder="1"/>
    <xf numFmtId="0" fontId="7" fillId="3" borderId="0" xfId="0" applyFont="1" applyFill="1" applyAlignment="1">
      <alignment horizontal="right"/>
    </xf>
    <xf numFmtId="0" fontId="0" fillId="3" borderId="5" xfId="0" applyFill="1" applyBorder="1"/>
    <xf numFmtId="0" fontId="9" fillId="3" borderId="0" xfId="0" applyFont="1" applyFill="1" applyAlignment="1">
      <alignment vertical="center" readingOrder="2"/>
    </xf>
    <xf numFmtId="0" fontId="10" fillId="3" borderId="0" xfId="0" applyFont="1" applyFill="1" applyAlignment="1">
      <alignment readingOrder="2"/>
    </xf>
    <xf numFmtId="0" fontId="0" fillId="3" borderId="6" xfId="0" applyFill="1" applyBorder="1" applyAlignment="1">
      <alignment readingOrder="2"/>
    </xf>
    <xf numFmtId="0" fontId="0" fillId="3" borderId="0" xfId="0" applyFill="1" applyAlignment="1">
      <alignment readingOrder="2"/>
    </xf>
    <xf numFmtId="0" fontId="11" fillId="3" borderId="5" xfId="0" applyFont="1" applyFill="1" applyBorder="1" applyAlignment="1">
      <alignment horizontal="left" vertical="center"/>
    </xf>
    <xf numFmtId="0" fontId="12" fillId="3" borderId="0" xfId="0" applyFont="1" applyFill="1" applyAlignment="1">
      <alignment horizontal="right" vertical="center" readingOrder="2"/>
    </xf>
    <xf numFmtId="0" fontId="0" fillId="3" borderId="5" xfId="0" applyFill="1" applyBorder="1" applyAlignment="1">
      <alignment vertical="center"/>
    </xf>
    <xf numFmtId="0" fontId="10" fillId="3" borderId="0" xfId="0" applyFont="1" applyFill="1" applyAlignment="1">
      <alignment horizontal="right" vertical="center" readingOrder="2"/>
    </xf>
    <xf numFmtId="0" fontId="10" fillId="3" borderId="0" xfId="0" applyFont="1" applyFill="1" applyAlignment="1">
      <alignment vertical="center" readingOrder="2"/>
    </xf>
    <xf numFmtId="0" fontId="0" fillId="3" borderId="6" xfId="0" applyFill="1" applyBorder="1" applyAlignment="1">
      <alignment vertical="center" readingOrder="2"/>
    </xf>
    <xf numFmtId="0" fontId="0" fillId="3" borderId="0" xfId="0" applyFill="1" applyAlignment="1">
      <alignment vertical="center" readingOrder="2"/>
    </xf>
    <xf numFmtId="0" fontId="0" fillId="3" borderId="0" xfId="0" applyFill="1" applyAlignment="1">
      <alignment vertical="center"/>
    </xf>
    <xf numFmtId="0" fontId="13" fillId="3" borderId="5" xfId="0" applyFont="1" applyFill="1" applyBorder="1" applyAlignment="1">
      <alignment vertical="center"/>
    </xf>
    <xf numFmtId="0" fontId="14" fillId="3" borderId="0" xfId="0" applyFont="1" applyFill="1"/>
    <xf numFmtId="0" fontId="15" fillId="3" borderId="0" xfId="0" applyFont="1" applyFill="1" applyAlignment="1">
      <alignment readingOrder="2"/>
    </xf>
    <xf numFmtId="0" fontId="0" fillId="3" borderId="7" xfId="0" applyFill="1" applyBorder="1"/>
    <xf numFmtId="0" fontId="0" fillId="3" borderId="1" xfId="0" applyFill="1" applyBorder="1"/>
    <xf numFmtId="0" fontId="16" fillId="3" borderId="1" xfId="0" applyFont="1" applyFill="1" applyBorder="1" applyAlignment="1">
      <alignment readingOrder="2"/>
    </xf>
    <xf numFmtId="0" fontId="5" fillId="3" borderId="1" xfId="0" applyFont="1" applyFill="1" applyBorder="1" applyAlignment="1">
      <alignment readingOrder="2"/>
    </xf>
    <xf numFmtId="0" fontId="0" fillId="3" borderId="8" xfId="0" applyFill="1" applyBorder="1" applyAlignment="1">
      <alignment readingOrder="2"/>
    </xf>
    <xf numFmtId="0" fontId="5" fillId="3" borderId="0" xfId="0" applyFont="1" applyFill="1" applyAlignment="1">
      <alignment horizontal="right"/>
    </xf>
    <xf numFmtId="0" fontId="17" fillId="3" borderId="0" xfId="0" applyFont="1" applyFill="1"/>
    <xf numFmtId="0" fontId="18" fillId="3" borderId="0" xfId="0" applyFont="1" applyFill="1" applyAlignment="1">
      <alignment horizontal="right" indent="1" readingOrder="2"/>
    </xf>
    <xf numFmtId="0" fontId="19" fillId="3" borderId="0" xfId="0" applyFont="1" applyFill="1" applyAlignment="1">
      <alignment horizontal="center" vertical="center"/>
    </xf>
    <xf numFmtId="0" fontId="20" fillId="3" borderId="0" xfId="0" applyFont="1" applyFill="1" applyAlignment="1">
      <alignment horizontal="right" vertical="center"/>
    </xf>
    <xf numFmtId="43" fontId="21" fillId="3" borderId="0" xfId="1" applyFont="1" applyFill="1"/>
    <xf numFmtId="0" fontId="4" fillId="3" borderId="0" xfId="0" applyFont="1" applyFill="1" applyAlignment="1">
      <alignment horizontal="center" vertical="center"/>
    </xf>
    <xf numFmtId="0" fontId="4" fillId="3" borderId="0" xfId="0" applyFont="1" applyFill="1"/>
    <xf numFmtId="0" fontId="18" fillId="3" borderId="0" xfId="0" applyFont="1" applyFill="1" applyAlignment="1">
      <alignment horizontal="right" vertical="center" indent="1" readingOrder="2"/>
    </xf>
    <xf numFmtId="0" fontId="5" fillId="3" borderId="0" xfId="0" applyFont="1" applyFill="1" applyAlignment="1">
      <alignment horizontal="center" vertical="top" wrapText="1"/>
    </xf>
    <xf numFmtId="0" fontId="22" fillId="4" borderId="9" xfId="0" applyFont="1" applyFill="1" applyBorder="1" applyAlignment="1">
      <alignment vertical="center" wrapText="1"/>
    </xf>
    <xf numFmtId="0" fontId="22" fillId="4" borderId="9" xfId="0" applyFont="1" applyFill="1" applyBorder="1" applyAlignment="1">
      <alignment horizontal="right" vertical="center" wrapText="1" readingOrder="2"/>
    </xf>
    <xf numFmtId="43" fontId="22" fillId="4" borderId="9" xfId="1" applyFont="1" applyFill="1" applyBorder="1" applyAlignment="1">
      <alignment vertical="center" wrapText="1"/>
    </xf>
    <xf numFmtId="0" fontId="4" fillId="3" borderId="0" xfId="0" applyFont="1" applyFill="1" applyAlignment="1">
      <alignment horizontal="center" vertical="top" wrapText="1"/>
    </xf>
    <xf numFmtId="0" fontId="5" fillId="0" borderId="0" xfId="0" applyFont="1" applyAlignment="1">
      <alignment horizontal="center" vertical="top" wrapText="1"/>
    </xf>
    <xf numFmtId="1" fontId="23" fillId="4" borderId="10" xfId="0" applyNumberFormat="1" applyFont="1" applyFill="1" applyBorder="1" applyAlignment="1">
      <alignment horizontal="center" vertical="center" wrapText="1"/>
    </xf>
    <xf numFmtId="0" fontId="23" fillId="4" borderId="10" xfId="0" applyFont="1" applyFill="1" applyBorder="1" applyAlignment="1">
      <alignment horizontal="right" vertical="top" wrapText="1" readingOrder="2"/>
    </xf>
    <xf numFmtId="0" fontId="23" fillId="4" borderId="10" xfId="0" applyFont="1" applyFill="1" applyBorder="1" applyAlignment="1">
      <alignment horizontal="center" vertical="center" wrapText="1"/>
    </xf>
    <xf numFmtId="0" fontId="23" fillId="4" borderId="10" xfId="0" applyFont="1" applyFill="1" applyBorder="1" applyAlignment="1">
      <alignment horizontal="right" vertical="center" wrapText="1" readingOrder="2"/>
    </xf>
    <xf numFmtId="0" fontId="5" fillId="3" borderId="0" xfId="0" applyFont="1" applyFill="1"/>
    <xf numFmtId="1" fontId="17" fillId="3" borderId="0" xfId="0" applyNumberFormat="1" applyFont="1" applyFill="1" applyAlignment="1">
      <alignment vertical="center"/>
    </xf>
    <xf numFmtId="1" fontId="17" fillId="3" borderId="0" xfId="0" applyNumberFormat="1" applyFont="1" applyFill="1" applyAlignment="1">
      <alignment horizontal="right" vertical="top" readingOrder="2"/>
    </xf>
    <xf numFmtId="0" fontId="5" fillId="3" borderId="0" xfId="0" applyFont="1" applyFill="1" applyAlignment="1">
      <alignment horizontal="center"/>
    </xf>
    <xf numFmtId="43" fontId="5" fillId="3" borderId="0" xfId="1" applyFont="1" applyFill="1" applyBorder="1" applyAlignment="1">
      <alignment horizontal="right" readingOrder="2"/>
    </xf>
    <xf numFmtId="1" fontId="5" fillId="3" borderId="0" xfId="0" applyNumberFormat="1" applyFont="1" applyFill="1" applyAlignment="1">
      <alignment horizontal="center"/>
    </xf>
    <xf numFmtId="1" fontId="5" fillId="3" borderId="0" xfId="0" applyNumberFormat="1" applyFont="1" applyFill="1" applyAlignment="1">
      <alignment horizontal="right" vertical="center" wrapText="1" readingOrder="2"/>
    </xf>
    <xf numFmtId="0" fontId="5" fillId="0" borderId="0" xfId="0" applyFont="1"/>
    <xf numFmtId="0" fontId="0" fillId="5" borderId="0" xfId="0" applyFill="1"/>
    <xf numFmtId="1" fontId="0" fillId="3" borderId="0" xfId="0" applyNumberFormat="1" applyFill="1"/>
    <xf numFmtId="0" fontId="17" fillId="3" borderId="0" xfId="0" applyFont="1" applyFill="1" applyAlignment="1">
      <alignment horizontal="right" vertical="top" readingOrder="2"/>
    </xf>
    <xf numFmtId="43" fontId="0" fillId="3" borderId="0" xfId="1" applyFont="1" applyFill="1" applyBorder="1"/>
    <xf numFmtId="0" fontId="0" fillId="3" borderId="0" xfId="0" applyFill="1" applyAlignment="1">
      <alignment horizontal="center"/>
    </xf>
    <xf numFmtId="0" fontId="17" fillId="3" borderId="0" xfId="0" applyFont="1" applyFill="1" applyAlignment="1">
      <alignment horizontal="right" readingOrder="2"/>
    </xf>
    <xf numFmtId="1" fontId="0" fillId="0" borderId="0" xfId="0" applyNumberFormat="1"/>
    <xf numFmtId="0" fontId="17" fillId="0" borderId="0" xfId="0" applyFont="1" applyAlignment="1">
      <alignment horizontal="right" readingOrder="2"/>
    </xf>
    <xf numFmtId="43" fontId="0" fillId="0" borderId="0" xfId="1" applyFont="1" applyBorder="1"/>
    <xf numFmtId="0" fontId="0" fillId="0" borderId="0" xfId="0" applyAlignment="1">
      <alignment horizontal="center"/>
    </xf>
    <xf numFmtId="0" fontId="0" fillId="0" borderId="0" xfId="0" applyAlignment="1">
      <alignment horizontal="right" vertical="center" wrapText="1" readingOrder="2"/>
    </xf>
    <xf numFmtId="0" fontId="0" fillId="3" borderId="0" xfId="0" applyFill="1" applyAlignment="1">
      <alignment horizontal="right" readingOrder="2"/>
    </xf>
    <xf numFmtId="43" fontId="22" fillId="4" borderId="9" xfId="1" applyFont="1" applyFill="1" applyBorder="1" applyAlignment="1">
      <alignment horizontal="right" vertical="center" wrapText="1" readingOrder="2"/>
    </xf>
    <xf numFmtId="2" fontId="25" fillId="2" borderId="11" xfId="2" applyNumberFormat="1" applyFont="1" applyBorder="1" applyAlignment="1">
      <alignment horizontal="right" vertical="center" wrapText="1"/>
    </xf>
    <xf numFmtId="0" fontId="23" fillId="4" borderId="12" xfId="0" applyFont="1" applyFill="1" applyBorder="1" applyAlignment="1">
      <alignment horizontal="center" vertical="center"/>
    </xf>
    <xf numFmtId="0" fontId="23" fillId="4" borderId="13" xfId="0" applyFont="1" applyFill="1" applyBorder="1" applyAlignment="1">
      <alignment horizontal="center" vertical="center"/>
    </xf>
    <xf numFmtId="0" fontId="23" fillId="4" borderId="14" xfId="0" applyFont="1" applyFill="1" applyBorder="1" applyAlignment="1">
      <alignment horizontal="center" vertical="center"/>
    </xf>
    <xf numFmtId="0" fontId="0" fillId="3" borderId="0" xfId="0" applyFill="1" applyAlignment="1">
      <alignment horizontal="center" vertical="top"/>
    </xf>
    <xf numFmtId="0" fontId="0" fillId="0" borderId="0" xfId="0" applyAlignment="1">
      <alignment horizontal="center" vertical="top"/>
    </xf>
    <xf numFmtId="0" fontId="23" fillId="4" borderId="15" xfId="0" applyFont="1" applyFill="1" applyBorder="1" applyAlignment="1">
      <alignment horizontal="right" vertical="center" wrapText="1"/>
    </xf>
    <xf numFmtId="0" fontId="5" fillId="3" borderId="0" xfId="0" applyFont="1" applyFill="1" applyAlignment="1">
      <alignment horizontal="right" vertical="center" readingOrder="2"/>
    </xf>
    <xf numFmtId="0" fontId="0" fillId="0" borderId="0" xfId="0" applyAlignment="1">
      <alignment horizontal="center" vertical="center"/>
    </xf>
    <xf numFmtId="1" fontId="17" fillId="3" borderId="0" xfId="0" applyNumberFormat="1" applyFont="1" applyFill="1"/>
    <xf numFmtId="0" fontId="17" fillId="3" borderId="0" xfId="0" applyFont="1" applyFill="1" applyAlignment="1">
      <alignment horizontal="right" vertical="center"/>
    </xf>
    <xf numFmtId="0" fontId="5" fillId="3" borderId="0" xfId="0" applyFont="1" applyFill="1" applyAlignment="1">
      <alignment horizontal="right" vertical="center"/>
    </xf>
    <xf numFmtId="43" fontId="0" fillId="3" borderId="0" xfId="1" applyFont="1" applyFill="1" applyBorder="1" applyAlignment="1">
      <alignment horizontal="right" readingOrder="2"/>
    </xf>
    <xf numFmtId="2" fontId="0" fillId="3" borderId="0" xfId="1" applyNumberFormat="1" applyFont="1" applyFill="1" applyBorder="1"/>
    <xf numFmtId="49" fontId="5" fillId="3" borderId="0" xfId="0" applyNumberFormat="1" applyFont="1" applyFill="1"/>
    <xf numFmtId="2" fontId="0" fillId="3" borderId="0" xfId="0" applyNumberFormat="1" applyFill="1"/>
    <xf numFmtId="0" fontId="17" fillId="0" borderId="0" xfId="0" applyFont="1"/>
    <xf numFmtId="43" fontId="0" fillId="0" borderId="0" xfId="1" applyFont="1" applyAlignment="1">
      <alignment horizontal="right" readingOrder="2"/>
    </xf>
    <xf numFmtId="2" fontId="0" fillId="0" borderId="0" xfId="0" applyNumberFormat="1"/>
    <xf numFmtId="0" fontId="0" fillId="6" borderId="0" xfId="0" applyFill="1"/>
    <xf numFmtId="0" fontId="0" fillId="3" borderId="0" xfId="0" applyFill="1" applyAlignment="1">
      <alignment horizontal="center" vertical="center" wrapText="1"/>
    </xf>
    <xf numFmtId="0" fontId="5" fillId="3" borderId="0" xfId="0" applyFont="1" applyFill="1" applyAlignment="1">
      <alignment horizontal="center" vertical="center" wrapText="1"/>
    </xf>
    <xf numFmtId="0" fontId="0" fillId="0" borderId="0" xfId="0" applyAlignment="1">
      <alignment horizontal="center" vertical="center" wrapText="1"/>
    </xf>
    <xf numFmtId="0" fontId="17" fillId="3" borderId="0" xfId="0" applyFont="1" applyFill="1" applyAlignment="1">
      <alignment horizontal="right"/>
    </xf>
    <xf numFmtId="0" fontId="5" fillId="3" borderId="0" xfId="0" applyFont="1" applyFill="1" applyAlignment="1">
      <alignment horizontal="right" readingOrder="2"/>
    </xf>
    <xf numFmtId="14" fontId="5" fillId="3" borderId="0" xfId="0" applyNumberFormat="1" applyFont="1" applyFill="1" applyAlignment="1">
      <alignment horizontal="right"/>
    </xf>
    <xf numFmtId="2" fontId="5" fillId="3" borderId="0" xfId="0" applyNumberFormat="1" applyFont="1" applyFill="1" applyAlignment="1">
      <alignment horizontal="right"/>
    </xf>
    <xf numFmtId="0" fontId="0" fillId="3" borderId="0" xfId="0" applyFill="1" applyAlignment="1">
      <alignment horizontal="right"/>
    </xf>
    <xf numFmtId="2" fontId="0" fillId="3" borderId="0" xfId="0" applyNumberFormat="1" applyFill="1" applyAlignment="1">
      <alignment horizontal="right" readingOrder="2"/>
    </xf>
    <xf numFmtId="14" fontId="0" fillId="3" borderId="0" xfId="0" applyNumberFormat="1" applyFill="1" applyAlignment="1">
      <alignment horizontal="right"/>
    </xf>
    <xf numFmtId="2" fontId="0" fillId="3" borderId="0" xfId="0" applyNumberFormat="1" applyFill="1" applyAlignment="1">
      <alignment horizontal="right"/>
    </xf>
    <xf numFmtId="0" fontId="0" fillId="0" borderId="0" xfId="0" applyAlignment="1">
      <alignment horizontal="right"/>
    </xf>
    <xf numFmtId="2" fontId="0" fillId="0" borderId="0" xfId="0" applyNumberFormat="1" applyAlignment="1">
      <alignment horizontal="right" readingOrder="2"/>
    </xf>
    <xf numFmtId="14" fontId="0" fillId="0" borderId="0" xfId="0" applyNumberFormat="1" applyAlignment="1">
      <alignment horizontal="right"/>
    </xf>
    <xf numFmtId="2" fontId="0" fillId="0" borderId="0" xfId="0" applyNumberFormat="1" applyAlignment="1">
      <alignment horizontal="right"/>
    </xf>
  </cellXfs>
  <cellStyles count="3">
    <cellStyle name="40% - Accent5 2" xfId="2" xr:uid="{34FB2C70-8E3A-43C7-B024-154C902328B3}"/>
    <cellStyle name="Comma" xfId="1" builtinId="3"/>
    <cellStyle name="Normal" xfId="0" builtinId="0"/>
  </cellStyles>
  <dxfs count="4">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theme="4" tint="-0.499984740745262"/>
      </font>
      <fill>
        <patternFill>
          <bgColor theme="4" tint="0.79995117038483843"/>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66676</xdr:colOff>
      <xdr:row>2</xdr:row>
      <xdr:rowOff>247651</xdr:rowOff>
    </xdr:from>
    <xdr:to>
      <xdr:col>6</xdr:col>
      <xdr:colOff>57003</xdr:colOff>
      <xdr:row>3</xdr:row>
      <xdr:rowOff>200026</xdr:rowOff>
    </xdr:to>
    <xdr:pic>
      <xdr:nvPicPr>
        <xdr:cNvPr id="2" name="גרפיקה 11">
          <a:extLst>
            <a:ext uri="{FF2B5EF4-FFF2-40B4-BE49-F238E27FC236}">
              <a16:creationId xmlns:a16="http://schemas.microsoft.com/office/drawing/2014/main" id="{70F3DD76-3506-4F01-84C0-8525D466BB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84286122" y="723901"/>
          <a:ext cx="780902" cy="209550"/>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1352550</xdr:colOff>
          <xdr:row>12</xdr:row>
          <xdr:rowOff>457200</xdr:rowOff>
        </xdr:from>
        <xdr:to>
          <xdr:col>2</xdr:col>
          <xdr:colOff>1228725</xdr:colOff>
          <xdr:row>12</xdr:row>
          <xdr:rowOff>790575</xdr:rowOff>
        </xdr:to>
        <xdr:sp macro="" textlink="">
          <xdr:nvSpPr>
            <xdr:cNvPr id="1025" name="Button 1" hidden="1">
              <a:extLst>
                <a:ext uri="{63B3BB69-23CF-44E3-9099-C40C66FF867C}">
                  <a14:compatExt spid="_x0000_s1025"/>
                </a:ext>
                <a:ext uri="{FF2B5EF4-FFF2-40B4-BE49-F238E27FC236}">
                  <a16:creationId xmlns:a16="http://schemas.microsoft.com/office/drawing/2014/main" id="{4D5DFFB0-386C-4890-9623-5D2B0AB4021D}"/>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ניקוי נוסחאות</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5</xdr:col>
      <xdr:colOff>57150</xdr:colOff>
      <xdr:row>0</xdr:row>
      <xdr:rowOff>304800</xdr:rowOff>
    </xdr:from>
    <xdr:to>
      <xdr:col>5</xdr:col>
      <xdr:colOff>761852</xdr:colOff>
      <xdr:row>1</xdr:row>
      <xdr:rowOff>209550</xdr:rowOff>
    </xdr:to>
    <xdr:pic>
      <xdr:nvPicPr>
        <xdr:cNvPr id="2" name="גרפיקה 11">
          <a:extLst>
            <a:ext uri="{FF2B5EF4-FFF2-40B4-BE49-F238E27FC236}">
              <a16:creationId xmlns:a16="http://schemas.microsoft.com/office/drawing/2014/main" id="{9AB37132-3297-42FF-8C25-F4AE72777E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92201398" y="304800"/>
          <a:ext cx="780902" cy="209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1952625</xdr:colOff>
      <xdr:row>0</xdr:row>
      <xdr:rowOff>295275</xdr:rowOff>
    </xdr:from>
    <xdr:to>
      <xdr:col>5</xdr:col>
      <xdr:colOff>685652</xdr:colOff>
      <xdr:row>1</xdr:row>
      <xdr:rowOff>209550</xdr:rowOff>
    </xdr:to>
    <xdr:pic>
      <xdr:nvPicPr>
        <xdr:cNvPr id="2" name="גרפיקה 11">
          <a:extLst>
            <a:ext uri="{FF2B5EF4-FFF2-40B4-BE49-F238E27FC236}">
              <a16:creationId xmlns:a16="http://schemas.microsoft.com/office/drawing/2014/main" id="{D8F3F590-BED1-4E92-8852-5F22008EDA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85448173" y="295275"/>
          <a:ext cx="780902"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219075</xdr:colOff>
      <xdr:row>0</xdr:row>
      <xdr:rowOff>209550</xdr:rowOff>
    </xdr:from>
    <xdr:to>
      <xdr:col>5</xdr:col>
      <xdr:colOff>923777</xdr:colOff>
      <xdr:row>1</xdr:row>
      <xdr:rowOff>209550</xdr:rowOff>
    </xdr:to>
    <xdr:pic>
      <xdr:nvPicPr>
        <xdr:cNvPr id="2" name="גרפיקה 11">
          <a:extLst>
            <a:ext uri="{FF2B5EF4-FFF2-40B4-BE49-F238E27FC236}">
              <a16:creationId xmlns:a16="http://schemas.microsoft.com/office/drawing/2014/main" id="{0CE0E94D-3B5F-4113-9298-9930FEF2B1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88277098" y="209550"/>
          <a:ext cx="780902" cy="209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491;&#1493;&#1495;%20&#1488;&#1497;&#1499;&#1493;&#1514;%20&#1492;&#1505;&#1489;&#1497;&#1489;&#1492;%202022-%20&#1488;&#1493;&#1512;%20&#1497;&#1492;&#1493;&#1491;&#149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מסך פתיחה"/>
      <sheetName val="Template history"/>
      <sheetName val="Index"/>
      <sheetName val="Summary"/>
      <sheetName val="דיווח דיגומים"/>
      <sheetName val="דיווח חריגים"/>
      <sheetName val="דיווח אסורים"/>
      <sheetName val="דיווח כספי שנתי"/>
      <sheetName val="Planning"/>
      <sheetName val="ExcCalc"/>
      <sheetName val="ForbCalc"/>
      <sheetName val="WQ_UnitID"/>
      <sheetName val="PT_ExcValue"/>
      <sheetName val="PT_Charge_Exc"/>
      <sheetName val="PT_Charge_Forb"/>
      <sheetName val="Count"/>
      <sheetName val="Address"/>
      <sheetName val="Comments"/>
      <sheetName val="ExcValue"/>
      <sheetName val="ExcCharge"/>
      <sheetName val="ForbCharge"/>
      <sheetName val="ExcLimit"/>
      <sheetName val="WQ"/>
      <sheetName val="Path"/>
      <sheetName val="ExcPermit"/>
      <sheetName val="ForbDraft"/>
    </sheetNames>
    <definedNames>
      <definedName name="ClearFormulas"/>
    </definedNames>
    <sheetDataSet>
      <sheetData sheetId="0">
        <row r="3">
          <cell r="C3" t="str">
            <v>דוח איכות סביבה הפקה</v>
          </cell>
        </row>
        <row r="4">
          <cell r="C4" t="str">
            <v>אור - יהודה -  מי שקמה</v>
          </cell>
        </row>
        <row r="7">
          <cell r="D7" t="str">
            <v>מ01/01/2022 00:00:00עד01/01/2023 00:00:00</v>
          </cell>
        </row>
      </sheetData>
      <sheetData sheetId="1"/>
      <sheetData sheetId="2">
        <row r="24">
          <cell r="R24" t="str">
            <v>מפעלי ציפוי מתכות וטיפול פני שטח</v>
          </cell>
        </row>
      </sheetData>
      <sheetData sheetId="3">
        <row r="6">
          <cell r="B6" t="str">
            <v>22  מפעלים</v>
          </cell>
        </row>
        <row r="7">
          <cell r="B7">
            <v>12641.258229796313</v>
          </cell>
        </row>
        <row r="8">
          <cell r="B8">
            <v>64</v>
          </cell>
        </row>
        <row r="9">
          <cell r="B9">
            <v>63</v>
          </cell>
        </row>
        <row r="10">
          <cell r="B10">
            <v>33</v>
          </cell>
        </row>
        <row r="11">
          <cell r="B11">
            <v>22</v>
          </cell>
        </row>
        <row r="12">
          <cell r="B12">
            <v>19</v>
          </cell>
        </row>
      </sheetData>
      <sheetData sheetId="4">
        <row r="5">
          <cell r="B5">
            <v>8146</v>
          </cell>
          <cell r="C5" t="str">
            <v>אולמי אקסייט (גני סאם)</v>
          </cell>
          <cell r="E5" t="str">
            <v>אולמות אירועים, מסעדות, קניונים</v>
          </cell>
        </row>
        <row r="6">
          <cell r="B6">
            <v>30305</v>
          </cell>
          <cell r="C6" t="str">
            <v>אולמי דניאל</v>
          </cell>
          <cell r="E6" t="str">
            <v>אולמות אירועים, מסעדות, קניונים</v>
          </cell>
        </row>
        <row r="7">
          <cell r="B7">
            <v>32580</v>
          </cell>
          <cell r="C7" t="str">
            <v>אטליז שרעבי</v>
          </cell>
          <cell r="E7" t="str">
            <v>משחטות, בתי מטבחיים, בתי נחירה, עיבוד דגים</v>
          </cell>
        </row>
        <row r="8">
          <cell r="B8">
            <v>8272</v>
          </cell>
          <cell r="C8" t="str">
            <v>אצל התורכי</v>
          </cell>
          <cell r="E8" t="str">
            <v>אולמות אירועים, מסעדות, קניונים</v>
          </cell>
        </row>
        <row r="9">
          <cell r="B9">
            <v>30030</v>
          </cell>
          <cell r="C9" t="str">
            <v>בית סיעודי - צומת סביון</v>
          </cell>
          <cell r="E9" t="str">
            <v>בתי מלון</v>
          </cell>
        </row>
        <row r="10">
          <cell r="B10">
            <v>38345</v>
          </cell>
          <cell r="C10" t="str">
            <v>דור אנרגיה בישר</v>
          </cell>
          <cell r="E10" t="str">
            <v>תחנות תדלוק</v>
          </cell>
        </row>
        <row r="11">
          <cell r="B11">
            <v>31558</v>
          </cell>
          <cell r="C11" t="str">
            <v>האחים שקורי בשרים</v>
          </cell>
          <cell r="E11" t="str">
            <v>משחטות, בתי מטבחיים, בתי נחירה, עיבוד דגים</v>
          </cell>
        </row>
        <row r="12">
          <cell r="B12">
            <v>8122</v>
          </cell>
          <cell r="C12" t="str">
            <v>הרמיטאג' (ברייט הול)</v>
          </cell>
          <cell r="E12" t="str">
            <v>אולמות אירועים, מסעדות, קניונים</v>
          </cell>
        </row>
        <row r="13">
          <cell r="B13">
            <v>8416</v>
          </cell>
          <cell r="C13" t="str">
            <v>חיים לגזיאל מעדני בשר</v>
          </cell>
          <cell r="E13" t="str">
            <v>משחטות, בתי מטבחיים, בתי נחירה, עיבוד דגים</v>
          </cell>
        </row>
        <row r="14">
          <cell r="B14">
            <v>32586</v>
          </cell>
          <cell r="C14" t="str">
            <v>מאפיית ברכת הארץ</v>
          </cell>
          <cell r="E14" t="str">
            <v>מפעלי מזון ומשקאות</v>
          </cell>
        </row>
        <row r="15">
          <cell r="B15">
            <v>32583</v>
          </cell>
          <cell r="C15" t="str">
            <v>מאפיית הכוהנים</v>
          </cell>
          <cell r="E15" t="str">
            <v>מפעלי מזון ומשקאות</v>
          </cell>
        </row>
        <row r="16">
          <cell r="B16">
            <v>7993</v>
          </cell>
          <cell r="C16" t="str">
            <v>מאפית וינסטו השלום</v>
          </cell>
          <cell r="E16" t="str">
            <v>מפעלי מזון ומשקאות</v>
          </cell>
        </row>
        <row r="17">
          <cell r="B17">
            <v>29048</v>
          </cell>
          <cell r="C17" t="str">
            <v>מגדלי הים התיכון</v>
          </cell>
          <cell r="E17" t="str">
            <v>בתי מלון</v>
          </cell>
        </row>
        <row r="18">
          <cell r="B18">
            <v>8332</v>
          </cell>
          <cell r="C18" t="str">
            <v>מוסך א.מ.ואחיו</v>
          </cell>
          <cell r="E18" t="str">
            <v>מוסכים</v>
          </cell>
        </row>
        <row r="19">
          <cell r="B19">
            <v>7937</v>
          </cell>
          <cell r="C19" t="str">
            <v>מוסך וולבו חנן שפיק</v>
          </cell>
          <cell r="E19" t="str">
            <v>מוסכים</v>
          </cell>
        </row>
        <row r="20">
          <cell r="B20">
            <v>30932</v>
          </cell>
          <cell r="C20" t="str">
            <v>מסעדת פארוק</v>
          </cell>
          <cell r="E20" t="str">
            <v>אולמות אירועים, מסעדות, קניונים</v>
          </cell>
        </row>
        <row r="21">
          <cell r="B21">
            <v>8198</v>
          </cell>
          <cell r="C21" t="str">
            <v>מפגש אנטבה</v>
          </cell>
          <cell r="E21" t="str">
            <v>אולמות אירועים, מסעדות, קניונים</v>
          </cell>
        </row>
        <row r="22">
          <cell r="B22">
            <v>29453</v>
          </cell>
          <cell r="C22" t="str">
            <v>סיטי סטאר</v>
          </cell>
          <cell r="E22" t="str">
            <v>אולמות אירועים, מסעדות, קניונים</v>
          </cell>
        </row>
        <row r="23">
          <cell r="B23">
            <v>7777</v>
          </cell>
          <cell r="C23" t="str">
            <v>עדי קייטרינג</v>
          </cell>
          <cell r="E23" t="str">
            <v>מפעלי מזון ומשקאות</v>
          </cell>
        </row>
        <row r="24">
          <cell r="B24">
            <v>28548</v>
          </cell>
          <cell r="C24" t="str">
            <v>תחנת דלק פז אור יהודה</v>
          </cell>
          <cell r="E24" t="str">
            <v>תחנות תדלוק</v>
          </cell>
        </row>
        <row r="25">
          <cell r="B25">
            <v>8277</v>
          </cell>
          <cell r="C25" t="str">
            <v>תחנת תדלוק דור אלון</v>
          </cell>
          <cell r="E25" t="str">
            <v>תחנות תדלוק</v>
          </cell>
        </row>
        <row r="26">
          <cell r="B26">
            <v>8110</v>
          </cell>
          <cell r="C26" t="str">
            <v>תחנת תדלוק סונול קרן</v>
          </cell>
          <cell r="E26" t="str">
            <v>תחנות תדלוק</v>
          </cell>
        </row>
        <row r="27">
          <cell r="B27" t="str">
            <v/>
          </cell>
          <cell r="C27" t="str">
            <v/>
          </cell>
          <cell r="E27" t="str">
            <v/>
          </cell>
        </row>
        <row r="28">
          <cell r="B28" t="str">
            <v>סך הכל</v>
          </cell>
          <cell r="C28" t="str">
            <v>22  מפעלים</v>
          </cell>
          <cell r="E28" t="str">
            <v/>
          </cell>
        </row>
        <row r="29">
          <cell r="B29" t="str">
            <v/>
          </cell>
          <cell r="C29" t="str">
            <v/>
          </cell>
          <cell r="E29" t="str">
            <v/>
          </cell>
        </row>
        <row r="30">
          <cell r="B30" t="str">
            <v/>
          </cell>
          <cell r="C30" t="str">
            <v/>
          </cell>
          <cell r="E30" t="str">
            <v/>
          </cell>
        </row>
        <row r="31">
          <cell r="B31" t="str">
            <v/>
          </cell>
          <cell r="C31" t="str">
            <v/>
          </cell>
          <cell r="E31" t="str">
            <v/>
          </cell>
        </row>
        <row r="32">
          <cell r="B32" t="str">
            <v/>
          </cell>
          <cell r="C32" t="str">
            <v/>
          </cell>
          <cell r="E32" t="str">
            <v/>
          </cell>
        </row>
        <row r="33">
          <cell r="B33" t="str">
            <v/>
          </cell>
          <cell r="C33" t="str">
            <v/>
          </cell>
          <cell r="E33" t="str">
            <v/>
          </cell>
        </row>
        <row r="34">
          <cell r="B34" t="str">
            <v/>
          </cell>
          <cell r="C34" t="str">
            <v/>
          </cell>
          <cell r="E34" t="str">
            <v/>
          </cell>
        </row>
        <row r="35">
          <cell r="B35" t="str">
            <v/>
          </cell>
          <cell r="C35" t="str">
            <v/>
          </cell>
          <cell r="E35" t="str">
            <v/>
          </cell>
        </row>
        <row r="36">
          <cell r="B36" t="str">
            <v/>
          </cell>
          <cell r="C36" t="str">
            <v/>
          </cell>
          <cell r="E36" t="str">
            <v/>
          </cell>
        </row>
        <row r="37">
          <cell r="B37" t="str">
            <v/>
          </cell>
          <cell r="C37" t="str">
            <v/>
          </cell>
          <cell r="E37" t="str">
            <v/>
          </cell>
        </row>
        <row r="38">
          <cell r="B38" t="str">
            <v/>
          </cell>
          <cell r="C38" t="str">
            <v/>
          </cell>
          <cell r="E38" t="str">
            <v/>
          </cell>
        </row>
        <row r="39">
          <cell r="B39" t="str">
            <v/>
          </cell>
          <cell r="C39" t="str">
            <v/>
          </cell>
          <cell r="E39" t="str">
            <v/>
          </cell>
        </row>
        <row r="40">
          <cell r="B40" t="str">
            <v/>
          </cell>
          <cell r="C40" t="str">
            <v/>
          </cell>
          <cell r="E40" t="str">
            <v/>
          </cell>
        </row>
        <row r="41">
          <cell r="B41" t="str">
            <v/>
          </cell>
          <cell r="C41" t="str">
            <v/>
          </cell>
          <cell r="E41" t="str">
            <v/>
          </cell>
        </row>
        <row r="42">
          <cell r="B42" t="str">
            <v/>
          </cell>
          <cell r="C42" t="str">
            <v/>
          </cell>
          <cell r="E42" t="str">
            <v/>
          </cell>
        </row>
        <row r="43">
          <cell r="B43" t="str">
            <v/>
          </cell>
          <cell r="C43" t="str">
            <v/>
          </cell>
          <cell r="E43" t="str">
            <v/>
          </cell>
        </row>
        <row r="44">
          <cell r="B44" t="str">
            <v/>
          </cell>
          <cell r="C44" t="str">
            <v/>
          </cell>
          <cell r="E44" t="str">
            <v/>
          </cell>
        </row>
        <row r="45">
          <cell r="B45" t="str">
            <v/>
          </cell>
          <cell r="C45" t="str">
            <v/>
          </cell>
          <cell r="E45" t="str">
            <v/>
          </cell>
        </row>
        <row r="46">
          <cell r="B46" t="str">
            <v/>
          </cell>
          <cell r="C46" t="str">
            <v/>
          </cell>
          <cell r="E46" t="str">
            <v/>
          </cell>
        </row>
        <row r="47">
          <cell r="B47" t="str">
            <v/>
          </cell>
          <cell r="C47" t="str">
            <v/>
          </cell>
          <cell r="E47" t="str">
            <v/>
          </cell>
        </row>
        <row r="48">
          <cell r="B48" t="str">
            <v/>
          </cell>
          <cell r="C48" t="str">
            <v/>
          </cell>
          <cell r="E48" t="str">
            <v/>
          </cell>
        </row>
        <row r="49">
          <cell r="B49" t="str">
            <v/>
          </cell>
          <cell r="C49" t="str">
            <v/>
          </cell>
          <cell r="E49" t="str">
            <v/>
          </cell>
        </row>
        <row r="50">
          <cell r="B50" t="str">
            <v/>
          </cell>
          <cell r="C50" t="str">
            <v/>
          </cell>
          <cell r="E50" t="str">
            <v/>
          </cell>
        </row>
        <row r="51">
          <cell r="B51" t="str">
            <v/>
          </cell>
          <cell r="C51" t="str">
            <v/>
          </cell>
          <cell r="E51" t="str">
            <v/>
          </cell>
        </row>
        <row r="52">
          <cell r="B52" t="str">
            <v/>
          </cell>
          <cell r="C52" t="str">
            <v/>
          </cell>
          <cell r="E52" t="str">
            <v/>
          </cell>
        </row>
        <row r="53">
          <cell r="B53" t="str">
            <v/>
          </cell>
          <cell r="C53" t="str">
            <v/>
          </cell>
          <cell r="E53" t="str">
            <v/>
          </cell>
        </row>
        <row r="54">
          <cell r="B54" t="str">
            <v/>
          </cell>
          <cell r="C54" t="str">
            <v/>
          </cell>
          <cell r="E54" t="str">
            <v/>
          </cell>
        </row>
        <row r="55">
          <cell r="B55" t="str">
            <v/>
          </cell>
          <cell r="C55" t="str">
            <v/>
          </cell>
          <cell r="E55" t="str">
            <v/>
          </cell>
        </row>
        <row r="56">
          <cell r="B56" t="str">
            <v/>
          </cell>
          <cell r="C56" t="str">
            <v/>
          </cell>
          <cell r="E56" t="str">
            <v/>
          </cell>
        </row>
        <row r="57">
          <cell r="B57" t="str">
            <v/>
          </cell>
          <cell r="C57" t="str">
            <v/>
          </cell>
          <cell r="E57" t="str">
            <v/>
          </cell>
        </row>
        <row r="58">
          <cell r="B58" t="str">
            <v/>
          </cell>
          <cell r="C58" t="str">
            <v/>
          </cell>
          <cell r="E58" t="str">
            <v/>
          </cell>
        </row>
        <row r="59">
          <cell r="B59" t="str">
            <v/>
          </cell>
          <cell r="C59" t="str">
            <v/>
          </cell>
          <cell r="E59" t="str">
            <v/>
          </cell>
        </row>
        <row r="60">
          <cell r="B60" t="str">
            <v/>
          </cell>
          <cell r="C60" t="str">
            <v/>
          </cell>
          <cell r="E60" t="str">
            <v/>
          </cell>
        </row>
        <row r="61">
          <cell r="B61" t="str">
            <v/>
          </cell>
          <cell r="C61" t="str">
            <v/>
          </cell>
          <cell r="E61" t="str">
            <v/>
          </cell>
        </row>
        <row r="62">
          <cell r="B62" t="str">
            <v/>
          </cell>
          <cell r="C62" t="str">
            <v/>
          </cell>
          <cell r="E62" t="str">
            <v/>
          </cell>
        </row>
        <row r="63">
          <cell r="B63" t="str">
            <v/>
          </cell>
          <cell r="C63" t="str">
            <v/>
          </cell>
          <cell r="E63" t="str">
            <v/>
          </cell>
        </row>
        <row r="64">
          <cell r="B64" t="str">
            <v/>
          </cell>
          <cell r="C64" t="str">
            <v/>
          </cell>
          <cell r="E64" t="str">
            <v/>
          </cell>
        </row>
        <row r="65">
          <cell r="B65" t="str">
            <v/>
          </cell>
          <cell r="C65" t="str">
            <v/>
          </cell>
          <cell r="E65" t="str">
            <v/>
          </cell>
        </row>
        <row r="66">
          <cell r="B66" t="str">
            <v/>
          </cell>
          <cell r="C66" t="str">
            <v/>
          </cell>
          <cell r="E66" t="str">
            <v/>
          </cell>
        </row>
        <row r="67">
          <cell r="B67" t="str">
            <v/>
          </cell>
          <cell r="C67" t="str">
            <v/>
          </cell>
          <cell r="E67" t="str">
            <v/>
          </cell>
        </row>
        <row r="68">
          <cell r="B68" t="str">
            <v/>
          </cell>
          <cell r="C68" t="str">
            <v/>
          </cell>
          <cell r="E68" t="str">
            <v/>
          </cell>
        </row>
        <row r="69">
          <cell r="B69" t="str">
            <v/>
          </cell>
          <cell r="C69" t="str">
            <v/>
          </cell>
          <cell r="E69" t="str">
            <v/>
          </cell>
        </row>
        <row r="70">
          <cell r="B70" t="str">
            <v/>
          </cell>
          <cell r="C70" t="str">
            <v/>
          </cell>
          <cell r="E70" t="str">
            <v/>
          </cell>
        </row>
        <row r="71">
          <cell r="B71" t="str">
            <v/>
          </cell>
          <cell r="C71" t="str">
            <v/>
          </cell>
          <cell r="E71" t="str">
            <v/>
          </cell>
        </row>
        <row r="72">
          <cell r="B72" t="str">
            <v/>
          </cell>
          <cell r="C72" t="str">
            <v/>
          </cell>
          <cell r="E72" t="str">
            <v/>
          </cell>
        </row>
        <row r="73">
          <cell r="B73" t="str">
            <v/>
          </cell>
          <cell r="C73" t="str">
            <v/>
          </cell>
          <cell r="E73" t="str">
            <v/>
          </cell>
        </row>
        <row r="74">
          <cell r="B74" t="str">
            <v/>
          </cell>
          <cell r="C74" t="str">
            <v/>
          </cell>
          <cell r="E74" t="str">
            <v/>
          </cell>
        </row>
        <row r="75">
          <cell r="B75" t="str">
            <v/>
          </cell>
          <cell r="C75" t="str">
            <v/>
          </cell>
          <cell r="E75" t="str">
            <v/>
          </cell>
        </row>
        <row r="76">
          <cell r="B76" t="str">
            <v/>
          </cell>
          <cell r="C76" t="str">
            <v/>
          </cell>
          <cell r="E76" t="str">
            <v/>
          </cell>
        </row>
        <row r="77">
          <cell r="B77" t="str">
            <v/>
          </cell>
          <cell r="C77" t="str">
            <v/>
          </cell>
          <cell r="E77" t="str">
            <v/>
          </cell>
        </row>
        <row r="78">
          <cell r="B78" t="str">
            <v/>
          </cell>
          <cell r="C78" t="str">
            <v/>
          </cell>
          <cell r="E78" t="str">
            <v/>
          </cell>
        </row>
        <row r="79">
          <cell r="B79" t="str">
            <v/>
          </cell>
          <cell r="C79" t="str">
            <v/>
          </cell>
          <cell r="E79" t="str">
            <v/>
          </cell>
        </row>
        <row r="80">
          <cell r="B80" t="str">
            <v/>
          </cell>
          <cell r="C80" t="str">
            <v/>
          </cell>
          <cell r="E80" t="str">
            <v/>
          </cell>
        </row>
        <row r="81">
          <cell r="B81" t="str">
            <v/>
          </cell>
          <cell r="C81" t="str">
            <v/>
          </cell>
          <cell r="E81" t="str">
            <v/>
          </cell>
        </row>
        <row r="82">
          <cell r="B82" t="str">
            <v/>
          </cell>
          <cell r="C82" t="str">
            <v/>
          </cell>
          <cell r="E82" t="str">
            <v/>
          </cell>
        </row>
        <row r="83">
          <cell r="B83" t="str">
            <v/>
          </cell>
          <cell r="C83" t="str">
            <v/>
          </cell>
          <cell r="E83" t="str">
            <v/>
          </cell>
        </row>
        <row r="84">
          <cell r="B84" t="str">
            <v/>
          </cell>
          <cell r="C84" t="str">
            <v/>
          </cell>
          <cell r="E84" t="str">
            <v/>
          </cell>
        </row>
        <row r="85">
          <cell r="B85" t="str">
            <v/>
          </cell>
          <cell r="C85" t="str">
            <v/>
          </cell>
          <cell r="E85" t="str">
            <v/>
          </cell>
        </row>
        <row r="86">
          <cell r="B86" t="str">
            <v/>
          </cell>
          <cell r="C86" t="str">
            <v/>
          </cell>
          <cell r="E86" t="str">
            <v/>
          </cell>
        </row>
        <row r="87">
          <cell r="B87" t="str">
            <v/>
          </cell>
          <cell r="C87" t="str">
            <v/>
          </cell>
          <cell r="E87" t="str">
            <v/>
          </cell>
        </row>
        <row r="88">
          <cell r="B88" t="str">
            <v/>
          </cell>
          <cell r="C88" t="str">
            <v/>
          </cell>
          <cell r="E88" t="str">
            <v/>
          </cell>
        </row>
        <row r="89">
          <cell r="B89" t="str">
            <v/>
          </cell>
          <cell r="C89" t="str">
            <v/>
          </cell>
          <cell r="E89" t="str">
            <v/>
          </cell>
        </row>
        <row r="90">
          <cell r="B90" t="str">
            <v/>
          </cell>
          <cell r="C90" t="str">
            <v/>
          </cell>
          <cell r="E90" t="str">
            <v/>
          </cell>
        </row>
        <row r="91">
          <cell r="B91" t="str">
            <v/>
          </cell>
          <cell r="C91" t="str">
            <v/>
          </cell>
          <cell r="E91" t="str">
            <v/>
          </cell>
        </row>
        <row r="92">
          <cell r="B92" t="str">
            <v/>
          </cell>
          <cell r="C92" t="str">
            <v/>
          </cell>
          <cell r="E92" t="str">
            <v/>
          </cell>
        </row>
        <row r="93">
          <cell r="B93" t="str">
            <v/>
          </cell>
          <cell r="C93" t="str">
            <v/>
          </cell>
          <cell r="E93" t="str">
            <v/>
          </cell>
        </row>
        <row r="94">
          <cell r="B94" t="str">
            <v/>
          </cell>
          <cell r="C94" t="str">
            <v/>
          </cell>
          <cell r="E94" t="str">
            <v/>
          </cell>
        </row>
        <row r="95">
          <cell r="B95" t="str">
            <v/>
          </cell>
          <cell r="C95" t="str">
            <v/>
          </cell>
          <cell r="E95" t="str">
            <v/>
          </cell>
        </row>
        <row r="96">
          <cell r="B96" t="str">
            <v/>
          </cell>
          <cell r="C96" t="str">
            <v/>
          </cell>
          <cell r="E96" t="str">
            <v/>
          </cell>
        </row>
        <row r="97">
          <cell r="B97" t="str">
            <v/>
          </cell>
          <cell r="C97" t="str">
            <v/>
          </cell>
          <cell r="E97" t="str">
            <v/>
          </cell>
        </row>
        <row r="98">
          <cell r="B98" t="str">
            <v/>
          </cell>
          <cell r="C98" t="str">
            <v/>
          </cell>
          <cell r="E98" t="str">
            <v/>
          </cell>
        </row>
        <row r="99">
          <cell r="B99" t="str">
            <v/>
          </cell>
          <cell r="C99" t="str">
            <v/>
          </cell>
          <cell r="E99" t="str">
            <v/>
          </cell>
        </row>
        <row r="100">
          <cell r="B100" t="str">
            <v/>
          </cell>
          <cell r="C100" t="str">
            <v/>
          </cell>
          <cell r="E100" t="str">
            <v/>
          </cell>
        </row>
        <row r="101">
          <cell r="B101" t="str">
            <v/>
          </cell>
          <cell r="C101" t="str">
            <v/>
          </cell>
          <cell r="E101" t="str">
            <v/>
          </cell>
        </row>
        <row r="102">
          <cell r="B102" t="str">
            <v/>
          </cell>
          <cell r="C102" t="str">
            <v/>
          </cell>
          <cell r="E102" t="str">
            <v/>
          </cell>
        </row>
        <row r="103">
          <cell r="B103" t="str">
            <v/>
          </cell>
          <cell r="C103" t="str">
            <v/>
          </cell>
          <cell r="E103" t="str">
            <v/>
          </cell>
        </row>
        <row r="104">
          <cell r="B104" t="str">
            <v/>
          </cell>
          <cell r="C104" t="str">
            <v/>
          </cell>
          <cell r="E104" t="str">
            <v/>
          </cell>
        </row>
        <row r="105">
          <cell r="B105" t="str">
            <v/>
          </cell>
          <cell r="C105" t="str">
            <v/>
          </cell>
          <cell r="E105" t="str">
            <v/>
          </cell>
        </row>
        <row r="106">
          <cell r="B106" t="str">
            <v/>
          </cell>
          <cell r="C106" t="str">
            <v/>
          </cell>
          <cell r="E106" t="str">
            <v/>
          </cell>
        </row>
        <row r="107">
          <cell r="B107" t="str">
            <v/>
          </cell>
          <cell r="C107" t="str">
            <v/>
          </cell>
          <cell r="E107" t="str">
            <v/>
          </cell>
        </row>
        <row r="108">
          <cell r="B108" t="str">
            <v/>
          </cell>
          <cell r="C108" t="str">
            <v/>
          </cell>
          <cell r="E108" t="str">
            <v/>
          </cell>
        </row>
        <row r="109">
          <cell r="B109" t="str">
            <v/>
          </cell>
          <cell r="C109" t="str">
            <v/>
          </cell>
          <cell r="E109" t="str">
            <v/>
          </cell>
        </row>
        <row r="110">
          <cell r="B110" t="str">
            <v/>
          </cell>
          <cell r="C110" t="str">
            <v/>
          </cell>
          <cell r="E110" t="str">
            <v/>
          </cell>
        </row>
        <row r="111">
          <cell r="B111" t="str">
            <v/>
          </cell>
          <cell r="C111" t="str">
            <v/>
          </cell>
          <cell r="E111" t="str">
            <v/>
          </cell>
        </row>
        <row r="112">
          <cell r="B112" t="str">
            <v/>
          </cell>
          <cell r="C112" t="str">
            <v/>
          </cell>
          <cell r="E112" t="str">
            <v/>
          </cell>
        </row>
        <row r="113">
          <cell r="B113" t="str">
            <v/>
          </cell>
          <cell r="C113" t="str">
            <v/>
          </cell>
          <cell r="E113" t="str">
            <v/>
          </cell>
        </row>
        <row r="114">
          <cell r="B114" t="str">
            <v/>
          </cell>
          <cell r="C114" t="str">
            <v/>
          </cell>
          <cell r="E114" t="str">
            <v/>
          </cell>
        </row>
        <row r="115">
          <cell r="B115" t="str">
            <v/>
          </cell>
          <cell r="C115" t="str">
            <v/>
          </cell>
          <cell r="E115" t="str">
            <v/>
          </cell>
        </row>
        <row r="116">
          <cell r="B116" t="str">
            <v/>
          </cell>
          <cell r="C116" t="str">
            <v/>
          </cell>
          <cell r="E116" t="str">
            <v/>
          </cell>
        </row>
        <row r="117">
          <cell r="B117" t="str">
            <v/>
          </cell>
          <cell r="C117" t="str">
            <v/>
          </cell>
          <cell r="E117" t="str">
            <v/>
          </cell>
        </row>
        <row r="118">
          <cell r="B118" t="str">
            <v/>
          </cell>
          <cell r="C118" t="str">
            <v/>
          </cell>
          <cell r="E118" t="str">
            <v/>
          </cell>
        </row>
        <row r="119">
          <cell r="B119" t="str">
            <v/>
          </cell>
          <cell r="C119" t="str">
            <v/>
          </cell>
          <cell r="E119" t="str">
            <v/>
          </cell>
        </row>
        <row r="120">
          <cell r="B120" t="str">
            <v/>
          </cell>
          <cell r="C120" t="str">
            <v/>
          </cell>
          <cell r="E120" t="str">
            <v/>
          </cell>
        </row>
        <row r="121">
          <cell r="B121" t="str">
            <v/>
          </cell>
          <cell r="C121" t="str">
            <v/>
          </cell>
          <cell r="E121" t="str">
            <v/>
          </cell>
        </row>
        <row r="122">
          <cell r="B122" t="str">
            <v/>
          </cell>
          <cell r="C122" t="str">
            <v/>
          </cell>
          <cell r="E122" t="str">
            <v/>
          </cell>
        </row>
        <row r="123">
          <cell r="B123" t="str">
            <v/>
          </cell>
          <cell r="C123" t="str">
            <v/>
          </cell>
          <cell r="E123" t="str">
            <v/>
          </cell>
        </row>
        <row r="124">
          <cell r="B124" t="str">
            <v/>
          </cell>
          <cell r="C124" t="str">
            <v/>
          </cell>
          <cell r="E124" t="str">
            <v/>
          </cell>
        </row>
        <row r="125">
          <cell r="B125" t="str">
            <v/>
          </cell>
          <cell r="C125" t="str">
            <v/>
          </cell>
          <cell r="E125" t="str">
            <v/>
          </cell>
        </row>
        <row r="126">
          <cell r="B126" t="str">
            <v/>
          </cell>
          <cell r="C126" t="str">
            <v/>
          </cell>
          <cell r="E126" t="str">
            <v/>
          </cell>
        </row>
        <row r="127">
          <cell r="B127" t="str">
            <v/>
          </cell>
          <cell r="C127" t="str">
            <v/>
          </cell>
          <cell r="E127" t="str">
            <v/>
          </cell>
        </row>
        <row r="128">
          <cell r="B128" t="str">
            <v/>
          </cell>
          <cell r="C128" t="str">
            <v/>
          </cell>
          <cell r="E128" t="str">
            <v/>
          </cell>
        </row>
        <row r="129">
          <cell r="B129" t="str">
            <v/>
          </cell>
          <cell r="C129" t="str">
            <v/>
          </cell>
          <cell r="E129" t="str">
            <v/>
          </cell>
        </row>
        <row r="130">
          <cell r="B130" t="str">
            <v/>
          </cell>
          <cell r="C130" t="str">
            <v/>
          </cell>
          <cell r="E130" t="str">
            <v/>
          </cell>
        </row>
        <row r="131">
          <cell r="B131" t="str">
            <v/>
          </cell>
          <cell r="C131" t="str">
            <v/>
          </cell>
          <cell r="E131" t="str">
            <v/>
          </cell>
        </row>
        <row r="132">
          <cell r="B132" t="str">
            <v/>
          </cell>
          <cell r="C132" t="str">
            <v/>
          </cell>
          <cell r="E132" t="str">
            <v/>
          </cell>
        </row>
        <row r="133">
          <cell r="B133" t="str">
            <v/>
          </cell>
          <cell r="C133" t="str">
            <v/>
          </cell>
          <cell r="E133" t="str">
            <v/>
          </cell>
        </row>
        <row r="134">
          <cell r="B134" t="str">
            <v/>
          </cell>
          <cell r="C134" t="str">
            <v/>
          </cell>
          <cell r="E134" t="str">
            <v/>
          </cell>
        </row>
        <row r="135">
          <cell r="B135" t="str">
            <v/>
          </cell>
          <cell r="C135" t="str">
            <v/>
          </cell>
          <cell r="E135" t="str">
            <v/>
          </cell>
        </row>
        <row r="136">
          <cell r="B136" t="str">
            <v/>
          </cell>
          <cell r="C136" t="str">
            <v/>
          </cell>
          <cell r="E136" t="str">
            <v/>
          </cell>
        </row>
        <row r="137">
          <cell r="B137" t="str">
            <v/>
          </cell>
          <cell r="C137" t="str">
            <v/>
          </cell>
          <cell r="E137" t="str">
            <v/>
          </cell>
        </row>
        <row r="138">
          <cell r="B138" t="str">
            <v/>
          </cell>
          <cell r="C138" t="str">
            <v/>
          </cell>
          <cell r="E138" t="str">
            <v/>
          </cell>
        </row>
        <row r="139">
          <cell r="B139" t="str">
            <v/>
          </cell>
          <cell r="C139" t="str">
            <v/>
          </cell>
          <cell r="E139" t="str">
            <v/>
          </cell>
        </row>
        <row r="140">
          <cell r="B140" t="str">
            <v/>
          </cell>
          <cell r="C140" t="str">
            <v/>
          </cell>
          <cell r="E140" t="str">
            <v/>
          </cell>
        </row>
        <row r="141">
          <cell r="B141" t="str">
            <v/>
          </cell>
          <cell r="C141" t="str">
            <v/>
          </cell>
          <cell r="E141" t="str">
            <v/>
          </cell>
        </row>
        <row r="142">
          <cell r="B142" t="str">
            <v/>
          </cell>
          <cell r="C142" t="str">
            <v/>
          </cell>
          <cell r="E142" t="str">
            <v/>
          </cell>
        </row>
        <row r="143">
          <cell r="B143" t="str">
            <v/>
          </cell>
          <cell r="C143" t="str">
            <v/>
          </cell>
          <cell r="E143" t="str">
            <v/>
          </cell>
        </row>
        <row r="144">
          <cell r="B144" t="str">
            <v/>
          </cell>
          <cell r="C144" t="str">
            <v/>
          </cell>
          <cell r="E144" t="str">
            <v/>
          </cell>
        </row>
        <row r="145">
          <cell r="B145" t="str">
            <v/>
          </cell>
          <cell r="C145" t="str">
            <v/>
          </cell>
          <cell r="E145" t="str">
            <v/>
          </cell>
        </row>
        <row r="146">
          <cell r="B146" t="str">
            <v/>
          </cell>
          <cell r="C146" t="str">
            <v/>
          </cell>
          <cell r="E146" t="str">
            <v/>
          </cell>
        </row>
        <row r="147">
          <cell r="B147" t="str">
            <v/>
          </cell>
          <cell r="C147" t="str">
            <v/>
          </cell>
          <cell r="E147" t="str">
            <v/>
          </cell>
        </row>
        <row r="148">
          <cell r="B148" t="str">
            <v/>
          </cell>
          <cell r="C148" t="str">
            <v/>
          </cell>
          <cell r="E148" t="str">
            <v/>
          </cell>
        </row>
        <row r="149">
          <cell r="B149" t="str">
            <v/>
          </cell>
          <cell r="C149" t="str">
            <v/>
          </cell>
          <cell r="E149" t="str">
            <v/>
          </cell>
        </row>
        <row r="150">
          <cell r="B150" t="str">
            <v/>
          </cell>
          <cell r="C150" t="str">
            <v/>
          </cell>
          <cell r="E150" t="str">
            <v/>
          </cell>
        </row>
        <row r="151">
          <cell r="B151" t="str">
            <v/>
          </cell>
          <cell r="C151" t="str">
            <v/>
          </cell>
          <cell r="E151" t="str">
            <v/>
          </cell>
        </row>
        <row r="152">
          <cell r="B152" t="str">
            <v/>
          </cell>
          <cell r="C152" t="str">
            <v/>
          </cell>
          <cell r="E152" t="str">
            <v/>
          </cell>
        </row>
        <row r="153">
          <cell r="B153" t="str">
            <v/>
          </cell>
          <cell r="C153" t="str">
            <v/>
          </cell>
          <cell r="E153" t="str">
            <v/>
          </cell>
        </row>
        <row r="154">
          <cell r="B154" t="str">
            <v/>
          </cell>
          <cell r="C154" t="str">
            <v/>
          </cell>
          <cell r="E154" t="str">
            <v/>
          </cell>
        </row>
        <row r="155">
          <cell r="B155" t="str">
            <v/>
          </cell>
          <cell r="C155" t="str">
            <v/>
          </cell>
          <cell r="E155" t="str">
            <v/>
          </cell>
        </row>
        <row r="156">
          <cell r="B156" t="str">
            <v/>
          </cell>
          <cell r="C156" t="str">
            <v/>
          </cell>
          <cell r="E156" t="str">
            <v/>
          </cell>
        </row>
        <row r="157">
          <cell r="B157" t="str">
            <v/>
          </cell>
          <cell r="C157" t="str">
            <v/>
          </cell>
          <cell r="E157" t="str">
            <v/>
          </cell>
        </row>
        <row r="158">
          <cell r="B158" t="str">
            <v/>
          </cell>
          <cell r="C158" t="str">
            <v/>
          </cell>
          <cell r="E158" t="str">
            <v/>
          </cell>
        </row>
        <row r="159">
          <cell r="B159" t="str">
            <v/>
          </cell>
          <cell r="C159" t="str">
            <v/>
          </cell>
          <cell r="E159" t="str">
            <v/>
          </cell>
        </row>
        <row r="160">
          <cell r="B160" t="str">
            <v/>
          </cell>
          <cell r="C160" t="str">
            <v/>
          </cell>
          <cell r="E160" t="str">
            <v/>
          </cell>
        </row>
        <row r="161">
          <cell r="B161" t="str">
            <v/>
          </cell>
          <cell r="C161" t="str">
            <v/>
          </cell>
          <cell r="E161" t="str">
            <v/>
          </cell>
        </row>
        <row r="162">
          <cell r="B162" t="str">
            <v/>
          </cell>
          <cell r="C162" t="str">
            <v/>
          </cell>
          <cell r="E162" t="str">
            <v/>
          </cell>
        </row>
        <row r="163">
          <cell r="B163" t="str">
            <v/>
          </cell>
          <cell r="C163" t="str">
            <v/>
          </cell>
          <cell r="E163" t="str">
            <v/>
          </cell>
        </row>
        <row r="164">
          <cell r="B164" t="str">
            <v/>
          </cell>
          <cell r="C164" t="str">
            <v/>
          </cell>
          <cell r="E164" t="str">
            <v/>
          </cell>
        </row>
        <row r="165">
          <cell r="B165" t="str">
            <v/>
          </cell>
          <cell r="C165" t="str">
            <v/>
          </cell>
          <cell r="E165" t="str">
            <v/>
          </cell>
        </row>
        <row r="166">
          <cell r="B166" t="str">
            <v/>
          </cell>
          <cell r="C166" t="str">
            <v/>
          </cell>
          <cell r="E166" t="str">
            <v/>
          </cell>
        </row>
        <row r="167">
          <cell r="B167" t="str">
            <v/>
          </cell>
          <cell r="C167" t="str">
            <v/>
          </cell>
          <cell r="E167" t="str">
            <v/>
          </cell>
        </row>
        <row r="168">
          <cell r="B168" t="str">
            <v/>
          </cell>
          <cell r="C168" t="str">
            <v/>
          </cell>
          <cell r="E168" t="str">
            <v/>
          </cell>
        </row>
        <row r="169">
          <cell r="B169" t="str">
            <v/>
          </cell>
          <cell r="C169" t="str">
            <v/>
          </cell>
          <cell r="E169" t="str">
            <v/>
          </cell>
        </row>
        <row r="170">
          <cell r="B170" t="str">
            <v/>
          </cell>
          <cell r="C170" t="str">
            <v/>
          </cell>
          <cell r="E170" t="str">
            <v/>
          </cell>
        </row>
        <row r="171">
          <cell r="B171" t="str">
            <v/>
          </cell>
          <cell r="C171" t="str">
            <v/>
          </cell>
          <cell r="E171" t="str">
            <v/>
          </cell>
        </row>
        <row r="172">
          <cell r="B172" t="str">
            <v/>
          </cell>
          <cell r="C172" t="str">
            <v/>
          </cell>
          <cell r="E172" t="str">
            <v/>
          </cell>
        </row>
        <row r="173">
          <cell r="B173" t="str">
            <v/>
          </cell>
          <cell r="C173" t="str">
            <v/>
          </cell>
          <cell r="E173" t="str">
            <v/>
          </cell>
        </row>
        <row r="174">
          <cell r="B174" t="str">
            <v/>
          </cell>
          <cell r="C174" t="str">
            <v/>
          </cell>
          <cell r="E174" t="str">
            <v/>
          </cell>
        </row>
        <row r="175">
          <cell r="B175" t="str">
            <v/>
          </cell>
          <cell r="C175" t="str">
            <v/>
          </cell>
          <cell r="E175" t="str">
            <v/>
          </cell>
        </row>
        <row r="176">
          <cell r="B176" t="str">
            <v/>
          </cell>
          <cell r="C176" t="str">
            <v/>
          </cell>
          <cell r="E176" t="str">
            <v/>
          </cell>
        </row>
        <row r="177">
          <cell r="B177" t="str">
            <v/>
          </cell>
          <cell r="C177" t="str">
            <v/>
          </cell>
          <cell r="E177" t="str">
            <v/>
          </cell>
        </row>
        <row r="178">
          <cell r="B178" t="str">
            <v/>
          </cell>
          <cell r="C178" t="str">
            <v/>
          </cell>
          <cell r="E178" t="str">
            <v/>
          </cell>
        </row>
        <row r="179">
          <cell r="B179" t="str">
            <v/>
          </cell>
          <cell r="C179" t="str">
            <v/>
          </cell>
          <cell r="E179" t="str">
            <v/>
          </cell>
        </row>
        <row r="180">
          <cell r="B180" t="str">
            <v/>
          </cell>
          <cell r="C180" t="str">
            <v/>
          </cell>
          <cell r="E180" t="str">
            <v/>
          </cell>
        </row>
        <row r="181">
          <cell r="B181" t="str">
            <v/>
          </cell>
          <cell r="C181" t="str">
            <v/>
          </cell>
          <cell r="E181" t="str">
            <v/>
          </cell>
        </row>
        <row r="182">
          <cell r="B182" t="str">
            <v/>
          </cell>
          <cell r="C182" t="str">
            <v/>
          </cell>
          <cell r="E182" t="str">
            <v/>
          </cell>
        </row>
        <row r="183">
          <cell r="B183" t="str">
            <v/>
          </cell>
          <cell r="C183" t="str">
            <v/>
          </cell>
          <cell r="E183" t="str">
            <v/>
          </cell>
        </row>
        <row r="184">
          <cell r="B184" t="str">
            <v/>
          </cell>
          <cell r="C184" t="str">
            <v/>
          </cell>
          <cell r="E184" t="str">
            <v/>
          </cell>
        </row>
        <row r="185">
          <cell r="B185" t="str">
            <v/>
          </cell>
          <cell r="C185" t="str">
            <v/>
          </cell>
          <cell r="E185" t="str">
            <v/>
          </cell>
        </row>
        <row r="186">
          <cell r="B186" t="str">
            <v/>
          </cell>
          <cell r="C186" t="str">
            <v/>
          </cell>
          <cell r="E186" t="str">
            <v/>
          </cell>
        </row>
        <row r="187">
          <cell r="B187" t="str">
            <v/>
          </cell>
          <cell r="C187" t="str">
            <v/>
          </cell>
          <cell r="E187" t="str">
            <v/>
          </cell>
        </row>
        <row r="188">
          <cell r="B188" t="str">
            <v/>
          </cell>
          <cell r="C188" t="str">
            <v/>
          </cell>
          <cell r="E188" t="str">
            <v/>
          </cell>
        </row>
        <row r="189">
          <cell r="B189" t="str">
            <v/>
          </cell>
          <cell r="C189" t="str">
            <v/>
          </cell>
          <cell r="E189" t="str">
            <v/>
          </cell>
        </row>
        <row r="190">
          <cell r="B190" t="str">
            <v/>
          </cell>
          <cell r="C190" t="str">
            <v/>
          </cell>
          <cell r="E190" t="str">
            <v/>
          </cell>
        </row>
        <row r="191">
          <cell r="B191" t="str">
            <v/>
          </cell>
          <cell r="C191" t="str">
            <v/>
          </cell>
          <cell r="E191" t="str">
            <v/>
          </cell>
        </row>
        <row r="192">
          <cell r="B192" t="str">
            <v/>
          </cell>
          <cell r="C192" t="str">
            <v/>
          </cell>
          <cell r="E192" t="str">
            <v/>
          </cell>
        </row>
        <row r="193">
          <cell r="B193" t="str">
            <v/>
          </cell>
          <cell r="C193" t="str">
            <v/>
          </cell>
          <cell r="E193" t="str">
            <v/>
          </cell>
        </row>
        <row r="194">
          <cell r="B194" t="str">
            <v/>
          </cell>
          <cell r="C194" t="str">
            <v/>
          </cell>
          <cell r="E194" t="str">
            <v/>
          </cell>
        </row>
        <row r="195">
          <cell r="B195" t="str">
            <v/>
          </cell>
          <cell r="C195" t="str">
            <v/>
          </cell>
          <cell r="E195" t="str">
            <v/>
          </cell>
        </row>
        <row r="196">
          <cell r="B196" t="str">
            <v/>
          </cell>
          <cell r="C196" t="str">
            <v/>
          </cell>
          <cell r="E196" t="str">
            <v/>
          </cell>
        </row>
        <row r="197">
          <cell r="B197" t="str">
            <v/>
          </cell>
          <cell r="C197" t="str">
            <v/>
          </cell>
          <cell r="E197" t="str">
            <v/>
          </cell>
        </row>
        <row r="198">
          <cell r="B198" t="str">
            <v/>
          </cell>
          <cell r="C198" t="str">
            <v/>
          </cell>
          <cell r="E198" t="str">
            <v/>
          </cell>
        </row>
        <row r="199">
          <cell r="B199" t="str">
            <v/>
          </cell>
          <cell r="C199" t="str">
            <v/>
          </cell>
          <cell r="E199" t="str">
            <v/>
          </cell>
        </row>
        <row r="200">
          <cell r="B200" t="str">
            <v/>
          </cell>
          <cell r="C200" t="str">
            <v/>
          </cell>
          <cell r="E200" t="str">
            <v/>
          </cell>
        </row>
        <row r="201">
          <cell r="B201" t="str">
            <v/>
          </cell>
          <cell r="C201" t="str">
            <v/>
          </cell>
          <cell r="E201" t="str">
            <v/>
          </cell>
        </row>
        <row r="202">
          <cell r="B202" t="str">
            <v/>
          </cell>
          <cell r="C202" t="str">
            <v/>
          </cell>
          <cell r="E202" t="str">
            <v/>
          </cell>
        </row>
        <row r="203">
          <cell r="B203" t="str">
            <v/>
          </cell>
          <cell r="C203" t="str">
            <v/>
          </cell>
          <cell r="E203" t="str">
            <v/>
          </cell>
        </row>
        <row r="204">
          <cell r="B204" t="str">
            <v/>
          </cell>
          <cell r="C204" t="str">
            <v/>
          </cell>
          <cell r="E204" t="str">
            <v/>
          </cell>
        </row>
        <row r="205">
          <cell r="B205" t="str">
            <v/>
          </cell>
          <cell r="C205" t="str">
            <v/>
          </cell>
          <cell r="E205" t="str">
            <v/>
          </cell>
        </row>
        <row r="206">
          <cell r="B206" t="str">
            <v/>
          </cell>
          <cell r="C206" t="str">
            <v/>
          </cell>
          <cell r="E206" t="str">
            <v/>
          </cell>
        </row>
        <row r="207">
          <cell r="B207" t="str">
            <v/>
          </cell>
          <cell r="C207" t="str">
            <v/>
          </cell>
          <cell r="E207" t="str">
            <v/>
          </cell>
        </row>
        <row r="208">
          <cell r="B208" t="str">
            <v/>
          </cell>
          <cell r="C208" t="str">
            <v/>
          </cell>
          <cell r="E208" t="str">
            <v/>
          </cell>
        </row>
        <row r="209">
          <cell r="B209" t="str">
            <v/>
          </cell>
          <cell r="C209" t="str">
            <v/>
          </cell>
          <cell r="E209" t="str">
            <v/>
          </cell>
        </row>
        <row r="210">
          <cell r="B210" t="str">
            <v/>
          </cell>
          <cell r="C210" t="str">
            <v/>
          </cell>
          <cell r="E210" t="str">
            <v/>
          </cell>
        </row>
        <row r="211">
          <cell r="B211" t="str">
            <v/>
          </cell>
          <cell r="C211" t="str">
            <v/>
          </cell>
          <cell r="E211" t="str">
            <v/>
          </cell>
        </row>
        <row r="212">
          <cell r="B212" t="str">
            <v/>
          </cell>
          <cell r="C212" t="str">
            <v/>
          </cell>
          <cell r="E212" t="str">
            <v/>
          </cell>
        </row>
        <row r="213">
          <cell r="B213" t="str">
            <v/>
          </cell>
          <cell r="C213" t="str">
            <v/>
          </cell>
          <cell r="E213" t="str">
            <v/>
          </cell>
        </row>
        <row r="214">
          <cell r="B214" t="str">
            <v/>
          </cell>
          <cell r="C214" t="str">
            <v/>
          </cell>
          <cell r="E214" t="str">
            <v/>
          </cell>
        </row>
        <row r="215">
          <cell r="B215" t="str">
            <v/>
          </cell>
          <cell r="C215" t="str">
            <v/>
          </cell>
          <cell r="E215" t="str">
            <v/>
          </cell>
        </row>
        <row r="216">
          <cell r="B216" t="str">
            <v/>
          </cell>
          <cell r="C216" t="str">
            <v/>
          </cell>
          <cell r="E216" t="str">
            <v/>
          </cell>
        </row>
        <row r="217">
          <cell r="B217" t="str">
            <v/>
          </cell>
          <cell r="C217" t="str">
            <v/>
          </cell>
          <cell r="E217" t="str">
            <v/>
          </cell>
        </row>
        <row r="218">
          <cell r="B218" t="str">
            <v/>
          </cell>
          <cell r="C218" t="str">
            <v/>
          </cell>
          <cell r="E218" t="str">
            <v/>
          </cell>
        </row>
        <row r="219">
          <cell r="B219" t="str">
            <v/>
          </cell>
          <cell r="C219" t="str">
            <v/>
          </cell>
          <cell r="E219" t="str">
            <v/>
          </cell>
        </row>
        <row r="220">
          <cell r="B220" t="str">
            <v/>
          </cell>
          <cell r="C220" t="str">
            <v/>
          </cell>
          <cell r="E220" t="str">
            <v/>
          </cell>
        </row>
        <row r="221">
          <cell r="B221" t="str">
            <v/>
          </cell>
          <cell r="C221" t="str">
            <v/>
          </cell>
          <cell r="E221" t="str">
            <v/>
          </cell>
        </row>
        <row r="222">
          <cell r="B222" t="str">
            <v/>
          </cell>
          <cell r="C222" t="str">
            <v/>
          </cell>
          <cell r="E222" t="str">
            <v/>
          </cell>
        </row>
        <row r="223">
          <cell r="B223" t="str">
            <v/>
          </cell>
          <cell r="C223" t="str">
            <v/>
          </cell>
          <cell r="E223" t="str">
            <v/>
          </cell>
        </row>
        <row r="224">
          <cell r="B224" t="str">
            <v/>
          </cell>
          <cell r="C224" t="str">
            <v/>
          </cell>
          <cell r="E224" t="str">
            <v/>
          </cell>
        </row>
        <row r="225">
          <cell r="B225" t="str">
            <v/>
          </cell>
          <cell r="C225" t="str">
            <v/>
          </cell>
          <cell r="E225" t="str">
            <v/>
          </cell>
        </row>
        <row r="226">
          <cell r="B226" t="str">
            <v/>
          </cell>
          <cell r="C226" t="str">
            <v/>
          </cell>
          <cell r="E226" t="str">
            <v/>
          </cell>
        </row>
        <row r="227">
          <cell r="B227" t="str">
            <v/>
          </cell>
          <cell r="C227" t="str">
            <v/>
          </cell>
          <cell r="E227" t="str">
            <v/>
          </cell>
        </row>
        <row r="228">
          <cell r="B228" t="str">
            <v/>
          </cell>
          <cell r="C228" t="str">
            <v/>
          </cell>
          <cell r="E228" t="str">
            <v/>
          </cell>
        </row>
        <row r="229">
          <cell r="B229" t="str">
            <v/>
          </cell>
          <cell r="C229" t="str">
            <v/>
          </cell>
          <cell r="E229" t="str">
            <v/>
          </cell>
        </row>
        <row r="230">
          <cell r="B230" t="str">
            <v/>
          </cell>
          <cell r="C230" t="str">
            <v/>
          </cell>
          <cell r="E230" t="str">
            <v/>
          </cell>
        </row>
        <row r="231">
          <cell r="B231" t="str">
            <v/>
          </cell>
          <cell r="C231" t="str">
            <v/>
          </cell>
          <cell r="E231" t="str">
            <v/>
          </cell>
        </row>
        <row r="232">
          <cell r="B232" t="str">
            <v/>
          </cell>
          <cell r="C232" t="str">
            <v/>
          </cell>
          <cell r="E232" t="str">
            <v/>
          </cell>
        </row>
        <row r="233">
          <cell r="B233" t="str">
            <v/>
          </cell>
          <cell r="C233" t="str">
            <v/>
          </cell>
          <cell r="E233" t="str">
            <v/>
          </cell>
        </row>
        <row r="234">
          <cell r="B234" t="str">
            <v/>
          </cell>
          <cell r="C234" t="str">
            <v/>
          </cell>
          <cell r="E234" t="str">
            <v/>
          </cell>
        </row>
        <row r="235">
          <cell r="B235" t="str">
            <v/>
          </cell>
          <cell r="C235" t="str">
            <v/>
          </cell>
          <cell r="E235" t="str">
            <v/>
          </cell>
        </row>
        <row r="236">
          <cell r="B236" t="str">
            <v/>
          </cell>
          <cell r="C236" t="str">
            <v/>
          </cell>
          <cell r="E236" t="str">
            <v/>
          </cell>
        </row>
        <row r="237">
          <cell r="B237" t="str">
            <v/>
          </cell>
          <cell r="C237" t="str">
            <v/>
          </cell>
          <cell r="E237" t="str">
            <v/>
          </cell>
        </row>
        <row r="238">
          <cell r="B238" t="str">
            <v/>
          </cell>
          <cell r="C238" t="str">
            <v/>
          </cell>
          <cell r="E238" t="str">
            <v/>
          </cell>
        </row>
        <row r="239">
          <cell r="B239" t="str">
            <v/>
          </cell>
          <cell r="C239" t="str">
            <v/>
          </cell>
          <cell r="E239" t="str">
            <v/>
          </cell>
        </row>
        <row r="240">
          <cell r="B240" t="str">
            <v/>
          </cell>
          <cell r="C240" t="str">
            <v/>
          </cell>
          <cell r="E240" t="str">
            <v/>
          </cell>
        </row>
        <row r="241">
          <cell r="B241" t="str">
            <v/>
          </cell>
          <cell r="C241" t="str">
            <v/>
          </cell>
          <cell r="E241" t="str">
            <v/>
          </cell>
        </row>
        <row r="242">
          <cell r="B242" t="str">
            <v/>
          </cell>
          <cell r="C242" t="str">
            <v/>
          </cell>
          <cell r="E242" t="str">
            <v/>
          </cell>
        </row>
        <row r="243">
          <cell r="B243" t="str">
            <v/>
          </cell>
          <cell r="C243" t="str">
            <v/>
          </cell>
          <cell r="E243" t="str">
            <v/>
          </cell>
        </row>
        <row r="244">
          <cell r="B244" t="str">
            <v/>
          </cell>
          <cell r="C244" t="str">
            <v/>
          </cell>
          <cell r="E244" t="str">
            <v/>
          </cell>
        </row>
        <row r="245">
          <cell r="B245" t="str">
            <v/>
          </cell>
          <cell r="C245" t="str">
            <v/>
          </cell>
          <cell r="E245" t="str">
            <v/>
          </cell>
        </row>
        <row r="246">
          <cell r="B246" t="str">
            <v/>
          </cell>
          <cell r="C246" t="str">
            <v/>
          </cell>
          <cell r="E246" t="str">
            <v/>
          </cell>
        </row>
        <row r="247">
          <cell r="B247" t="str">
            <v/>
          </cell>
          <cell r="C247" t="str">
            <v/>
          </cell>
          <cell r="E247" t="str">
            <v/>
          </cell>
        </row>
        <row r="248">
          <cell r="B248" t="str">
            <v/>
          </cell>
          <cell r="C248" t="str">
            <v/>
          </cell>
          <cell r="E248" t="str">
            <v/>
          </cell>
        </row>
        <row r="249">
          <cell r="B249" t="str">
            <v/>
          </cell>
          <cell r="C249" t="str">
            <v/>
          </cell>
          <cell r="E249" t="str">
            <v/>
          </cell>
        </row>
        <row r="250">
          <cell r="B250" t="str">
            <v/>
          </cell>
          <cell r="C250" t="str">
            <v/>
          </cell>
          <cell r="E250" t="str">
            <v/>
          </cell>
        </row>
        <row r="251">
          <cell r="B251" t="str">
            <v/>
          </cell>
          <cell r="C251" t="str">
            <v/>
          </cell>
          <cell r="E251" t="str">
            <v/>
          </cell>
        </row>
        <row r="252">
          <cell r="B252" t="str">
            <v/>
          </cell>
          <cell r="C252" t="str">
            <v/>
          </cell>
          <cell r="E252" t="str">
            <v/>
          </cell>
        </row>
        <row r="253">
          <cell r="B253" t="str">
            <v/>
          </cell>
          <cell r="C253" t="str">
            <v/>
          </cell>
          <cell r="E253" t="str">
            <v/>
          </cell>
        </row>
        <row r="254">
          <cell r="B254" t="str">
            <v/>
          </cell>
          <cell r="C254" t="str">
            <v/>
          </cell>
          <cell r="E254" t="str">
            <v/>
          </cell>
        </row>
        <row r="255">
          <cell r="B255" t="str">
            <v/>
          </cell>
          <cell r="C255" t="str">
            <v/>
          </cell>
          <cell r="E255" t="str">
            <v/>
          </cell>
        </row>
        <row r="256">
          <cell r="B256" t="str">
            <v/>
          </cell>
          <cell r="C256" t="str">
            <v/>
          </cell>
          <cell r="E256" t="str">
            <v/>
          </cell>
        </row>
        <row r="257">
          <cell r="B257" t="str">
            <v/>
          </cell>
          <cell r="C257" t="str">
            <v/>
          </cell>
          <cell r="E257" t="str">
            <v/>
          </cell>
        </row>
        <row r="258">
          <cell r="B258" t="str">
            <v/>
          </cell>
          <cell r="C258" t="str">
            <v/>
          </cell>
          <cell r="E258" t="str">
            <v/>
          </cell>
        </row>
        <row r="259">
          <cell r="B259" t="str">
            <v/>
          </cell>
          <cell r="C259" t="str">
            <v/>
          </cell>
          <cell r="E259" t="str">
            <v/>
          </cell>
        </row>
        <row r="260">
          <cell r="B260" t="str">
            <v/>
          </cell>
          <cell r="C260" t="str">
            <v/>
          </cell>
          <cell r="E260" t="str">
            <v/>
          </cell>
        </row>
        <row r="261">
          <cell r="B261" t="str">
            <v/>
          </cell>
          <cell r="C261" t="str">
            <v/>
          </cell>
          <cell r="E261" t="str">
            <v/>
          </cell>
        </row>
        <row r="262">
          <cell r="B262" t="str">
            <v/>
          </cell>
          <cell r="C262" t="str">
            <v/>
          </cell>
          <cell r="E262" t="str">
            <v/>
          </cell>
        </row>
        <row r="263">
          <cell r="B263" t="str">
            <v/>
          </cell>
          <cell r="C263" t="str">
            <v/>
          </cell>
          <cell r="E263" t="str">
            <v/>
          </cell>
        </row>
        <row r="264">
          <cell r="B264" t="str">
            <v/>
          </cell>
          <cell r="C264" t="str">
            <v/>
          </cell>
          <cell r="E264" t="str">
            <v/>
          </cell>
        </row>
        <row r="265">
          <cell r="B265" t="str">
            <v/>
          </cell>
          <cell r="C265" t="str">
            <v/>
          </cell>
          <cell r="E265" t="str">
            <v/>
          </cell>
        </row>
        <row r="266">
          <cell r="B266" t="str">
            <v/>
          </cell>
          <cell r="C266" t="str">
            <v/>
          </cell>
          <cell r="E266" t="str">
            <v/>
          </cell>
        </row>
        <row r="267">
          <cell r="B267" t="str">
            <v/>
          </cell>
          <cell r="C267" t="str">
            <v/>
          </cell>
          <cell r="E267" t="str">
            <v/>
          </cell>
        </row>
        <row r="268">
          <cell r="B268" t="str">
            <v/>
          </cell>
          <cell r="C268" t="str">
            <v/>
          </cell>
          <cell r="E268" t="str">
            <v/>
          </cell>
        </row>
        <row r="269">
          <cell r="B269" t="str">
            <v/>
          </cell>
          <cell r="C269" t="str">
            <v/>
          </cell>
          <cell r="E269" t="str">
            <v/>
          </cell>
        </row>
        <row r="270">
          <cell r="B270" t="str">
            <v/>
          </cell>
          <cell r="C270" t="str">
            <v/>
          </cell>
          <cell r="E270" t="str">
            <v/>
          </cell>
        </row>
        <row r="271">
          <cell r="B271" t="str">
            <v/>
          </cell>
          <cell r="C271" t="str">
            <v/>
          </cell>
          <cell r="E271" t="str">
            <v/>
          </cell>
        </row>
        <row r="272">
          <cell r="B272" t="str">
            <v/>
          </cell>
          <cell r="C272" t="str">
            <v/>
          </cell>
          <cell r="E272" t="str">
            <v/>
          </cell>
        </row>
        <row r="273">
          <cell r="B273" t="str">
            <v/>
          </cell>
          <cell r="C273" t="str">
            <v/>
          </cell>
          <cell r="E273" t="str">
            <v/>
          </cell>
        </row>
        <row r="274">
          <cell r="B274" t="str">
            <v/>
          </cell>
          <cell r="C274" t="str">
            <v/>
          </cell>
          <cell r="E274" t="str">
            <v/>
          </cell>
        </row>
        <row r="275">
          <cell r="B275" t="str">
            <v/>
          </cell>
          <cell r="C275" t="str">
            <v/>
          </cell>
          <cell r="E275" t="str">
            <v/>
          </cell>
        </row>
        <row r="276">
          <cell r="B276" t="str">
            <v/>
          </cell>
          <cell r="C276" t="str">
            <v/>
          </cell>
          <cell r="E276" t="str">
            <v/>
          </cell>
        </row>
        <row r="277">
          <cell r="B277" t="str">
            <v/>
          </cell>
          <cell r="C277" t="str">
            <v/>
          </cell>
          <cell r="E277" t="str">
            <v/>
          </cell>
        </row>
        <row r="278">
          <cell r="B278" t="str">
            <v/>
          </cell>
          <cell r="C278" t="str">
            <v/>
          </cell>
          <cell r="E278" t="str">
            <v/>
          </cell>
        </row>
        <row r="279">
          <cell r="B279" t="str">
            <v/>
          </cell>
          <cell r="C279" t="str">
            <v/>
          </cell>
          <cell r="E279" t="str">
            <v/>
          </cell>
        </row>
        <row r="280">
          <cell r="B280" t="str">
            <v/>
          </cell>
          <cell r="C280" t="str">
            <v/>
          </cell>
          <cell r="E280" t="str">
            <v/>
          </cell>
        </row>
        <row r="281">
          <cell r="B281" t="str">
            <v/>
          </cell>
          <cell r="C281" t="str">
            <v/>
          </cell>
          <cell r="E281" t="str">
            <v/>
          </cell>
        </row>
        <row r="282">
          <cell r="B282" t="str">
            <v/>
          </cell>
          <cell r="C282" t="str">
            <v/>
          </cell>
          <cell r="E282" t="str">
            <v/>
          </cell>
        </row>
        <row r="283">
          <cell r="B283" t="str">
            <v/>
          </cell>
          <cell r="C283" t="str">
            <v/>
          </cell>
          <cell r="E283" t="str">
            <v/>
          </cell>
        </row>
        <row r="284">
          <cell r="B284" t="str">
            <v/>
          </cell>
          <cell r="C284" t="str">
            <v/>
          </cell>
          <cell r="E284" t="str">
            <v/>
          </cell>
        </row>
        <row r="285">
          <cell r="B285" t="str">
            <v/>
          </cell>
          <cell r="C285" t="str">
            <v/>
          </cell>
          <cell r="E285" t="str">
            <v/>
          </cell>
        </row>
        <row r="286">
          <cell r="B286" t="str">
            <v/>
          </cell>
          <cell r="C286" t="str">
            <v/>
          </cell>
          <cell r="E286" t="str">
            <v/>
          </cell>
        </row>
        <row r="287">
          <cell r="B287" t="str">
            <v/>
          </cell>
          <cell r="C287" t="str">
            <v/>
          </cell>
          <cell r="E287" t="str">
            <v/>
          </cell>
        </row>
        <row r="288">
          <cell r="B288" t="str">
            <v/>
          </cell>
          <cell r="C288" t="str">
            <v/>
          </cell>
          <cell r="E288" t="str">
            <v/>
          </cell>
        </row>
        <row r="289">
          <cell r="B289" t="str">
            <v/>
          </cell>
          <cell r="C289" t="str">
            <v/>
          </cell>
          <cell r="E289" t="str">
            <v/>
          </cell>
        </row>
        <row r="290">
          <cell r="B290" t="str">
            <v/>
          </cell>
          <cell r="C290" t="str">
            <v/>
          </cell>
          <cell r="E290" t="str">
            <v/>
          </cell>
        </row>
        <row r="291">
          <cell r="B291" t="str">
            <v/>
          </cell>
          <cell r="C291" t="str">
            <v/>
          </cell>
          <cell r="E291" t="str">
            <v/>
          </cell>
        </row>
        <row r="292">
          <cell r="B292" t="str">
            <v/>
          </cell>
          <cell r="C292" t="str">
            <v/>
          </cell>
          <cell r="E292" t="str">
            <v/>
          </cell>
        </row>
        <row r="293">
          <cell r="B293" t="str">
            <v/>
          </cell>
          <cell r="C293" t="str">
            <v/>
          </cell>
          <cell r="E293" t="str">
            <v/>
          </cell>
        </row>
        <row r="294">
          <cell r="B294" t="str">
            <v/>
          </cell>
          <cell r="C294" t="str">
            <v/>
          </cell>
          <cell r="E294" t="str">
            <v/>
          </cell>
        </row>
        <row r="295">
          <cell r="B295" t="str">
            <v/>
          </cell>
          <cell r="C295" t="str">
            <v/>
          </cell>
          <cell r="E295" t="str">
            <v/>
          </cell>
        </row>
        <row r="296">
          <cell r="B296" t="str">
            <v/>
          </cell>
          <cell r="C296" t="str">
            <v/>
          </cell>
          <cell r="E296" t="str">
            <v/>
          </cell>
        </row>
        <row r="297">
          <cell r="B297" t="str">
            <v/>
          </cell>
          <cell r="C297" t="str">
            <v/>
          </cell>
          <cell r="E297" t="str">
            <v/>
          </cell>
        </row>
        <row r="298">
          <cell r="B298" t="str">
            <v/>
          </cell>
          <cell r="C298" t="str">
            <v/>
          </cell>
          <cell r="E298" t="str">
            <v/>
          </cell>
        </row>
        <row r="299">
          <cell r="B299" t="str">
            <v/>
          </cell>
          <cell r="C299" t="str">
            <v/>
          </cell>
          <cell r="E299" t="str">
            <v/>
          </cell>
        </row>
        <row r="300">
          <cell r="B300" t="str">
            <v/>
          </cell>
          <cell r="C300" t="str">
            <v/>
          </cell>
          <cell r="E300" t="str">
            <v/>
          </cell>
        </row>
        <row r="301">
          <cell r="B301" t="str">
            <v/>
          </cell>
          <cell r="C301" t="str">
            <v/>
          </cell>
          <cell r="E301" t="str">
            <v/>
          </cell>
        </row>
        <row r="302">
          <cell r="B302" t="str">
            <v/>
          </cell>
          <cell r="C302" t="str">
            <v/>
          </cell>
          <cell r="E302" t="str">
            <v/>
          </cell>
        </row>
        <row r="303">
          <cell r="B303" t="str">
            <v/>
          </cell>
          <cell r="C303" t="str">
            <v/>
          </cell>
          <cell r="E303" t="str">
            <v/>
          </cell>
        </row>
        <row r="304">
          <cell r="B304" t="str">
            <v/>
          </cell>
          <cell r="C304" t="str">
            <v/>
          </cell>
          <cell r="E304" t="str">
            <v/>
          </cell>
        </row>
        <row r="305">
          <cell r="B305" t="str">
            <v/>
          </cell>
          <cell r="C305" t="str">
            <v/>
          </cell>
          <cell r="E305" t="str">
            <v/>
          </cell>
        </row>
        <row r="306">
          <cell r="B306" t="str">
            <v/>
          </cell>
          <cell r="C306" t="str">
            <v/>
          </cell>
          <cell r="E306" t="str">
            <v/>
          </cell>
        </row>
        <row r="307">
          <cell r="B307" t="str">
            <v/>
          </cell>
          <cell r="C307" t="str">
            <v/>
          </cell>
          <cell r="E307" t="str">
            <v/>
          </cell>
        </row>
        <row r="308">
          <cell r="B308" t="str">
            <v/>
          </cell>
          <cell r="C308" t="str">
            <v/>
          </cell>
          <cell r="E308" t="str">
            <v/>
          </cell>
        </row>
        <row r="309">
          <cell r="B309" t="str">
            <v/>
          </cell>
          <cell r="C309" t="str">
            <v/>
          </cell>
          <cell r="E309" t="str">
            <v/>
          </cell>
        </row>
        <row r="310">
          <cell r="B310" t="str">
            <v/>
          </cell>
          <cell r="C310" t="str">
            <v/>
          </cell>
          <cell r="E310" t="str">
            <v/>
          </cell>
        </row>
        <row r="311">
          <cell r="B311" t="str">
            <v/>
          </cell>
          <cell r="C311" t="str">
            <v/>
          </cell>
          <cell r="E311" t="str">
            <v/>
          </cell>
        </row>
        <row r="312">
          <cell r="B312" t="str">
            <v/>
          </cell>
          <cell r="C312" t="str">
            <v/>
          </cell>
          <cell r="E312" t="str">
            <v/>
          </cell>
        </row>
        <row r="313">
          <cell r="B313" t="str">
            <v/>
          </cell>
          <cell r="C313" t="str">
            <v/>
          </cell>
          <cell r="E313" t="str">
            <v/>
          </cell>
        </row>
        <row r="314">
          <cell r="B314" t="str">
            <v/>
          </cell>
          <cell r="C314" t="str">
            <v/>
          </cell>
          <cell r="E314" t="str">
            <v/>
          </cell>
        </row>
        <row r="315">
          <cell r="B315" t="str">
            <v/>
          </cell>
          <cell r="C315" t="str">
            <v/>
          </cell>
          <cell r="E315" t="str">
            <v/>
          </cell>
        </row>
        <row r="316">
          <cell r="B316" t="str">
            <v/>
          </cell>
          <cell r="C316" t="str">
            <v/>
          </cell>
          <cell r="E316" t="str">
            <v/>
          </cell>
        </row>
        <row r="317">
          <cell r="B317" t="str">
            <v/>
          </cell>
          <cell r="C317" t="str">
            <v/>
          </cell>
          <cell r="E317" t="str">
            <v/>
          </cell>
        </row>
        <row r="318">
          <cell r="B318" t="str">
            <v/>
          </cell>
          <cell r="C318" t="str">
            <v/>
          </cell>
          <cell r="E318" t="str">
            <v/>
          </cell>
        </row>
        <row r="319">
          <cell r="B319" t="str">
            <v/>
          </cell>
          <cell r="C319" t="str">
            <v/>
          </cell>
          <cell r="E319" t="str">
            <v/>
          </cell>
        </row>
        <row r="320">
          <cell r="B320" t="str">
            <v/>
          </cell>
          <cell r="C320" t="str">
            <v/>
          </cell>
          <cell r="E320" t="str">
            <v/>
          </cell>
        </row>
        <row r="321">
          <cell r="B321" t="str">
            <v/>
          </cell>
          <cell r="C321" t="str">
            <v/>
          </cell>
          <cell r="E321" t="str">
            <v/>
          </cell>
        </row>
        <row r="322">
          <cell r="B322" t="str">
            <v/>
          </cell>
          <cell r="C322" t="str">
            <v/>
          </cell>
          <cell r="E322" t="str">
            <v/>
          </cell>
        </row>
        <row r="323">
          <cell r="B323" t="str">
            <v/>
          </cell>
          <cell r="C323" t="str">
            <v/>
          </cell>
          <cell r="E323" t="str">
            <v/>
          </cell>
        </row>
        <row r="324">
          <cell r="B324" t="str">
            <v/>
          </cell>
          <cell r="C324" t="str">
            <v/>
          </cell>
          <cell r="E324" t="str">
            <v/>
          </cell>
        </row>
        <row r="325">
          <cell r="B325" t="str">
            <v/>
          </cell>
          <cell r="C325" t="str">
            <v/>
          </cell>
          <cell r="E325" t="str">
            <v/>
          </cell>
        </row>
        <row r="326">
          <cell r="B326" t="str">
            <v/>
          </cell>
          <cell r="C326" t="str">
            <v/>
          </cell>
          <cell r="E326" t="str">
            <v/>
          </cell>
        </row>
        <row r="327">
          <cell r="B327" t="str">
            <v/>
          </cell>
          <cell r="C327" t="str">
            <v/>
          </cell>
          <cell r="E327" t="str">
            <v/>
          </cell>
        </row>
        <row r="328">
          <cell r="B328" t="str">
            <v/>
          </cell>
          <cell r="C328" t="str">
            <v/>
          </cell>
          <cell r="E328" t="str">
            <v/>
          </cell>
        </row>
        <row r="329">
          <cell r="B329" t="str">
            <v/>
          </cell>
          <cell r="C329" t="str">
            <v/>
          </cell>
          <cell r="E329" t="str">
            <v/>
          </cell>
        </row>
        <row r="330">
          <cell r="B330" t="str">
            <v/>
          </cell>
          <cell r="C330" t="str">
            <v/>
          </cell>
          <cell r="E330" t="str">
            <v/>
          </cell>
        </row>
        <row r="331">
          <cell r="B331" t="str">
            <v/>
          </cell>
          <cell r="C331" t="str">
            <v/>
          </cell>
          <cell r="E331" t="str">
            <v/>
          </cell>
        </row>
        <row r="332">
          <cell r="B332" t="str">
            <v/>
          </cell>
          <cell r="C332" t="str">
            <v/>
          </cell>
          <cell r="E332" t="str">
            <v/>
          </cell>
        </row>
        <row r="333">
          <cell r="B333" t="str">
            <v/>
          </cell>
          <cell r="C333" t="str">
            <v/>
          </cell>
          <cell r="E333" t="str">
            <v/>
          </cell>
        </row>
        <row r="334">
          <cell r="B334" t="str">
            <v/>
          </cell>
          <cell r="C334" t="str">
            <v/>
          </cell>
          <cell r="E334" t="str">
            <v/>
          </cell>
        </row>
        <row r="335">
          <cell r="B335" t="str">
            <v/>
          </cell>
          <cell r="C335" t="str">
            <v/>
          </cell>
          <cell r="E335" t="str">
            <v/>
          </cell>
        </row>
        <row r="336">
          <cell r="B336" t="str">
            <v/>
          </cell>
          <cell r="C336" t="str">
            <v/>
          </cell>
          <cell r="E336" t="str">
            <v/>
          </cell>
        </row>
        <row r="337">
          <cell r="B337" t="str">
            <v/>
          </cell>
          <cell r="C337" t="str">
            <v/>
          </cell>
          <cell r="E337" t="str">
            <v/>
          </cell>
        </row>
        <row r="338">
          <cell r="B338" t="str">
            <v/>
          </cell>
          <cell r="C338" t="str">
            <v/>
          </cell>
          <cell r="E338" t="str">
            <v/>
          </cell>
        </row>
        <row r="339">
          <cell r="B339" t="str">
            <v/>
          </cell>
          <cell r="C339" t="str">
            <v/>
          </cell>
          <cell r="E339" t="str">
            <v/>
          </cell>
        </row>
        <row r="340">
          <cell r="B340" t="str">
            <v/>
          </cell>
          <cell r="C340" t="str">
            <v/>
          </cell>
          <cell r="E340" t="str">
            <v/>
          </cell>
        </row>
        <row r="341">
          <cell r="B341" t="str">
            <v/>
          </cell>
          <cell r="C341" t="str">
            <v/>
          </cell>
          <cell r="E341" t="str">
            <v/>
          </cell>
        </row>
        <row r="342">
          <cell r="B342" t="str">
            <v/>
          </cell>
          <cell r="C342" t="str">
            <v/>
          </cell>
          <cell r="E342" t="str">
            <v/>
          </cell>
        </row>
        <row r="343">
          <cell r="B343" t="str">
            <v/>
          </cell>
          <cell r="C343" t="str">
            <v/>
          </cell>
          <cell r="E343" t="str">
            <v/>
          </cell>
        </row>
        <row r="344">
          <cell r="B344" t="str">
            <v/>
          </cell>
          <cell r="C344" t="str">
            <v/>
          </cell>
          <cell r="E344" t="str">
            <v/>
          </cell>
        </row>
        <row r="345">
          <cell r="B345" t="str">
            <v/>
          </cell>
          <cell r="C345" t="str">
            <v/>
          </cell>
          <cell r="E345" t="str">
            <v/>
          </cell>
        </row>
        <row r="346">
          <cell r="B346" t="str">
            <v/>
          </cell>
          <cell r="C346" t="str">
            <v/>
          </cell>
          <cell r="E346" t="str">
            <v/>
          </cell>
        </row>
        <row r="347">
          <cell r="B347" t="str">
            <v/>
          </cell>
          <cell r="C347" t="str">
            <v/>
          </cell>
          <cell r="E347" t="str">
            <v/>
          </cell>
        </row>
        <row r="348">
          <cell r="B348" t="str">
            <v/>
          </cell>
          <cell r="C348" t="str">
            <v/>
          </cell>
          <cell r="E348" t="str">
            <v/>
          </cell>
        </row>
        <row r="349">
          <cell r="B349" t="str">
            <v/>
          </cell>
          <cell r="C349" t="str">
            <v/>
          </cell>
          <cell r="E349" t="str">
            <v/>
          </cell>
        </row>
        <row r="350">
          <cell r="B350" t="str">
            <v/>
          </cell>
          <cell r="C350" t="str">
            <v/>
          </cell>
          <cell r="E350" t="str">
            <v/>
          </cell>
        </row>
        <row r="351">
          <cell r="B351" t="str">
            <v/>
          </cell>
          <cell r="C351" t="str">
            <v/>
          </cell>
          <cell r="E351" t="str">
            <v/>
          </cell>
        </row>
        <row r="352">
          <cell r="B352" t="str">
            <v/>
          </cell>
          <cell r="C352" t="str">
            <v/>
          </cell>
          <cell r="E352" t="str">
            <v/>
          </cell>
        </row>
        <row r="353">
          <cell r="B353" t="str">
            <v/>
          </cell>
          <cell r="C353" t="str">
            <v/>
          </cell>
          <cell r="E353" t="str">
            <v/>
          </cell>
        </row>
        <row r="354">
          <cell r="B354" t="str">
            <v/>
          </cell>
          <cell r="C354" t="str">
            <v/>
          </cell>
          <cell r="E354" t="str">
            <v/>
          </cell>
        </row>
        <row r="355">
          <cell r="B355" t="str">
            <v/>
          </cell>
          <cell r="C355" t="str">
            <v/>
          </cell>
          <cell r="E355" t="str">
            <v/>
          </cell>
        </row>
        <row r="356">
          <cell r="B356" t="str">
            <v/>
          </cell>
          <cell r="C356" t="str">
            <v/>
          </cell>
          <cell r="E356" t="str">
            <v/>
          </cell>
        </row>
        <row r="357">
          <cell r="B357" t="str">
            <v/>
          </cell>
          <cell r="C357" t="str">
            <v/>
          </cell>
          <cell r="E357" t="str">
            <v/>
          </cell>
        </row>
        <row r="358">
          <cell r="B358" t="str">
            <v/>
          </cell>
          <cell r="C358" t="str">
            <v/>
          </cell>
          <cell r="E358" t="str">
            <v/>
          </cell>
        </row>
        <row r="359">
          <cell r="B359" t="str">
            <v/>
          </cell>
          <cell r="C359" t="str">
            <v/>
          </cell>
          <cell r="E359" t="str">
            <v/>
          </cell>
        </row>
        <row r="360">
          <cell r="B360" t="str">
            <v/>
          </cell>
          <cell r="C360" t="str">
            <v/>
          </cell>
          <cell r="E360" t="str">
            <v/>
          </cell>
        </row>
        <row r="361">
          <cell r="B361" t="str">
            <v/>
          </cell>
          <cell r="C361" t="str">
            <v/>
          </cell>
          <cell r="E361" t="str">
            <v/>
          </cell>
        </row>
        <row r="362">
          <cell r="B362" t="str">
            <v/>
          </cell>
          <cell r="C362" t="str">
            <v/>
          </cell>
          <cell r="E362" t="str">
            <v/>
          </cell>
        </row>
        <row r="363">
          <cell r="B363" t="str">
            <v/>
          </cell>
          <cell r="C363" t="str">
            <v/>
          </cell>
          <cell r="E363" t="str">
            <v/>
          </cell>
        </row>
        <row r="364">
          <cell r="B364" t="str">
            <v/>
          </cell>
          <cell r="C364" t="str">
            <v/>
          </cell>
          <cell r="E364" t="str">
            <v/>
          </cell>
        </row>
        <row r="365">
          <cell r="B365" t="str">
            <v/>
          </cell>
          <cell r="C365" t="str">
            <v/>
          </cell>
          <cell r="E365" t="str">
            <v/>
          </cell>
        </row>
        <row r="366">
          <cell r="B366" t="str">
            <v/>
          </cell>
          <cell r="C366" t="str">
            <v/>
          </cell>
          <cell r="E366" t="str">
            <v/>
          </cell>
        </row>
        <row r="367">
          <cell r="B367" t="str">
            <v/>
          </cell>
          <cell r="C367" t="str">
            <v/>
          </cell>
          <cell r="E367" t="str">
            <v/>
          </cell>
        </row>
        <row r="368">
          <cell r="B368" t="str">
            <v/>
          </cell>
          <cell r="C368" t="str">
            <v/>
          </cell>
          <cell r="E368" t="str">
            <v/>
          </cell>
        </row>
        <row r="369">
          <cell r="B369" t="str">
            <v/>
          </cell>
          <cell r="C369" t="str">
            <v/>
          </cell>
          <cell r="E369" t="str">
            <v/>
          </cell>
        </row>
        <row r="370">
          <cell r="B370" t="str">
            <v/>
          </cell>
          <cell r="C370" t="str">
            <v/>
          </cell>
          <cell r="E370" t="str">
            <v/>
          </cell>
        </row>
        <row r="371">
          <cell r="B371" t="str">
            <v/>
          </cell>
          <cell r="C371" t="str">
            <v/>
          </cell>
          <cell r="E371" t="str">
            <v/>
          </cell>
        </row>
        <row r="372">
          <cell r="B372" t="str">
            <v/>
          </cell>
          <cell r="C372" t="str">
            <v/>
          </cell>
          <cell r="E372" t="str">
            <v/>
          </cell>
        </row>
        <row r="373">
          <cell r="B373" t="str">
            <v/>
          </cell>
          <cell r="C373" t="str">
            <v/>
          </cell>
          <cell r="E373" t="str">
            <v/>
          </cell>
        </row>
        <row r="374">
          <cell r="B374" t="str">
            <v/>
          </cell>
          <cell r="C374" t="str">
            <v/>
          </cell>
          <cell r="E374" t="str">
            <v/>
          </cell>
        </row>
        <row r="375">
          <cell r="B375" t="str">
            <v/>
          </cell>
          <cell r="C375" t="str">
            <v/>
          </cell>
          <cell r="E375" t="str">
            <v/>
          </cell>
        </row>
        <row r="376">
          <cell r="B376" t="str">
            <v/>
          </cell>
          <cell r="C376" t="str">
            <v/>
          </cell>
          <cell r="E376" t="str">
            <v/>
          </cell>
        </row>
        <row r="377">
          <cell r="B377" t="str">
            <v/>
          </cell>
          <cell r="C377" t="str">
            <v/>
          </cell>
          <cell r="E377" t="str">
            <v/>
          </cell>
        </row>
        <row r="378">
          <cell r="B378" t="str">
            <v/>
          </cell>
          <cell r="C378" t="str">
            <v/>
          </cell>
          <cell r="E378" t="str">
            <v/>
          </cell>
        </row>
        <row r="379">
          <cell r="B379" t="str">
            <v/>
          </cell>
          <cell r="C379" t="str">
            <v/>
          </cell>
          <cell r="E379" t="str">
            <v/>
          </cell>
        </row>
        <row r="380">
          <cell r="B380" t="str">
            <v/>
          </cell>
          <cell r="C380" t="str">
            <v/>
          </cell>
          <cell r="E380" t="str">
            <v/>
          </cell>
        </row>
        <row r="381">
          <cell r="B381" t="str">
            <v/>
          </cell>
          <cell r="C381" t="str">
            <v/>
          </cell>
          <cell r="E381" t="str">
            <v/>
          </cell>
        </row>
        <row r="382">
          <cell r="B382" t="str">
            <v/>
          </cell>
          <cell r="C382" t="str">
            <v/>
          </cell>
          <cell r="E382" t="str">
            <v/>
          </cell>
        </row>
        <row r="383">
          <cell r="B383" t="str">
            <v/>
          </cell>
          <cell r="C383" t="str">
            <v/>
          </cell>
          <cell r="E383" t="str">
            <v/>
          </cell>
        </row>
        <row r="384">
          <cell r="B384" t="str">
            <v/>
          </cell>
          <cell r="C384" t="str">
            <v/>
          </cell>
          <cell r="E384" t="str">
            <v/>
          </cell>
        </row>
        <row r="385">
          <cell r="B385" t="str">
            <v/>
          </cell>
          <cell r="C385" t="str">
            <v/>
          </cell>
          <cell r="E385" t="str">
            <v/>
          </cell>
        </row>
        <row r="386">
          <cell r="B386" t="str">
            <v/>
          </cell>
          <cell r="C386" t="str">
            <v/>
          </cell>
          <cell r="E386" t="str">
            <v/>
          </cell>
        </row>
        <row r="387">
          <cell r="B387" t="str">
            <v/>
          </cell>
          <cell r="C387" t="str">
            <v/>
          </cell>
          <cell r="E387" t="str">
            <v/>
          </cell>
        </row>
        <row r="388">
          <cell r="B388" t="str">
            <v/>
          </cell>
          <cell r="C388" t="str">
            <v/>
          </cell>
          <cell r="E388" t="str">
            <v/>
          </cell>
        </row>
        <row r="389">
          <cell r="B389" t="str">
            <v/>
          </cell>
          <cell r="C389" t="str">
            <v/>
          </cell>
          <cell r="E389" t="str">
            <v/>
          </cell>
        </row>
        <row r="390">
          <cell r="B390" t="str">
            <v/>
          </cell>
          <cell r="C390" t="str">
            <v/>
          </cell>
          <cell r="E390" t="str">
            <v/>
          </cell>
        </row>
        <row r="391">
          <cell r="B391" t="str">
            <v/>
          </cell>
          <cell r="C391" t="str">
            <v/>
          </cell>
          <cell r="E391" t="str">
            <v/>
          </cell>
        </row>
        <row r="392">
          <cell r="B392" t="str">
            <v/>
          </cell>
          <cell r="C392" t="str">
            <v/>
          </cell>
          <cell r="E392" t="str">
            <v/>
          </cell>
        </row>
        <row r="393">
          <cell r="B393" t="str">
            <v/>
          </cell>
          <cell r="C393" t="str">
            <v/>
          </cell>
          <cell r="E393" t="str">
            <v/>
          </cell>
        </row>
        <row r="394">
          <cell r="B394" t="str">
            <v/>
          </cell>
          <cell r="C394" t="str">
            <v/>
          </cell>
          <cell r="E394" t="str">
            <v/>
          </cell>
        </row>
        <row r="395">
          <cell r="B395" t="str">
            <v/>
          </cell>
          <cell r="C395" t="str">
            <v/>
          </cell>
          <cell r="E395" t="str">
            <v/>
          </cell>
        </row>
        <row r="396">
          <cell r="B396" t="str">
            <v/>
          </cell>
          <cell r="C396" t="str">
            <v/>
          </cell>
          <cell r="E396" t="str">
            <v/>
          </cell>
        </row>
        <row r="397">
          <cell r="B397" t="str">
            <v/>
          </cell>
          <cell r="C397" t="str">
            <v/>
          </cell>
          <cell r="E397" t="str">
            <v/>
          </cell>
        </row>
        <row r="398">
          <cell r="B398" t="str">
            <v/>
          </cell>
          <cell r="C398" t="str">
            <v/>
          </cell>
          <cell r="E398" t="str">
            <v/>
          </cell>
        </row>
        <row r="399">
          <cell r="B399" t="str">
            <v/>
          </cell>
          <cell r="C399" t="str">
            <v/>
          </cell>
          <cell r="E399" t="str">
            <v/>
          </cell>
        </row>
        <row r="400">
          <cell r="B400" t="str">
            <v/>
          </cell>
          <cell r="C400" t="str">
            <v/>
          </cell>
          <cell r="E400" t="str">
            <v/>
          </cell>
        </row>
        <row r="401">
          <cell r="B401" t="str">
            <v/>
          </cell>
          <cell r="C401" t="str">
            <v/>
          </cell>
          <cell r="E401" t="str">
            <v/>
          </cell>
        </row>
        <row r="402">
          <cell r="B402" t="str">
            <v/>
          </cell>
          <cell r="C402" t="str">
            <v/>
          </cell>
          <cell r="E402" t="str">
            <v/>
          </cell>
        </row>
        <row r="403">
          <cell r="B403" t="str">
            <v/>
          </cell>
          <cell r="C403" t="str">
            <v/>
          </cell>
          <cell r="E403" t="str">
            <v/>
          </cell>
        </row>
        <row r="404">
          <cell r="B404" t="str">
            <v/>
          </cell>
          <cell r="C404" t="str">
            <v/>
          </cell>
          <cell r="E404" t="str">
            <v/>
          </cell>
        </row>
        <row r="405">
          <cell r="B405" t="str">
            <v/>
          </cell>
          <cell r="C405" t="str">
            <v/>
          </cell>
          <cell r="E405" t="str">
            <v/>
          </cell>
        </row>
        <row r="406">
          <cell r="B406" t="str">
            <v/>
          </cell>
          <cell r="C406" t="str">
            <v/>
          </cell>
          <cell r="E406" t="str">
            <v/>
          </cell>
        </row>
        <row r="407">
          <cell r="B407" t="str">
            <v/>
          </cell>
          <cell r="C407" t="str">
            <v/>
          </cell>
          <cell r="E407" t="str">
            <v/>
          </cell>
        </row>
        <row r="408">
          <cell r="B408" t="str">
            <v/>
          </cell>
          <cell r="C408" t="str">
            <v/>
          </cell>
          <cell r="E408" t="str">
            <v/>
          </cell>
        </row>
        <row r="409">
          <cell r="B409" t="str">
            <v/>
          </cell>
          <cell r="C409" t="str">
            <v/>
          </cell>
          <cell r="E409" t="str">
            <v/>
          </cell>
        </row>
        <row r="410">
          <cell r="B410" t="str">
            <v/>
          </cell>
          <cell r="C410" t="str">
            <v/>
          </cell>
          <cell r="E410" t="str">
            <v/>
          </cell>
        </row>
        <row r="411">
          <cell r="B411" t="str">
            <v/>
          </cell>
          <cell r="C411" t="str">
            <v/>
          </cell>
          <cell r="E411" t="str">
            <v/>
          </cell>
        </row>
        <row r="412">
          <cell r="B412" t="str">
            <v/>
          </cell>
          <cell r="C412" t="str">
            <v/>
          </cell>
          <cell r="E412" t="str">
            <v/>
          </cell>
        </row>
        <row r="413">
          <cell r="B413" t="str">
            <v/>
          </cell>
          <cell r="C413" t="str">
            <v/>
          </cell>
          <cell r="E413" t="str">
            <v/>
          </cell>
        </row>
        <row r="414">
          <cell r="B414" t="str">
            <v/>
          </cell>
          <cell r="C414" t="str">
            <v/>
          </cell>
          <cell r="E414" t="str">
            <v/>
          </cell>
        </row>
        <row r="415">
          <cell r="B415" t="str">
            <v/>
          </cell>
          <cell r="C415" t="str">
            <v/>
          </cell>
          <cell r="E415" t="str">
            <v/>
          </cell>
        </row>
        <row r="416">
          <cell r="B416" t="str">
            <v/>
          </cell>
          <cell r="C416" t="str">
            <v/>
          </cell>
          <cell r="E416" t="str">
            <v/>
          </cell>
        </row>
        <row r="417">
          <cell r="B417" t="str">
            <v/>
          </cell>
          <cell r="C417" t="str">
            <v/>
          </cell>
          <cell r="E417" t="str">
            <v/>
          </cell>
        </row>
        <row r="418">
          <cell r="B418" t="str">
            <v/>
          </cell>
          <cell r="C418" t="str">
            <v/>
          </cell>
          <cell r="E418" t="str">
            <v/>
          </cell>
        </row>
        <row r="419">
          <cell r="B419" t="str">
            <v/>
          </cell>
          <cell r="C419" t="str">
            <v/>
          </cell>
          <cell r="E419" t="str">
            <v/>
          </cell>
        </row>
        <row r="420">
          <cell r="B420" t="str">
            <v/>
          </cell>
          <cell r="C420" t="str">
            <v/>
          </cell>
          <cell r="E420" t="str">
            <v/>
          </cell>
        </row>
        <row r="421">
          <cell r="B421" t="str">
            <v/>
          </cell>
          <cell r="C421" t="str">
            <v/>
          </cell>
          <cell r="E421" t="str">
            <v/>
          </cell>
        </row>
        <row r="422">
          <cell r="B422" t="str">
            <v/>
          </cell>
          <cell r="C422" t="str">
            <v/>
          </cell>
          <cell r="E422" t="str">
            <v/>
          </cell>
        </row>
        <row r="423">
          <cell r="B423" t="str">
            <v/>
          </cell>
          <cell r="C423" t="str">
            <v/>
          </cell>
          <cell r="E423" t="str">
            <v/>
          </cell>
        </row>
        <row r="424">
          <cell r="B424" t="str">
            <v/>
          </cell>
          <cell r="C424" t="str">
            <v/>
          </cell>
          <cell r="E424" t="str">
            <v/>
          </cell>
        </row>
        <row r="425">
          <cell r="B425" t="str">
            <v/>
          </cell>
          <cell r="C425" t="str">
            <v/>
          </cell>
          <cell r="E425" t="str">
            <v/>
          </cell>
        </row>
        <row r="426">
          <cell r="B426" t="str">
            <v/>
          </cell>
          <cell r="C426" t="str">
            <v/>
          </cell>
          <cell r="E426" t="str">
            <v/>
          </cell>
        </row>
        <row r="427">
          <cell r="B427" t="str">
            <v/>
          </cell>
          <cell r="C427" t="str">
            <v/>
          </cell>
          <cell r="E427" t="str">
            <v/>
          </cell>
        </row>
        <row r="428">
          <cell r="B428" t="str">
            <v/>
          </cell>
          <cell r="C428" t="str">
            <v/>
          </cell>
          <cell r="E428" t="str">
            <v/>
          </cell>
        </row>
        <row r="429">
          <cell r="B429" t="str">
            <v/>
          </cell>
          <cell r="C429" t="str">
            <v/>
          </cell>
          <cell r="E429" t="str">
            <v/>
          </cell>
        </row>
        <row r="430">
          <cell r="B430" t="str">
            <v/>
          </cell>
          <cell r="C430" t="str">
            <v/>
          </cell>
          <cell r="E430" t="str">
            <v/>
          </cell>
        </row>
        <row r="431">
          <cell r="B431" t="str">
            <v/>
          </cell>
          <cell r="C431" t="str">
            <v/>
          </cell>
          <cell r="E431" t="str">
            <v/>
          </cell>
        </row>
        <row r="432">
          <cell r="B432" t="str">
            <v/>
          </cell>
          <cell r="C432" t="str">
            <v/>
          </cell>
          <cell r="E432" t="str">
            <v/>
          </cell>
        </row>
        <row r="433">
          <cell r="B433" t="str">
            <v/>
          </cell>
          <cell r="C433" t="str">
            <v/>
          </cell>
          <cell r="E433" t="str">
            <v/>
          </cell>
        </row>
        <row r="434">
          <cell r="B434" t="str">
            <v/>
          </cell>
          <cell r="C434" t="str">
            <v/>
          </cell>
          <cell r="E434" t="str">
            <v/>
          </cell>
        </row>
        <row r="435">
          <cell r="B435" t="str">
            <v/>
          </cell>
          <cell r="C435" t="str">
            <v/>
          </cell>
          <cell r="E435" t="str">
            <v/>
          </cell>
        </row>
        <row r="436">
          <cell r="B436" t="str">
            <v/>
          </cell>
          <cell r="C436" t="str">
            <v/>
          </cell>
          <cell r="E436" t="str">
            <v/>
          </cell>
        </row>
        <row r="437">
          <cell r="B437" t="str">
            <v/>
          </cell>
          <cell r="C437" t="str">
            <v/>
          </cell>
          <cell r="E437" t="str">
            <v/>
          </cell>
        </row>
        <row r="438">
          <cell r="B438" t="str">
            <v/>
          </cell>
          <cell r="C438" t="str">
            <v/>
          </cell>
          <cell r="E438" t="str">
            <v/>
          </cell>
        </row>
        <row r="439">
          <cell r="B439" t="str">
            <v/>
          </cell>
          <cell r="C439" t="str">
            <v/>
          </cell>
          <cell r="E439" t="str">
            <v/>
          </cell>
        </row>
        <row r="440">
          <cell r="B440" t="str">
            <v/>
          </cell>
          <cell r="C440" t="str">
            <v/>
          </cell>
          <cell r="E440" t="str">
            <v/>
          </cell>
        </row>
        <row r="441">
          <cell r="B441" t="str">
            <v/>
          </cell>
          <cell r="C441" t="str">
            <v/>
          </cell>
          <cell r="E441" t="str">
            <v/>
          </cell>
        </row>
        <row r="442">
          <cell r="B442" t="str">
            <v/>
          </cell>
          <cell r="C442" t="str">
            <v/>
          </cell>
          <cell r="E442" t="str">
            <v/>
          </cell>
        </row>
        <row r="443">
          <cell r="B443" t="str">
            <v/>
          </cell>
          <cell r="C443" t="str">
            <v/>
          </cell>
          <cell r="E443" t="str">
            <v/>
          </cell>
        </row>
        <row r="444">
          <cell r="B444" t="str">
            <v/>
          </cell>
          <cell r="C444" t="str">
            <v/>
          </cell>
          <cell r="E444" t="str">
            <v/>
          </cell>
        </row>
        <row r="445">
          <cell r="B445" t="str">
            <v/>
          </cell>
          <cell r="C445" t="str">
            <v/>
          </cell>
          <cell r="E445" t="str">
            <v/>
          </cell>
        </row>
        <row r="446">
          <cell r="B446" t="str">
            <v/>
          </cell>
          <cell r="C446" t="str">
            <v/>
          </cell>
          <cell r="E446" t="str">
            <v/>
          </cell>
        </row>
        <row r="447">
          <cell r="B447" t="str">
            <v/>
          </cell>
          <cell r="C447" t="str">
            <v/>
          </cell>
          <cell r="E447" t="str">
            <v/>
          </cell>
        </row>
        <row r="448">
          <cell r="B448" t="str">
            <v/>
          </cell>
          <cell r="C448" t="str">
            <v/>
          </cell>
          <cell r="E448" t="str">
            <v/>
          </cell>
        </row>
        <row r="449">
          <cell r="B449" t="str">
            <v/>
          </cell>
          <cell r="C449" t="str">
            <v/>
          </cell>
          <cell r="E449" t="str">
            <v/>
          </cell>
        </row>
        <row r="450">
          <cell r="B450" t="str">
            <v/>
          </cell>
          <cell r="C450" t="str">
            <v/>
          </cell>
          <cell r="E450" t="str">
            <v/>
          </cell>
        </row>
        <row r="451">
          <cell r="B451" t="str">
            <v/>
          </cell>
          <cell r="C451" t="str">
            <v/>
          </cell>
          <cell r="E451" t="str">
            <v/>
          </cell>
        </row>
        <row r="452">
          <cell r="B452" t="str">
            <v/>
          </cell>
          <cell r="C452" t="str">
            <v/>
          </cell>
          <cell r="E452" t="str">
            <v/>
          </cell>
        </row>
        <row r="453">
          <cell r="B453" t="str">
            <v/>
          </cell>
          <cell r="C453" t="str">
            <v/>
          </cell>
          <cell r="E453" t="str">
            <v/>
          </cell>
        </row>
        <row r="454">
          <cell r="B454" t="str">
            <v/>
          </cell>
          <cell r="C454" t="str">
            <v/>
          </cell>
          <cell r="E454" t="str">
            <v/>
          </cell>
        </row>
        <row r="455">
          <cell r="B455" t="str">
            <v/>
          </cell>
          <cell r="C455" t="str">
            <v/>
          </cell>
          <cell r="E455" t="str">
            <v/>
          </cell>
        </row>
        <row r="456">
          <cell r="B456" t="str">
            <v/>
          </cell>
          <cell r="C456" t="str">
            <v/>
          </cell>
          <cell r="E456" t="str">
            <v/>
          </cell>
        </row>
        <row r="457">
          <cell r="B457" t="str">
            <v/>
          </cell>
          <cell r="C457" t="str">
            <v/>
          </cell>
          <cell r="E457" t="str">
            <v/>
          </cell>
        </row>
        <row r="458">
          <cell r="B458" t="str">
            <v/>
          </cell>
          <cell r="C458" t="str">
            <v/>
          </cell>
          <cell r="E458" t="str">
            <v/>
          </cell>
        </row>
        <row r="459">
          <cell r="B459" t="str">
            <v/>
          </cell>
          <cell r="C459" t="str">
            <v/>
          </cell>
          <cell r="E459" t="str">
            <v/>
          </cell>
        </row>
        <row r="460">
          <cell r="B460" t="str">
            <v/>
          </cell>
          <cell r="C460" t="str">
            <v/>
          </cell>
          <cell r="E460" t="str">
            <v/>
          </cell>
        </row>
        <row r="461">
          <cell r="B461" t="str">
            <v/>
          </cell>
          <cell r="C461" t="str">
            <v/>
          </cell>
          <cell r="E461" t="str">
            <v/>
          </cell>
        </row>
        <row r="462">
          <cell r="B462" t="str">
            <v/>
          </cell>
          <cell r="C462" t="str">
            <v/>
          </cell>
          <cell r="E462" t="str">
            <v/>
          </cell>
        </row>
        <row r="463">
          <cell r="B463" t="str">
            <v/>
          </cell>
          <cell r="C463" t="str">
            <v/>
          </cell>
          <cell r="E463" t="str">
            <v/>
          </cell>
        </row>
        <row r="464">
          <cell r="B464" t="str">
            <v/>
          </cell>
          <cell r="C464" t="str">
            <v/>
          </cell>
          <cell r="E464" t="str">
            <v/>
          </cell>
        </row>
        <row r="465">
          <cell r="B465" t="str">
            <v/>
          </cell>
          <cell r="C465" t="str">
            <v/>
          </cell>
          <cell r="E465" t="str">
            <v/>
          </cell>
        </row>
        <row r="466">
          <cell r="B466" t="str">
            <v/>
          </cell>
          <cell r="C466" t="str">
            <v/>
          </cell>
          <cell r="E466" t="str">
            <v/>
          </cell>
        </row>
        <row r="467">
          <cell r="B467" t="str">
            <v/>
          </cell>
          <cell r="C467" t="str">
            <v/>
          </cell>
          <cell r="E467" t="str">
            <v/>
          </cell>
        </row>
        <row r="468">
          <cell r="B468" t="str">
            <v/>
          </cell>
          <cell r="C468" t="str">
            <v/>
          </cell>
          <cell r="E468" t="str">
            <v/>
          </cell>
        </row>
        <row r="469">
          <cell r="B469" t="str">
            <v/>
          </cell>
          <cell r="C469" t="str">
            <v/>
          </cell>
          <cell r="E469" t="str">
            <v/>
          </cell>
        </row>
        <row r="470">
          <cell r="B470" t="str">
            <v/>
          </cell>
          <cell r="C470" t="str">
            <v/>
          </cell>
          <cell r="E470" t="str">
            <v/>
          </cell>
        </row>
        <row r="471">
          <cell r="B471" t="str">
            <v/>
          </cell>
          <cell r="C471" t="str">
            <v/>
          </cell>
          <cell r="E471" t="str">
            <v/>
          </cell>
        </row>
        <row r="472">
          <cell r="B472" t="str">
            <v/>
          </cell>
          <cell r="C472" t="str">
            <v/>
          </cell>
          <cell r="E472" t="str">
            <v/>
          </cell>
        </row>
        <row r="473">
          <cell r="B473" t="str">
            <v/>
          </cell>
          <cell r="C473" t="str">
            <v/>
          </cell>
          <cell r="E473" t="str">
            <v/>
          </cell>
        </row>
        <row r="474">
          <cell r="B474" t="str">
            <v/>
          </cell>
          <cell r="C474" t="str">
            <v/>
          </cell>
          <cell r="E474" t="str">
            <v/>
          </cell>
        </row>
        <row r="475">
          <cell r="B475" t="str">
            <v/>
          </cell>
          <cell r="C475" t="str">
            <v/>
          </cell>
          <cell r="E475" t="str">
            <v/>
          </cell>
        </row>
        <row r="476">
          <cell r="B476" t="str">
            <v/>
          </cell>
          <cell r="C476" t="str">
            <v/>
          </cell>
          <cell r="E476" t="str">
            <v/>
          </cell>
        </row>
        <row r="477">
          <cell r="B477" t="str">
            <v/>
          </cell>
          <cell r="C477" t="str">
            <v/>
          </cell>
          <cell r="E477" t="str">
            <v/>
          </cell>
        </row>
        <row r="478">
          <cell r="B478" t="str">
            <v/>
          </cell>
          <cell r="C478" t="str">
            <v/>
          </cell>
          <cell r="E478" t="str">
            <v/>
          </cell>
        </row>
        <row r="479">
          <cell r="B479" t="str">
            <v/>
          </cell>
          <cell r="C479" t="str">
            <v/>
          </cell>
          <cell r="E479" t="str">
            <v/>
          </cell>
        </row>
        <row r="480">
          <cell r="B480" t="str">
            <v/>
          </cell>
          <cell r="C480" t="str">
            <v/>
          </cell>
          <cell r="E480" t="str">
            <v/>
          </cell>
        </row>
        <row r="481">
          <cell r="B481" t="str">
            <v/>
          </cell>
          <cell r="C481" t="str">
            <v/>
          </cell>
          <cell r="E481" t="str">
            <v/>
          </cell>
        </row>
        <row r="482">
          <cell r="B482" t="str">
            <v/>
          </cell>
          <cell r="C482" t="str">
            <v/>
          </cell>
          <cell r="E482" t="str">
            <v/>
          </cell>
        </row>
        <row r="483">
          <cell r="B483" t="str">
            <v/>
          </cell>
          <cell r="C483" t="str">
            <v/>
          </cell>
          <cell r="E483" t="str">
            <v/>
          </cell>
        </row>
        <row r="484">
          <cell r="B484" t="str">
            <v/>
          </cell>
          <cell r="C484" t="str">
            <v/>
          </cell>
          <cell r="E484" t="str">
            <v/>
          </cell>
        </row>
        <row r="485">
          <cell r="B485" t="str">
            <v/>
          </cell>
          <cell r="C485" t="str">
            <v/>
          </cell>
          <cell r="E485" t="str">
            <v/>
          </cell>
        </row>
        <row r="486">
          <cell r="B486" t="str">
            <v/>
          </cell>
          <cell r="C486" t="str">
            <v/>
          </cell>
          <cell r="E486" t="str">
            <v/>
          </cell>
        </row>
        <row r="487">
          <cell r="B487" t="str">
            <v/>
          </cell>
          <cell r="C487" t="str">
            <v/>
          </cell>
          <cell r="E487" t="str">
            <v/>
          </cell>
        </row>
        <row r="488">
          <cell r="B488" t="str">
            <v/>
          </cell>
          <cell r="C488" t="str">
            <v/>
          </cell>
          <cell r="E488" t="str">
            <v/>
          </cell>
        </row>
        <row r="489">
          <cell r="B489" t="str">
            <v/>
          </cell>
          <cell r="C489" t="str">
            <v/>
          </cell>
          <cell r="E489" t="str">
            <v/>
          </cell>
        </row>
        <row r="490">
          <cell r="B490" t="str">
            <v/>
          </cell>
          <cell r="C490" t="str">
            <v/>
          </cell>
          <cell r="E490" t="str">
            <v/>
          </cell>
        </row>
        <row r="491">
          <cell r="B491" t="str">
            <v/>
          </cell>
          <cell r="C491" t="str">
            <v/>
          </cell>
          <cell r="E491" t="str">
            <v/>
          </cell>
        </row>
        <row r="492">
          <cell r="B492" t="str">
            <v/>
          </cell>
          <cell r="C492" t="str">
            <v/>
          </cell>
          <cell r="E492" t="str">
            <v/>
          </cell>
        </row>
        <row r="493">
          <cell r="B493" t="str">
            <v/>
          </cell>
          <cell r="C493" t="str">
            <v/>
          </cell>
          <cell r="E493" t="str">
            <v/>
          </cell>
        </row>
        <row r="494">
          <cell r="B494" t="str">
            <v/>
          </cell>
          <cell r="C494" t="str">
            <v/>
          </cell>
          <cell r="E494" t="str">
            <v/>
          </cell>
        </row>
        <row r="495">
          <cell r="B495" t="str">
            <v/>
          </cell>
          <cell r="C495" t="str">
            <v/>
          </cell>
          <cell r="E495" t="str">
            <v/>
          </cell>
        </row>
        <row r="496">
          <cell r="B496" t="str">
            <v/>
          </cell>
          <cell r="C496" t="str">
            <v/>
          </cell>
          <cell r="E496" t="str">
            <v/>
          </cell>
        </row>
        <row r="497">
          <cell r="B497" t="str">
            <v/>
          </cell>
          <cell r="C497" t="str">
            <v/>
          </cell>
          <cell r="E497" t="str">
            <v/>
          </cell>
        </row>
        <row r="498">
          <cell r="B498" t="str">
            <v/>
          </cell>
          <cell r="C498" t="str">
            <v/>
          </cell>
          <cell r="E498" t="str">
            <v/>
          </cell>
        </row>
        <row r="499">
          <cell r="B499" t="str">
            <v/>
          </cell>
          <cell r="C499" t="str">
            <v/>
          </cell>
          <cell r="E499" t="str">
            <v/>
          </cell>
        </row>
        <row r="500">
          <cell r="B500" t="str">
            <v/>
          </cell>
          <cell r="C500" t="str">
            <v/>
          </cell>
          <cell r="E500" t="str">
            <v/>
          </cell>
        </row>
        <row r="501">
          <cell r="B501" t="str">
            <v/>
          </cell>
          <cell r="C501" t="str">
            <v/>
          </cell>
          <cell r="E501" t="str">
            <v/>
          </cell>
        </row>
        <row r="502">
          <cell r="B502" t="str">
            <v/>
          </cell>
          <cell r="C502" t="str">
            <v/>
          </cell>
          <cell r="E502" t="str">
            <v/>
          </cell>
        </row>
        <row r="503">
          <cell r="B503" t="str">
            <v/>
          </cell>
          <cell r="C503" t="str">
            <v/>
          </cell>
          <cell r="E503" t="str">
            <v/>
          </cell>
        </row>
        <row r="504">
          <cell r="B504" t="str">
            <v/>
          </cell>
          <cell r="C504" t="str">
            <v/>
          </cell>
          <cell r="E504" t="str">
            <v/>
          </cell>
        </row>
        <row r="505">
          <cell r="B505" t="str">
            <v/>
          </cell>
          <cell r="C505" t="str">
            <v/>
          </cell>
          <cell r="E505" t="str">
            <v/>
          </cell>
        </row>
        <row r="506">
          <cell r="B506" t="str">
            <v/>
          </cell>
          <cell r="C506" t="str">
            <v/>
          </cell>
          <cell r="E506" t="str">
            <v/>
          </cell>
        </row>
        <row r="507">
          <cell r="B507" t="str">
            <v/>
          </cell>
          <cell r="C507" t="str">
            <v/>
          </cell>
          <cell r="E507" t="str">
            <v/>
          </cell>
        </row>
        <row r="508">
          <cell r="B508" t="str">
            <v/>
          </cell>
          <cell r="C508" t="str">
            <v/>
          </cell>
          <cell r="E508" t="str">
            <v/>
          </cell>
        </row>
        <row r="509">
          <cell r="B509" t="str">
            <v/>
          </cell>
          <cell r="C509" t="str">
            <v/>
          </cell>
          <cell r="E509" t="str">
            <v/>
          </cell>
        </row>
        <row r="510">
          <cell r="B510" t="str">
            <v/>
          </cell>
          <cell r="C510" t="str">
            <v/>
          </cell>
          <cell r="E510" t="str">
            <v/>
          </cell>
        </row>
        <row r="511">
          <cell r="B511" t="str">
            <v/>
          </cell>
          <cell r="C511" t="str">
            <v/>
          </cell>
          <cell r="E511" t="str">
            <v/>
          </cell>
        </row>
        <row r="512">
          <cell r="B512" t="str">
            <v/>
          </cell>
          <cell r="C512" t="str">
            <v/>
          </cell>
          <cell r="E512" t="str">
            <v/>
          </cell>
        </row>
        <row r="513">
          <cell r="B513" t="str">
            <v/>
          </cell>
          <cell r="C513" t="str">
            <v/>
          </cell>
          <cell r="E513" t="str">
            <v/>
          </cell>
        </row>
        <row r="514">
          <cell r="B514" t="str">
            <v/>
          </cell>
          <cell r="C514" t="str">
            <v/>
          </cell>
          <cell r="E514" t="str">
            <v/>
          </cell>
        </row>
        <row r="515">
          <cell r="B515" t="str">
            <v/>
          </cell>
          <cell r="C515" t="str">
            <v/>
          </cell>
          <cell r="E515" t="str">
            <v/>
          </cell>
        </row>
        <row r="516">
          <cell r="B516" t="str">
            <v/>
          </cell>
          <cell r="C516" t="str">
            <v/>
          </cell>
          <cell r="E516" t="str">
            <v/>
          </cell>
        </row>
        <row r="517">
          <cell r="B517" t="str">
            <v/>
          </cell>
          <cell r="C517" t="str">
            <v/>
          </cell>
          <cell r="E517" t="str">
            <v/>
          </cell>
        </row>
        <row r="518">
          <cell r="B518" t="str">
            <v/>
          </cell>
          <cell r="C518" t="str">
            <v/>
          </cell>
          <cell r="E518" t="str">
            <v/>
          </cell>
        </row>
        <row r="519">
          <cell r="B519" t="str">
            <v/>
          </cell>
          <cell r="C519" t="str">
            <v/>
          </cell>
          <cell r="E519" t="str">
            <v/>
          </cell>
        </row>
        <row r="520">
          <cell r="B520" t="str">
            <v/>
          </cell>
          <cell r="C520" t="str">
            <v/>
          </cell>
          <cell r="E520" t="str">
            <v/>
          </cell>
        </row>
        <row r="521">
          <cell r="B521" t="str">
            <v/>
          </cell>
          <cell r="C521" t="str">
            <v/>
          </cell>
          <cell r="E521" t="str">
            <v/>
          </cell>
        </row>
        <row r="522">
          <cell r="B522" t="str">
            <v/>
          </cell>
          <cell r="C522" t="str">
            <v/>
          </cell>
          <cell r="E522" t="str">
            <v/>
          </cell>
        </row>
        <row r="523">
          <cell r="B523" t="str">
            <v/>
          </cell>
          <cell r="C523" t="str">
            <v/>
          </cell>
          <cell r="E523" t="str">
            <v/>
          </cell>
        </row>
        <row r="524">
          <cell r="B524" t="str">
            <v/>
          </cell>
          <cell r="C524" t="str">
            <v/>
          </cell>
          <cell r="E524" t="str">
            <v/>
          </cell>
        </row>
        <row r="525">
          <cell r="B525" t="str">
            <v/>
          </cell>
          <cell r="C525" t="str">
            <v/>
          </cell>
          <cell r="E525" t="str">
            <v/>
          </cell>
        </row>
        <row r="526">
          <cell r="B526" t="str">
            <v/>
          </cell>
          <cell r="C526" t="str">
            <v/>
          </cell>
          <cell r="E526" t="str">
            <v/>
          </cell>
        </row>
        <row r="527">
          <cell r="B527" t="str">
            <v/>
          </cell>
          <cell r="C527" t="str">
            <v/>
          </cell>
          <cell r="E527" t="str">
            <v/>
          </cell>
        </row>
        <row r="528">
          <cell r="B528" t="str">
            <v/>
          </cell>
          <cell r="C528" t="str">
            <v/>
          </cell>
          <cell r="E528" t="str">
            <v/>
          </cell>
        </row>
        <row r="529">
          <cell r="B529" t="str">
            <v/>
          </cell>
          <cell r="C529" t="str">
            <v/>
          </cell>
          <cell r="E529" t="str">
            <v/>
          </cell>
        </row>
        <row r="530">
          <cell r="B530" t="str">
            <v/>
          </cell>
          <cell r="C530" t="str">
            <v/>
          </cell>
          <cell r="E530" t="str">
            <v/>
          </cell>
        </row>
        <row r="531">
          <cell r="B531" t="str">
            <v/>
          </cell>
          <cell r="C531" t="str">
            <v/>
          </cell>
          <cell r="E531" t="str">
            <v/>
          </cell>
        </row>
        <row r="532">
          <cell r="B532" t="str">
            <v/>
          </cell>
          <cell r="C532" t="str">
            <v/>
          </cell>
          <cell r="E532" t="str">
            <v/>
          </cell>
        </row>
        <row r="533">
          <cell r="B533" t="str">
            <v/>
          </cell>
          <cell r="C533" t="str">
            <v/>
          </cell>
          <cell r="E533" t="str">
            <v/>
          </cell>
        </row>
        <row r="534">
          <cell r="B534" t="str">
            <v/>
          </cell>
          <cell r="C534" t="str">
            <v/>
          </cell>
          <cell r="E534" t="str">
            <v/>
          </cell>
        </row>
        <row r="535">
          <cell r="B535" t="str">
            <v/>
          </cell>
          <cell r="C535" t="str">
            <v/>
          </cell>
          <cell r="E535" t="str">
            <v/>
          </cell>
        </row>
        <row r="536">
          <cell r="B536" t="str">
            <v/>
          </cell>
          <cell r="C536" t="str">
            <v/>
          </cell>
          <cell r="E536" t="str">
            <v/>
          </cell>
        </row>
        <row r="537">
          <cell r="B537" t="str">
            <v/>
          </cell>
          <cell r="C537" t="str">
            <v/>
          </cell>
          <cell r="E537" t="str">
            <v/>
          </cell>
        </row>
        <row r="538">
          <cell r="B538" t="str">
            <v/>
          </cell>
          <cell r="C538" t="str">
            <v/>
          </cell>
          <cell r="E538" t="str">
            <v/>
          </cell>
        </row>
        <row r="539">
          <cell r="B539" t="str">
            <v/>
          </cell>
          <cell r="C539" t="str">
            <v/>
          </cell>
          <cell r="E539" t="str">
            <v/>
          </cell>
        </row>
        <row r="540">
          <cell r="B540" t="str">
            <v/>
          </cell>
          <cell r="C540" t="str">
            <v/>
          </cell>
          <cell r="E540" t="str">
            <v/>
          </cell>
        </row>
        <row r="541">
          <cell r="B541" t="str">
            <v/>
          </cell>
          <cell r="C541" t="str">
            <v/>
          </cell>
          <cell r="E541" t="str">
            <v/>
          </cell>
        </row>
        <row r="542">
          <cell r="B542" t="str">
            <v/>
          </cell>
          <cell r="C542" t="str">
            <v/>
          </cell>
          <cell r="E542" t="str">
            <v/>
          </cell>
        </row>
        <row r="543">
          <cell r="B543" t="str">
            <v/>
          </cell>
          <cell r="C543" t="str">
            <v/>
          </cell>
          <cell r="E543" t="str">
            <v/>
          </cell>
        </row>
        <row r="544">
          <cell r="B544" t="str">
            <v/>
          </cell>
          <cell r="C544" t="str">
            <v/>
          </cell>
          <cell r="E544" t="str">
            <v/>
          </cell>
        </row>
        <row r="545">
          <cell r="B545" t="str">
            <v/>
          </cell>
          <cell r="C545" t="str">
            <v/>
          </cell>
          <cell r="E545" t="str">
            <v/>
          </cell>
        </row>
        <row r="546">
          <cell r="B546" t="str">
            <v/>
          </cell>
          <cell r="C546" t="str">
            <v/>
          </cell>
          <cell r="E546" t="str">
            <v/>
          </cell>
        </row>
        <row r="547">
          <cell r="B547" t="str">
            <v/>
          </cell>
          <cell r="C547" t="str">
            <v/>
          </cell>
          <cell r="E547" t="str">
            <v/>
          </cell>
        </row>
        <row r="548">
          <cell r="B548" t="str">
            <v/>
          </cell>
          <cell r="C548" t="str">
            <v/>
          </cell>
          <cell r="E548" t="str">
            <v/>
          </cell>
        </row>
        <row r="549">
          <cell r="B549" t="str">
            <v/>
          </cell>
          <cell r="C549" t="str">
            <v/>
          </cell>
          <cell r="E549" t="str">
            <v/>
          </cell>
        </row>
        <row r="550">
          <cell r="B550" t="str">
            <v/>
          </cell>
          <cell r="C550" t="str">
            <v/>
          </cell>
          <cell r="E550" t="str">
            <v/>
          </cell>
        </row>
        <row r="551">
          <cell r="B551" t="str">
            <v/>
          </cell>
          <cell r="C551" t="str">
            <v/>
          </cell>
          <cell r="E551" t="str">
            <v/>
          </cell>
        </row>
        <row r="552">
          <cell r="B552" t="str">
            <v/>
          </cell>
          <cell r="C552" t="str">
            <v/>
          </cell>
          <cell r="E552" t="str">
            <v/>
          </cell>
        </row>
        <row r="553">
          <cell r="B553" t="str">
            <v/>
          </cell>
          <cell r="C553" t="str">
            <v/>
          </cell>
          <cell r="E553" t="str">
            <v/>
          </cell>
        </row>
        <row r="554">
          <cell r="B554" t="str">
            <v/>
          </cell>
          <cell r="C554" t="str">
            <v/>
          </cell>
          <cell r="E554" t="str">
            <v/>
          </cell>
        </row>
        <row r="555">
          <cell r="B555" t="str">
            <v/>
          </cell>
          <cell r="C555" t="str">
            <v/>
          </cell>
          <cell r="E555" t="str">
            <v/>
          </cell>
        </row>
        <row r="556">
          <cell r="B556" t="str">
            <v/>
          </cell>
          <cell r="C556" t="str">
            <v/>
          </cell>
          <cell r="E556" t="str">
            <v/>
          </cell>
        </row>
        <row r="557">
          <cell r="B557" t="str">
            <v/>
          </cell>
          <cell r="C557" t="str">
            <v/>
          </cell>
          <cell r="E557" t="str">
            <v/>
          </cell>
        </row>
        <row r="558">
          <cell r="B558" t="str">
            <v/>
          </cell>
          <cell r="C558" t="str">
            <v/>
          </cell>
          <cell r="E558" t="str">
            <v/>
          </cell>
        </row>
        <row r="559">
          <cell r="B559" t="str">
            <v/>
          </cell>
          <cell r="C559" t="str">
            <v/>
          </cell>
          <cell r="E559" t="str">
            <v/>
          </cell>
        </row>
        <row r="560">
          <cell r="B560" t="str">
            <v/>
          </cell>
          <cell r="C560" t="str">
            <v/>
          </cell>
          <cell r="E560" t="str">
            <v/>
          </cell>
        </row>
        <row r="561">
          <cell r="B561" t="str">
            <v/>
          </cell>
          <cell r="C561" t="str">
            <v/>
          </cell>
          <cell r="E561" t="str">
            <v/>
          </cell>
        </row>
        <row r="562">
          <cell r="B562" t="str">
            <v/>
          </cell>
          <cell r="C562" t="str">
            <v/>
          </cell>
          <cell r="E562" t="str">
            <v/>
          </cell>
        </row>
        <row r="563">
          <cell r="B563" t="str">
            <v/>
          </cell>
          <cell r="C563" t="str">
            <v/>
          </cell>
          <cell r="E563" t="str">
            <v/>
          </cell>
        </row>
        <row r="564">
          <cell r="B564" t="str">
            <v/>
          </cell>
          <cell r="C564" t="str">
            <v/>
          </cell>
          <cell r="E564" t="str">
            <v/>
          </cell>
        </row>
        <row r="565">
          <cell r="B565" t="str">
            <v/>
          </cell>
          <cell r="C565" t="str">
            <v/>
          </cell>
          <cell r="E565" t="str">
            <v/>
          </cell>
        </row>
        <row r="566">
          <cell r="B566" t="str">
            <v/>
          </cell>
          <cell r="C566" t="str">
            <v/>
          </cell>
          <cell r="E566" t="str">
            <v/>
          </cell>
        </row>
        <row r="567">
          <cell r="B567" t="str">
            <v/>
          </cell>
          <cell r="C567" t="str">
            <v/>
          </cell>
          <cell r="E567" t="str">
            <v/>
          </cell>
        </row>
        <row r="568">
          <cell r="B568" t="str">
            <v/>
          </cell>
          <cell r="C568" t="str">
            <v/>
          </cell>
          <cell r="E568" t="str">
            <v/>
          </cell>
        </row>
        <row r="569">
          <cell r="B569" t="str">
            <v/>
          </cell>
          <cell r="C569" t="str">
            <v/>
          </cell>
          <cell r="E569" t="str">
            <v/>
          </cell>
        </row>
        <row r="570">
          <cell r="B570" t="str">
            <v/>
          </cell>
          <cell r="C570" t="str">
            <v/>
          </cell>
          <cell r="E570" t="str">
            <v/>
          </cell>
        </row>
        <row r="571">
          <cell r="B571" t="str">
            <v/>
          </cell>
          <cell r="C571" t="str">
            <v/>
          </cell>
          <cell r="E571" t="str">
            <v/>
          </cell>
        </row>
        <row r="572">
          <cell r="B572" t="str">
            <v/>
          </cell>
          <cell r="C572" t="str">
            <v/>
          </cell>
          <cell r="E572" t="str">
            <v/>
          </cell>
        </row>
        <row r="573">
          <cell r="B573" t="str">
            <v/>
          </cell>
          <cell r="C573" t="str">
            <v/>
          </cell>
          <cell r="E573" t="str">
            <v/>
          </cell>
        </row>
        <row r="574">
          <cell r="B574" t="str">
            <v/>
          </cell>
          <cell r="C574" t="str">
            <v/>
          </cell>
          <cell r="E574" t="str">
            <v/>
          </cell>
        </row>
        <row r="575">
          <cell r="B575" t="str">
            <v/>
          </cell>
          <cell r="C575" t="str">
            <v/>
          </cell>
          <cell r="E575" t="str">
            <v/>
          </cell>
        </row>
        <row r="576">
          <cell r="B576" t="str">
            <v/>
          </cell>
          <cell r="C576" t="str">
            <v/>
          </cell>
          <cell r="E576" t="str">
            <v/>
          </cell>
        </row>
        <row r="577">
          <cell r="B577" t="str">
            <v/>
          </cell>
          <cell r="C577" t="str">
            <v/>
          </cell>
          <cell r="E577" t="str">
            <v/>
          </cell>
        </row>
        <row r="578">
          <cell r="B578" t="str">
            <v/>
          </cell>
          <cell r="C578" t="str">
            <v/>
          </cell>
          <cell r="E578" t="str">
            <v/>
          </cell>
        </row>
        <row r="579">
          <cell r="B579" t="str">
            <v/>
          </cell>
          <cell r="C579" t="str">
            <v/>
          </cell>
          <cell r="E579" t="str">
            <v/>
          </cell>
        </row>
        <row r="580">
          <cell r="B580" t="str">
            <v/>
          </cell>
          <cell r="C580" t="str">
            <v/>
          </cell>
          <cell r="E580" t="str">
            <v/>
          </cell>
        </row>
        <row r="581">
          <cell r="B581" t="str">
            <v/>
          </cell>
          <cell r="C581" t="str">
            <v/>
          </cell>
          <cell r="E581" t="str">
            <v/>
          </cell>
        </row>
        <row r="582">
          <cell r="B582" t="str">
            <v/>
          </cell>
          <cell r="C582" t="str">
            <v/>
          </cell>
          <cell r="E582" t="str">
            <v/>
          </cell>
        </row>
        <row r="583">
          <cell r="B583" t="str">
            <v/>
          </cell>
          <cell r="C583" t="str">
            <v/>
          </cell>
          <cell r="E583" t="str">
            <v/>
          </cell>
        </row>
        <row r="584">
          <cell r="B584" t="str">
            <v/>
          </cell>
          <cell r="C584" t="str">
            <v/>
          </cell>
          <cell r="E584" t="str">
            <v/>
          </cell>
        </row>
        <row r="585">
          <cell r="B585" t="str">
            <v/>
          </cell>
          <cell r="C585" t="str">
            <v/>
          </cell>
          <cell r="E585" t="str">
            <v/>
          </cell>
        </row>
        <row r="586">
          <cell r="B586" t="str">
            <v/>
          </cell>
          <cell r="C586" t="str">
            <v/>
          </cell>
          <cell r="E586" t="str">
            <v/>
          </cell>
        </row>
        <row r="587">
          <cell r="B587" t="str">
            <v/>
          </cell>
          <cell r="C587" t="str">
            <v/>
          </cell>
          <cell r="E587" t="str">
            <v/>
          </cell>
        </row>
        <row r="588">
          <cell r="B588" t="str">
            <v/>
          </cell>
          <cell r="C588" t="str">
            <v/>
          </cell>
          <cell r="E588" t="str">
            <v/>
          </cell>
        </row>
        <row r="589">
          <cell r="B589" t="str">
            <v/>
          </cell>
          <cell r="C589" t="str">
            <v/>
          </cell>
          <cell r="E589" t="str">
            <v/>
          </cell>
        </row>
        <row r="590">
          <cell r="B590" t="str">
            <v/>
          </cell>
          <cell r="C590" t="str">
            <v/>
          </cell>
          <cell r="E590" t="str">
            <v/>
          </cell>
        </row>
        <row r="591">
          <cell r="B591" t="str">
            <v/>
          </cell>
          <cell r="C591" t="str">
            <v/>
          </cell>
          <cell r="E591" t="str">
            <v/>
          </cell>
        </row>
        <row r="592">
          <cell r="B592" t="str">
            <v/>
          </cell>
          <cell r="C592" t="str">
            <v/>
          </cell>
          <cell r="E592" t="str">
            <v/>
          </cell>
        </row>
        <row r="593">
          <cell r="B593" t="str">
            <v/>
          </cell>
          <cell r="C593" t="str">
            <v/>
          </cell>
          <cell r="E593" t="str">
            <v/>
          </cell>
        </row>
        <row r="594">
          <cell r="B594" t="str">
            <v/>
          </cell>
          <cell r="C594" t="str">
            <v/>
          </cell>
          <cell r="E594" t="str">
            <v/>
          </cell>
        </row>
        <row r="595">
          <cell r="B595" t="str">
            <v/>
          </cell>
          <cell r="C595" t="str">
            <v/>
          </cell>
          <cell r="E595" t="str">
            <v/>
          </cell>
        </row>
        <row r="596">
          <cell r="B596" t="str">
            <v/>
          </cell>
          <cell r="C596" t="str">
            <v/>
          </cell>
          <cell r="E596" t="str">
            <v/>
          </cell>
        </row>
        <row r="597">
          <cell r="B597" t="str">
            <v/>
          </cell>
          <cell r="C597" t="str">
            <v/>
          </cell>
          <cell r="E597" t="str">
            <v/>
          </cell>
        </row>
        <row r="598">
          <cell r="B598" t="str">
            <v/>
          </cell>
          <cell r="C598" t="str">
            <v/>
          </cell>
          <cell r="E598" t="str">
            <v/>
          </cell>
        </row>
        <row r="599">
          <cell r="B599" t="str">
            <v/>
          </cell>
          <cell r="C599" t="str">
            <v/>
          </cell>
          <cell r="E599" t="str">
            <v/>
          </cell>
        </row>
        <row r="600">
          <cell r="B600" t="str">
            <v/>
          </cell>
          <cell r="C600" t="str">
            <v/>
          </cell>
          <cell r="E600" t="str">
            <v/>
          </cell>
        </row>
      </sheetData>
      <sheetData sheetId="5"/>
      <sheetData sheetId="6"/>
      <sheetData sheetId="7"/>
      <sheetData sheetId="8">
        <row r="2">
          <cell r="B2" t="str">
            <v xml:space="preserve"> תאריך הפקה    27/02/2023 15:04:16</v>
          </cell>
        </row>
        <row r="4">
          <cell r="B4" t="str">
            <v>איכות סביבה- אור יהודה</v>
          </cell>
        </row>
        <row r="7">
          <cell r="A7" t="str">
            <v>intParentSiteID</v>
          </cell>
          <cell r="B7" t="str">
            <v>TotalPlanned</v>
          </cell>
        </row>
        <row r="8">
          <cell r="A8">
            <v>8146</v>
          </cell>
          <cell r="B8">
            <v>3</v>
          </cell>
          <cell r="C8" t="str">
            <v>אולמי אקסייט (גני סאם)</v>
          </cell>
        </row>
        <row r="9">
          <cell r="A9">
            <v>30305</v>
          </cell>
          <cell r="B9">
            <v>3</v>
          </cell>
          <cell r="C9" t="str">
            <v>אולמי דניאל</v>
          </cell>
        </row>
        <row r="10">
          <cell r="A10">
            <v>32580</v>
          </cell>
          <cell r="B10">
            <v>3</v>
          </cell>
          <cell r="C10" t="str">
            <v>אטליז שרעבי</v>
          </cell>
        </row>
        <row r="11">
          <cell r="A11">
            <v>8272</v>
          </cell>
          <cell r="B11">
            <v>3</v>
          </cell>
          <cell r="C11" t="str">
            <v>אצל התורכי</v>
          </cell>
        </row>
        <row r="12">
          <cell r="A12">
            <v>30030</v>
          </cell>
          <cell r="B12">
            <v>3</v>
          </cell>
          <cell r="C12" t="str">
            <v>בית סיעודי - צומת סביון</v>
          </cell>
        </row>
        <row r="13">
          <cell r="A13">
            <v>38345</v>
          </cell>
          <cell r="B13">
            <v>1</v>
          </cell>
          <cell r="C13" t="str">
            <v>דור אנרגיה בישר</v>
          </cell>
        </row>
        <row r="14">
          <cell r="A14">
            <v>31558</v>
          </cell>
          <cell r="B14">
            <v>3</v>
          </cell>
          <cell r="C14" t="str">
            <v>האחים שקורי בשרים</v>
          </cell>
        </row>
        <row r="15">
          <cell r="A15">
            <v>8122</v>
          </cell>
          <cell r="B15">
            <v>3</v>
          </cell>
          <cell r="C15" t="str">
            <v>הרמיטאג' (ברייט הול)</v>
          </cell>
        </row>
        <row r="16">
          <cell r="A16">
            <v>8416</v>
          </cell>
          <cell r="B16">
            <v>3</v>
          </cell>
          <cell r="C16" t="str">
            <v>חיים לגזיאל מעדני בשר</v>
          </cell>
        </row>
        <row r="17">
          <cell r="A17">
            <v>32586</v>
          </cell>
          <cell r="B17">
            <v>3</v>
          </cell>
          <cell r="C17" t="str">
            <v>מאפיית ברכת הארץ</v>
          </cell>
        </row>
        <row r="18">
          <cell r="A18">
            <v>32583</v>
          </cell>
          <cell r="B18">
            <v>3</v>
          </cell>
          <cell r="C18" t="str">
            <v>מאפיית הכוהנים</v>
          </cell>
        </row>
        <row r="19">
          <cell r="A19">
            <v>7993</v>
          </cell>
          <cell r="B19">
            <v>3</v>
          </cell>
          <cell r="C19" t="str">
            <v>מאפית וינסטו השלום</v>
          </cell>
        </row>
        <row r="20">
          <cell r="A20">
            <v>29048</v>
          </cell>
          <cell r="B20">
            <v>3</v>
          </cell>
          <cell r="C20" t="str">
            <v>מגדלי הים התיכון</v>
          </cell>
        </row>
        <row r="21">
          <cell r="A21">
            <v>8332</v>
          </cell>
          <cell r="B21">
            <v>3</v>
          </cell>
          <cell r="C21" t="str">
            <v>מוסך א.מ.ואחיו</v>
          </cell>
        </row>
        <row r="22">
          <cell r="A22">
            <v>7937</v>
          </cell>
          <cell r="B22">
            <v>3</v>
          </cell>
          <cell r="C22" t="str">
            <v>מוסך וולבו חנן שפיק</v>
          </cell>
        </row>
        <row r="23">
          <cell r="A23">
            <v>30932</v>
          </cell>
          <cell r="B23">
            <v>3</v>
          </cell>
          <cell r="C23" t="str">
            <v>מסעדת פארוק</v>
          </cell>
        </row>
        <row r="24">
          <cell r="A24">
            <v>8198</v>
          </cell>
          <cell r="B24">
            <v>3</v>
          </cell>
          <cell r="C24" t="str">
            <v>מפגש אנטבה</v>
          </cell>
        </row>
        <row r="25">
          <cell r="A25">
            <v>29453</v>
          </cell>
          <cell r="B25">
            <v>3</v>
          </cell>
          <cell r="C25" t="str">
            <v>סיטי סטאר</v>
          </cell>
        </row>
        <row r="26">
          <cell r="A26">
            <v>7777</v>
          </cell>
          <cell r="B26">
            <v>3</v>
          </cell>
          <cell r="C26" t="str">
            <v>עדי קייטרינג</v>
          </cell>
        </row>
        <row r="27">
          <cell r="A27">
            <v>28548</v>
          </cell>
          <cell r="B27">
            <v>1</v>
          </cell>
          <cell r="C27" t="str">
            <v>תחנת דלק פז אור יהודה</v>
          </cell>
        </row>
        <row r="28">
          <cell r="A28">
            <v>8277</v>
          </cell>
          <cell r="B28">
            <v>3</v>
          </cell>
          <cell r="C28" t="str">
            <v>תחנת תדלוק דור אלון</v>
          </cell>
        </row>
        <row r="29">
          <cell r="A29">
            <v>8110</v>
          </cell>
          <cell r="B29">
            <v>3</v>
          </cell>
          <cell r="C29" t="str">
            <v>תחנת תדלוק סונול קרן</v>
          </cell>
        </row>
      </sheetData>
      <sheetData sheetId="9">
        <row r="1">
          <cell r="O1" t="str">
            <v>← AVG if count &gt;0 
----------------------------
Factory ↓</v>
          </cell>
          <cell r="P1" t="str">
            <v>COD
matrix 23</v>
          </cell>
          <cell r="Q1" t="str">
            <v>מרחפים 105
matrix 24</v>
          </cell>
          <cell r="R1" t="str">
            <v>חנקן קלדל
matrix 74</v>
          </cell>
          <cell r="S1" t="str">
            <v>זרחן
matrix 54</v>
          </cell>
        </row>
        <row r="2">
          <cell r="O2" t="str">
            <v/>
          </cell>
          <cell r="P2" t="str">
            <v/>
          </cell>
          <cell r="Q2" t="str">
            <v/>
          </cell>
          <cell r="R2" t="str">
            <v/>
          </cell>
          <cell r="S2" t="str">
            <v/>
          </cell>
        </row>
        <row r="3">
          <cell r="O3" t="str">
            <v/>
          </cell>
          <cell r="P3" t="str">
            <v/>
          </cell>
          <cell r="Q3" t="str">
            <v/>
          </cell>
          <cell r="R3" t="str">
            <v/>
          </cell>
          <cell r="S3" t="str">
            <v/>
          </cell>
        </row>
        <row r="4">
          <cell r="O4">
            <v>30305</v>
          </cell>
          <cell r="P4">
            <v>5446.25</v>
          </cell>
          <cell r="Q4">
            <v>1138.25</v>
          </cell>
          <cell r="R4" t="str">
            <v/>
          </cell>
          <cell r="S4" t="str">
            <v/>
          </cell>
        </row>
        <row r="5">
          <cell r="O5">
            <v>32580</v>
          </cell>
          <cell r="P5">
            <v>990.25</v>
          </cell>
          <cell r="Q5">
            <v>116</v>
          </cell>
          <cell r="R5">
            <v>46.483333333333341</v>
          </cell>
          <cell r="S5">
            <v>31.322050000000001</v>
          </cell>
        </row>
        <row r="6">
          <cell r="O6">
            <v>8272</v>
          </cell>
          <cell r="P6">
            <v>2033.3333333333333</v>
          </cell>
          <cell r="Q6">
            <v>363</v>
          </cell>
          <cell r="R6" t="str">
            <v/>
          </cell>
          <cell r="S6" t="str">
            <v/>
          </cell>
        </row>
        <row r="7">
          <cell r="O7">
            <v>30030</v>
          </cell>
          <cell r="P7">
            <v>730.25</v>
          </cell>
          <cell r="Q7">
            <v>245.75</v>
          </cell>
          <cell r="R7" t="str">
            <v/>
          </cell>
          <cell r="S7" t="str">
            <v/>
          </cell>
        </row>
        <row r="8">
          <cell r="O8">
            <v>31558</v>
          </cell>
          <cell r="P8">
            <v>2028.75</v>
          </cell>
          <cell r="Q8">
            <v>274.25</v>
          </cell>
          <cell r="R8">
            <v>124.6525</v>
          </cell>
          <cell r="S8">
            <v>19.618749999999999</v>
          </cell>
        </row>
        <row r="9">
          <cell r="O9">
            <v>8416</v>
          </cell>
          <cell r="P9">
            <v>1402.5</v>
          </cell>
          <cell r="Q9">
            <v>137</v>
          </cell>
          <cell r="R9">
            <v>26.8675</v>
          </cell>
          <cell r="S9">
            <v>6.4632500000000004</v>
          </cell>
        </row>
        <row r="10">
          <cell r="O10">
            <v>28413</v>
          </cell>
          <cell r="P10">
            <v>621</v>
          </cell>
          <cell r="Q10">
            <v>128</v>
          </cell>
          <cell r="R10">
            <v>11.32</v>
          </cell>
          <cell r="S10">
            <v>1.83</v>
          </cell>
        </row>
        <row r="11">
          <cell r="O11">
            <v>32583</v>
          </cell>
          <cell r="P11">
            <v>2760</v>
          </cell>
          <cell r="Q11">
            <v>402</v>
          </cell>
          <cell r="R11">
            <v>58.22</v>
          </cell>
          <cell r="S11">
            <v>14.683</v>
          </cell>
        </row>
        <row r="12">
          <cell r="O12">
            <v>7993</v>
          </cell>
          <cell r="P12">
            <v>592.66666666666663</v>
          </cell>
          <cell r="Q12">
            <v>512.66666666666663</v>
          </cell>
          <cell r="R12">
            <v>51.39</v>
          </cell>
          <cell r="S12">
            <v>4.4433333333333334</v>
          </cell>
        </row>
        <row r="13">
          <cell r="O13">
            <v>29048</v>
          </cell>
          <cell r="P13">
            <v>669.5</v>
          </cell>
          <cell r="Q13">
            <v>244.5</v>
          </cell>
          <cell r="R13" t="str">
            <v/>
          </cell>
          <cell r="S13" t="str">
            <v/>
          </cell>
        </row>
        <row r="14">
          <cell r="O14">
            <v>8332</v>
          </cell>
          <cell r="P14" t="str">
            <v/>
          </cell>
          <cell r="Q14">
            <v>57</v>
          </cell>
          <cell r="R14" t="str">
            <v/>
          </cell>
          <cell r="S14" t="str">
            <v/>
          </cell>
        </row>
        <row r="15">
          <cell r="O15">
            <v>7937</v>
          </cell>
          <cell r="P15" t="str">
            <v/>
          </cell>
          <cell r="Q15">
            <v>93.75</v>
          </cell>
          <cell r="R15" t="str">
            <v/>
          </cell>
          <cell r="S15" t="str">
            <v/>
          </cell>
        </row>
        <row r="16">
          <cell r="O16">
            <v>30932</v>
          </cell>
          <cell r="P16">
            <v>1626.3333333333333</v>
          </cell>
          <cell r="Q16">
            <v>889.66666666666663</v>
          </cell>
          <cell r="R16" t="str">
            <v/>
          </cell>
          <cell r="S16" t="str">
            <v/>
          </cell>
        </row>
        <row r="17">
          <cell r="O17">
            <v>8198</v>
          </cell>
          <cell r="P17">
            <v>1708.3333333333333</v>
          </cell>
          <cell r="Q17">
            <v>350</v>
          </cell>
          <cell r="R17" t="str">
            <v/>
          </cell>
          <cell r="S17" t="str">
            <v/>
          </cell>
        </row>
        <row r="18">
          <cell r="O18">
            <v>29453</v>
          </cell>
          <cell r="P18">
            <v>2108.5</v>
          </cell>
          <cell r="Q18">
            <v>232.75</v>
          </cell>
          <cell r="R18" t="str">
            <v/>
          </cell>
          <cell r="S18" t="str">
            <v/>
          </cell>
        </row>
        <row r="19">
          <cell r="O19">
            <v>7777</v>
          </cell>
          <cell r="P19">
            <v>2466.6666666666665</v>
          </cell>
          <cell r="Q19">
            <v>611.66666666666663</v>
          </cell>
          <cell r="R19">
            <v>160.91999999999999</v>
          </cell>
          <cell r="S19">
            <v>59.025666666666666</v>
          </cell>
        </row>
        <row r="20">
          <cell r="O20">
            <v>29939</v>
          </cell>
          <cell r="P20">
            <v>1307</v>
          </cell>
          <cell r="Q20">
            <v>18.5</v>
          </cell>
          <cell r="R20">
            <v>403.56</v>
          </cell>
          <cell r="S20">
            <v>1.4796666666666667</v>
          </cell>
        </row>
        <row r="21">
          <cell r="O21">
            <v>28548</v>
          </cell>
          <cell r="P21">
            <v>58</v>
          </cell>
          <cell r="Q21" t="str">
            <v/>
          </cell>
          <cell r="R21" t="str">
            <v/>
          </cell>
          <cell r="S21" t="str">
            <v/>
          </cell>
        </row>
        <row r="22">
          <cell r="O22">
            <v>8277</v>
          </cell>
          <cell r="P22">
            <v>208</v>
          </cell>
          <cell r="Q22" t="str">
            <v/>
          </cell>
          <cell r="R22" t="str">
            <v/>
          </cell>
          <cell r="S22" t="str">
            <v/>
          </cell>
        </row>
        <row r="23">
          <cell r="O23">
            <v>8110</v>
          </cell>
          <cell r="P23">
            <v>96</v>
          </cell>
          <cell r="Q23" t="str">
            <v/>
          </cell>
          <cell r="R23" t="str">
            <v/>
          </cell>
          <cell r="S23" t="str">
            <v/>
          </cell>
        </row>
        <row r="24">
          <cell r="O24" t="str">
            <v/>
          </cell>
          <cell r="P24">
            <v>1695.0980392156862</v>
          </cell>
          <cell r="Q24">
            <v>353.43396226415092</v>
          </cell>
          <cell r="R24">
            <v>124.34714285714286</v>
          </cell>
          <cell r="S24">
            <v>19.172834782608696</v>
          </cell>
        </row>
        <row r="25">
          <cell r="O25" t="str">
            <v/>
          </cell>
          <cell r="P25" t="str">
            <v/>
          </cell>
          <cell r="Q25" t="str">
            <v/>
          </cell>
          <cell r="R25" t="str">
            <v/>
          </cell>
          <cell r="S25" t="str">
            <v/>
          </cell>
        </row>
        <row r="26">
          <cell r="O26" t="str">
            <v/>
          </cell>
          <cell r="P26" t="str">
            <v/>
          </cell>
          <cell r="Q26" t="str">
            <v/>
          </cell>
          <cell r="R26" t="str">
            <v/>
          </cell>
          <cell r="S26" t="str">
            <v/>
          </cell>
        </row>
        <row r="27">
          <cell r="O27" t="str">
            <v/>
          </cell>
          <cell r="P27" t="str">
            <v/>
          </cell>
          <cell r="Q27" t="str">
            <v/>
          </cell>
          <cell r="R27" t="str">
            <v/>
          </cell>
          <cell r="S27" t="str">
            <v/>
          </cell>
        </row>
        <row r="28">
          <cell r="O28" t="str">
            <v/>
          </cell>
          <cell r="P28" t="str">
            <v/>
          </cell>
          <cell r="Q28" t="str">
            <v/>
          </cell>
          <cell r="R28" t="str">
            <v/>
          </cell>
          <cell r="S28" t="str">
            <v/>
          </cell>
        </row>
        <row r="29">
          <cell r="O29" t="str">
            <v/>
          </cell>
          <cell r="P29" t="str">
            <v/>
          </cell>
          <cell r="Q29" t="str">
            <v/>
          </cell>
          <cell r="R29" t="str">
            <v/>
          </cell>
          <cell r="S29" t="str">
            <v/>
          </cell>
        </row>
        <row r="30">
          <cell r="O30" t="str">
            <v/>
          </cell>
          <cell r="P30" t="str">
            <v/>
          </cell>
          <cell r="Q30" t="str">
            <v/>
          </cell>
          <cell r="R30" t="str">
            <v/>
          </cell>
          <cell r="S30" t="str">
            <v/>
          </cell>
        </row>
        <row r="31">
          <cell r="O31" t="str">
            <v/>
          </cell>
          <cell r="P31" t="str">
            <v/>
          </cell>
          <cell r="Q31" t="str">
            <v/>
          </cell>
          <cell r="R31" t="str">
            <v/>
          </cell>
          <cell r="S31" t="str">
            <v/>
          </cell>
        </row>
        <row r="32">
          <cell r="O32" t="str">
            <v/>
          </cell>
          <cell r="P32" t="str">
            <v/>
          </cell>
          <cell r="Q32" t="str">
            <v/>
          </cell>
          <cell r="R32" t="str">
            <v/>
          </cell>
          <cell r="S32" t="str">
            <v/>
          </cell>
        </row>
        <row r="33">
          <cell r="O33" t="str">
            <v/>
          </cell>
          <cell r="P33" t="str">
            <v/>
          </cell>
          <cell r="Q33" t="str">
            <v/>
          </cell>
          <cell r="R33" t="str">
            <v/>
          </cell>
          <cell r="S33" t="str">
            <v/>
          </cell>
        </row>
        <row r="34">
          <cell r="O34" t="str">
            <v/>
          </cell>
          <cell r="P34" t="str">
            <v/>
          </cell>
          <cell r="Q34" t="str">
            <v/>
          </cell>
          <cell r="R34" t="str">
            <v/>
          </cell>
          <cell r="S34" t="str">
            <v/>
          </cell>
        </row>
        <row r="35">
          <cell r="O35" t="str">
            <v/>
          </cell>
          <cell r="P35" t="str">
            <v/>
          </cell>
          <cell r="Q35" t="str">
            <v/>
          </cell>
          <cell r="R35" t="str">
            <v/>
          </cell>
          <cell r="S35" t="str">
            <v/>
          </cell>
        </row>
        <row r="36">
          <cell r="O36" t="str">
            <v/>
          </cell>
          <cell r="P36" t="str">
            <v/>
          </cell>
          <cell r="Q36" t="str">
            <v/>
          </cell>
          <cell r="R36" t="str">
            <v/>
          </cell>
          <cell r="S36" t="str">
            <v/>
          </cell>
        </row>
        <row r="37">
          <cell r="O37" t="str">
            <v/>
          </cell>
          <cell r="P37" t="str">
            <v/>
          </cell>
          <cell r="Q37" t="str">
            <v/>
          </cell>
          <cell r="R37" t="str">
            <v/>
          </cell>
          <cell r="S37" t="str">
            <v/>
          </cell>
        </row>
        <row r="38">
          <cell r="O38" t="str">
            <v/>
          </cell>
          <cell r="P38" t="str">
            <v/>
          </cell>
          <cell r="Q38" t="str">
            <v/>
          </cell>
          <cell r="R38" t="str">
            <v/>
          </cell>
          <cell r="S38" t="str">
            <v/>
          </cell>
        </row>
        <row r="39">
          <cell r="O39" t="str">
            <v/>
          </cell>
          <cell r="P39" t="str">
            <v/>
          </cell>
          <cell r="Q39" t="str">
            <v/>
          </cell>
          <cell r="R39" t="str">
            <v/>
          </cell>
          <cell r="S39" t="str">
            <v/>
          </cell>
        </row>
        <row r="40">
          <cell r="O40" t="str">
            <v/>
          </cell>
          <cell r="P40" t="str">
            <v/>
          </cell>
          <cell r="Q40" t="str">
            <v/>
          </cell>
          <cell r="R40" t="str">
            <v/>
          </cell>
          <cell r="S40" t="str">
            <v/>
          </cell>
        </row>
        <row r="41">
          <cell r="O41" t="str">
            <v/>
          </cell>
          <cell r="P41" t="str">
            <v/>
          </cell>
          <cell r="Q41" t="str">
            <v/>
          </cell>
          <cell r="R41" t="str">
            <v/>
          </cell>
          <cell r="S41" t="str">
            <v/>
          </cell>
        </row>
        <row r="42">
          <cell r="O42" t="str">
            <v/>
          </cell>
          <cell r="P42" t="str">
            <v/>
          </cell>
          <cell r="Q42" t="str">
            <v/>
          </cell>
          <cell r="R42" t="str">
            <v/>
          </cell>
          <cell r="S42" t="str">
            <v/>
          </cell>
        </row>
        <row r="43">
          <cell r="O43" t="str">
            <v/>
          </cell>
          <cell r="P43" t="str">
            <v/>
          </cell>
          <cell r="Q43" t="str">
            <v/>
          </cell>
          <cell r="R43" t="str">
            <v/>
          </cell>
          <cell r="S43" t="str">
            <v/>
          </cell>
        </row>
        <row r="44">
          <cell r="O44" t="str">
            <v/>
          </cell>
          <cell r="P44" t="str">
            <v/>
          </cell>
          <cell r="Q44" t="str">
            <v/>
          </cell>
          <cell r="R44" t="str">
            <v/>
          </cell>
          <cell r="S44" t="str">
            <v/>
          </cell>
        </row>
        <row r="45">
          <cell r="O45" t="str">
            <v/>
          </cell>
          <cell r="P45" t="str">
            <v/>
          </cell>
          <cell r="Q45" t="str">
            <v/>
          </cell>
          <cell r="R45" t="str">
            <v/>
          </cell>
          <cell r="S45" t="str">
            <v/>
          </cell>
        </row>
        <row r="46">
          <cell r="O46" t="str">
            <v/>
          </cell>
          <cell r="P46" t="str">
            <v/>
          </cell>
          <cell r="Q46" t="str">
            <v/>
          </cell>
          <cell r="R46" t="str">
            <v/>
          </cell>
          <cell r="S46" t="str">
            <v/>
          </cell>
        </row>
        <row r="47">
          <cell r="O47" t="str">
            <v/>
          </cell>
          <cell r="P47" t="str">
            <v/>
          </cell>
          <cell r="Q47" t="str">
            <v/>
          </cell>
          <cell r="R47" t="str">
            <v/>
          </cell>
          <cell r="S47" t="str">
            <v/>
          </cell>
        </row>
        <row r="48">
          <cell r="O48" t="str">
            <v/>
          </cell>
          <cell r="P48" t="str">
            <v/>
          </cell>
          <cell r="Q48" t="str">
            <v/>
          </cell>
          <cell r="R48" t="str">
            <v/>
          </cell>
          <cell r="S48" t="str">
            <v/>
          </cell>
        </row>
        <row r="49">
          <cell r="O49" t="str">
            <v/>
          </cell>
          <cell r="P49" t="str">
            <v/>
          </cell>
          <cell r="Q49" t="str">
            <v/>
          </cell>
          <cell r="R49" t="str">
            <v/>
          </cell>
          <cell r="S49" t="str">
            <v/>
          </cell>
        </row>
        <row r="50">
          <cell r="O50" t="str">
            <v/>
          </cell>
          <cell r="P50" t="str">
            <v/>
          </cell>
          <cell r="Q50" t="str">
            <v/>
          </cell>
          <cell r="R50" t="str">
            <v/>
          </cell>
          <cell r="S50" t="str">
            <v/>
          </cell>
        </row>
        <row r="51">
          <cell r="O51" t="str">
            <v/>
          </cell>
          <cell r="P51" t="str">
            <v/>
          </cell>
          <cell r="Q51" t="str">
            <v/>
          </cell>
          <cell r="R51" t="str">
            <v/>
          </cell>
          <cell r="S51" t="str">
            <v/>
          </cell>
        </row>
        <row r="52">
          <cell r="O52" t="str">
            <v/>
          </cell>
          <cell r="P52" t="str">
            <v/>
          </cell>
          <cell r="Q52" t="str">
            <v/>
          </cell>
          <cell r="R52" t="str">
            <v/>
          </cell>
          <cell r="S52" t="str">
            <v/>
          </cell>
        </row>
        <row r="53">
          <cell r="O53" t="str">
            <v/>
          </cell>
          <cell r="P53" t="str">
            <v/>
          </cell>
          <cell r="Q53" t="str">
            <v/>
          </cell>
          <cell r="R53" t="str">
            <v/>
          </cell>
          <cell r="S53" t="str">
            <v/>
          </cell>
        </row>
        <row r="54">
          <cell r="O54" t="str">
            <v/>
          </cell>
          <cell r="P54" t="str">
            <v/>
          </cell>
          <cell r="Q54" t="str">
            <v/>
          </cell>
          <cell r="R54" t="str">
            <v/>
          </cell>
          <cell r="S54" t="str">
            <v/>
          </cell>
        </row>
        <row r="55">
          <cell r="O55" t="str">
            <v/>
          </cell>
          <cell r="P55" t="str">
            <v/>
          </cell>
          <cell r="Q55" t="str">
            <v/>
          </cell>
          <cell r="R55" t="str">
            <v/>
          </cell>
          <cell r="S55" t="str">
            <v/>
          </cell>
        </row>
        <row r="56">
          <cell r="O56" t="str">
            <v/>
          </cell>
          <cell r="P56" t="str">
            <v/>
          </cell>
          <cell r="Q56" t="str">
            <v/>
          </cell>
          <cell r="R56" t="str">
            <v/>
          </cell>
          <cell r="S56" t="str">
            <v/>
          </cell>
        </row>
        <row r="57">
          <cell r="O57" t="str">
            <v/>
          </cell>
          <cell r="P57" t="str">
            <v/>
          </cell>
          <cell r="Q57" t="str">
            <v/>
          </cell>
          <cell r="R57" t="str">
            <v/>
          </cell>
          <cell r="S57" t="str">
            <v/>
          </cell>
        </row>
        <row r="58">
          <cell r="O58" t="str">
            <v/>
          </cell>
          <cell r="P58" t="str">
            <v/>
          </cell>
          <cell r="Q58" t="str">
            <v/>
          </cell>
          <cell r="R58" t="str">
            <v/>
          </cell>
          <cell r="S58" t="str">
            <v/>
          </cell>
        </row>
        <row r="59">
          <cell r="O59" t="str">
            <v/>
          </cell>
          <cell r="P59" t="str">
            <v/>
          </cell>
          <cell r="Q59" t="str">
            <v/>
          </cell>
          <cell r="R59" t="str">
            <v/>
          </cell>
          <cell r="S59" t="str">
            <v/>
          </cell>
        </row>
        <row r="60">
          <cell r="O60" t="str">
            <v/>
          </cell>
          <cell r="P60" t="str">
            <v/>
          </cell>
          <cell r="Q60" t="str">
            <v/>
          </cell>
          <cell r="R60" t="str">
            <v/>
          </cell>
          <cell r="S60" t="str">
            <v/>
          </cell>
        </row>
        <row r="61">
          <cell r="O61" t="str">
            <v/>
          </cell>
          <cell r="P61" t="str">
            <v/>
          </cell>
          <cell r="Q61" t="str">
            <v/>
          </cell>
          <cell r="R61" t="str">
            <v/>
          </cell>
          <cell r="S61" t="str">
            <v/>
          </cell>
        </row>
        <row r="62">
          <cell r="O62" t="str">
            <v/>
          </cell>
          <cell r="P62" t="str">
            <v/>
          </cell>
          <cell r="Q62" t="str">
            <v/>
          </cell>
          <cell r="R62" t="str">
            <v/>
          </cell>
          <cell r="S62" t="str">
            <v/>
          </cell>
        </row>
        <row r="63">
          <cell r="O63" t="str">
            <v/>
          </cell>
          <cell r="P63" t="str">
            <v/>
          </cell>
          <cell r="Q63" t="str">
            <v/>
          </cell>
          <cell r="R63" t="str">
            <v/>
          </cell>
          <cell r="S63" t="str">
            <v/>
          </cell>
        </row>
        <row r="64">
          <cell r="O64" t="str">
            <v/>
          </cell>
          <cell r="P64" t="str">
            <v/>
          </cell>
          <cell r="Q64" t="str">
            <v/>
          </cell>
          <cell r="R64" t="str">
            <v/>
          </cell>
          <cell r="S64" t="str">
            <v/>
          </cell>
        </row>
        <row r="65">
          <cell r="O65" t="str">
            <v/>
          </cell>
          <cell r="P65" t="str">
            <v/>
          </cell>
          <cell r="Q65" t="str">
            <v/>
          </cell>
          <cell r="R65" t="str">
            <v/>
          </cell>
          <cell r="S65" t="str">
            <v/>
          </cell>
        </row>
        <row r="66">
          <cell r="O66" t="str">
            <v/>
          </cell>
          <cell r="P66" t="str">
            <v/>
          </cell>
          <cell r="Q66" t="str">
            <v/>
          </cell>
          <cell r="R66" t="str">
            <v/>
          </cell>
          <cell r="S66" t="str">
            <v/>
          </cell>
        </row>
        <row r="67">
          <cell r="O67" t="str">
            <v/>
          </cell>
          <cell r="P67" t="str">
            <v/>
          </cell>
          <cell r="Q67" t="str">
            <v/>
          </cell>
          <cell r="R67" t="str">
            <v/>
          </cell>
          <cell r="S67" t="str">
            <v/>
          </cell>
        </row>
        <row r="68">
          <cell r="O68" t="str">
            <v/>
          </cell>
          <cell r="P68" t="str">
            <v/>
          </cell>
          <cell r="Q68" t="str">
            <v/>
          </cell>
          <cell r="R68" t="str">
            <v/>
          </cell>
          <cell r="S68" t="str">
            <v/>
          </cell>
        </row>
        <row r="69">
          <cell r="O69" t="str">
            <v/>
          </cell>
          <cell r="P69" t="str">
            <v/>
          </cell>
          <cell r="Q69" t="str">
            <v/>
          </cell>
          <cell r="R69" t="str">
            <v/>
          </cell>
          <cell r="S69" t="str">
            <v/>
          </cell>
        </row>
        <row r="70">
          <cell r="O70" t="str">
            <v/>
          </cell>
          <cell r="P70" t="str">
            <v/>
          </cell>
          <cell r="Q70" t="str">
            <v/>
          </cell>
          <cell r="R70" t="str">
            <v/>
          </cell>
          <cell r="S70" t="str">
            <v/>
          </cell>
        </row>
        <row r="71">
          <cell r="O71" t="str">
            <v/>
          </cell>
          <cell r="P71" t="str">
            <v/>
          </cell>
          <cell r="Q71" t="str">
            <v/>
          </cell>
          <cell r="R71" t="str">
            <v/>
          </cell>
          <cell r="S71" t="str">
            <v/>
          </cell>
        </row>
        <row r="72">
          <cell r="O72" t="str">
            <v/>
          </cell>
          <cell r="P72" t="str">
            <v/>
          </cell>
          <cell r="Q72" t="str">
            <v/>
          </cell>
          <cell r="R72" t="str">
            <v/>
          </cell>
          <cell r="S72" t="str">
            <v/>
          </cell>
        </row>
        <row r="73">
          <cell r="O73" t="str">
            <v/>
          </cell>
          <cell r="P73" t="str">
            <v/>
          </cell>
          <cell r="Q73" t="str">
            <v/>
          </cell>
          <cell r="R73" t="str">
            <v/>
          </cell>
          <cell r="S73" t="str">
            <v/>
          </cell>
        </row>
        <row r="74">
          <cell r="O74" t="str">
            <v/>
          </cell>
          <cell r="P74" t="str">
            <v/>
          </cell>
          <cell r="Q74" t="str">
            <v/>
          </cell>
          <cell r="R74" t="str">
            <v/>
          </cell>
          <cell r="S74" t="str">
            <v/>
          </cell>
        </row>
        <row r="75">
          <cell r="O75" t="str">
            <v/>
          </cell>
          <cell r="P75" t="str">
            <v/>
          </cell>
          <cell r="Q75" t="str">
            <v/>
          </cell>
          <cell r="R75" t="str">
            <v/>
          </cell>
          <cell r="S75" t="str">
            <v/>
          </cell>
        </row>
        <row r="76">
          <cell r="O76" t="str">
            <v/>
          </cell>
          <cell r="P76" t="str">
            <v/>
          </cell>
          <cell r="Q76" t="str">
            <v/>
          </cell>
          <cell r="R76" t="str">
            <v/>
          </cell>
          <cell r="S76" t="str">
            <v/>
          </cell>
        </row>
        <row r="77">
          <cell r="O77" t="str">
            <v/>
          </cell>
          <cell r="P77" t="str">
            <v/>
          </cell>
          <cell r="Q77" t="str">
            <v/>
          </cell>
          <cell r="R77" t="str">
            <v/>
          </cell>
          <cell r="S77" t="str">
            <v/>
          </cell>
        </row>
        <row r="78">
          <cell r="O78" t="str">
            <v/>
          </cell>
          <cell r="P78" t="str">
            <v/>
          </cell>
          <cell r="Q78" t="str">
            <v/>
          </cell>
          <cell r="R78" t="str">
            <v/>
          </cell>
          <cell r="S78" t="str">
            <v/>
          </cell>
        </row>
        <row r="79">
          <cell r="O79" t="str">
            <v/>
          </cell>
          <cell r="P79" t="str">
            <v/>
          </cell>
          <cell r="Q79" t="str">
            <v/>
          </cell>
          <cell r="R79" t="str">
            <v/>
          </cell>
          <cell r="S79" t="str">
            <v/>
          </cell>
        </row>
        <row r="80">
          <cell r="O80" t="str">
            <v/>
          </cell>
          <cell r="P80" t="str">
            <v/>
          </cell>
          <cell r="Q80" t="str">
            <v/>
          </cell>
          <cell r="R80" t="str">
            <v/>
          </cell>
          <cell r="S80" t="str">
            <v/>
          </cell>
        </row>
        <row r="81">
          <cell r="O81" t="str">
            <v/>
          </cell>
          <cell r="P81" t="str">
            <v/>
          </cell>
          <cell r="Q81" t="str">
            <v/>
          </cell>
          <cell r="R81" t="str">
            <v/>
          </cell>
          <cell r="S81" t="str">
            <v/>
          </cell>
        </row>
        <row r="82">
          <cell r="O82" t="str">
            <v/>
          </cell>
          <cell r="P82" t="str">
            <v/>
          </cell>
          <cell r="Q82" t="str">
            <v/>
          </cell>
          <cell r="R82" t="str">
            <v/>
          </cell>
          <cell r="S82" t="str">
            <v/>
          </cell>
        </row>
        <row r="83">
          <cell r="O83" t="str">
            <v/>
          </cell>
          <cell r="P83" t="str">
            <v/>
          </cell>
          <cell r="Q83" t="str">
            <v/>
          </cell>
          <cell r="R83" t="str">
            <v/>
          </cell>
          <cell r="S83" t="str">
            <v/>
          </cell>
        </row>
        <row r="84">
          <cell r="O84" t="str">
            <v/>
          </cell>
          <cell r="P84" t="str">
            <v/>
          </cell>
          <cell r="Q84" t="str">
            <v/>
          </cell>
          <cell r="R84" t="str">
            <v/>
          </cell>
          <cell r="S84" t="str">
            <v/>
          </cell>
        </row>
        <row r="85">
          <cell r="O85" t="str">
            <v/>
          </cell>
          <cell r="P85" t="str">
            <v/>
          </cell>
          <cell r="Q85" t="str">
            <v/>
          </cell>
          <cell r="R85" t="str">
            <v/>
          </cell>
          <cell r="S85" t="str">
            <v/>
          </cell>
        </row>
        <row r="86">
          <cell r="O86" t="str">
            <v/>
          </cell>
          <cell r="P86" t="str">
            <v/>
          </cell>
          <cell r="Q86" t="str">
            <v/>
          </cell>
          <cell r="R86" t="str">
            <v/>
          </cell>
          <cell r="S86" t="str">
            <v/>
          </cell>
        </row>
        <row r="87">
          <cell r="O87" t="str">
            <v/>
          </cell>
          <cell r="P87" t="str">
            <v/>
          </cell>
          <cell r="Q87" t="str">
            <v/>
          </cell>
          <cell r="R87" t="str">
            <v/>
          </cell>
          <cell r="S87" t="str">
            <v/>
          </cell>
        </row>
        <row r="88">
          <cell r="O88" t="str">
            <v/>
          </cell>
          <cell r="P88" t="str">
            <v/>
          </cell>
          <cell r="Q88" t="str">
            <v/>
          </cell>
          <cell r="R88" t="str">
            <v/>
          </cell>
          <cell r="S88" t="str">
            <v/>
          </cell>
        </row>
        <row r="89">
          <cell r="O89" t="str">
            <v/>
          </cell>
          <cell r="P89" t="str">
            <v/>
          </cell>
          <cell r="Q89" t="str">
            <v/>
          </cell>
          <cell r="R89" t="str">
            <v/>
          </cell>
          <cell r="S89" t="str">
            <v/>
          </cell>
        </row>
        <row r="90">
          <cell r="O90" t="str">
            <v/>
          </cell>
          <cell r="P90" t="str">
            <v/>
          </cell>
          <cell r="Q90" t="str">
            <v/>
          </cell>
          <cell r="R90" t="str">
            <v/>
          </cell>
          <cell r="S90" t="str">
            <v/>
          </cell>
        </row>
        <row r="91">
          <cell r="O91" t="str">
            <v/>
          </cell>
          <cell r="P91" t="str">
            <v/>
          </cell>
          <cell r="Q91" t="str">
            <v/>
          </cell>
          <cell r="R91" t="str">
            <v/>
          </cell>
          <cell r="S91" t="str">
            <v/>
          </cell>
        </row>
        <row r="92">
          <cell r="O92" t="str">
            <v/>
          </cell>
          <cell r="P92" t="str">
            <v/>
          </cell>
          <cell r="Q92" t="str">
            <v/>
          </cell>
          <cell r="R92" t="str">
            <v/>
          </cell>
          <cell r="S92" t="str">
            <v/>
          </cell>
        </row>
        <row r="93">
          <cell r="O93" t="str">
            <v/>
          </cell>
          <cell r="P93" t="str">
            <v/>
          </cell>
          <cell r="Q93" t="str">
            <v/>
          </cell>
          <cell r="R93" t="str">
            <v/>
          </cell>
          <cell r="S93" t="str">
            <v/>
          </cell>
        </row>
        <row r="94">
          <cell r="O94" t="str">
            <v/>
          </cell>
          <cell r="P94" t="str">
            <v/>
          </cell>
          <cell r="Q94" t="str">
            <v/>
          </cell>
          <cell r="R94" t="str">
            <v/>
          </cell>
          <cell r="S94" t="str">
            <v/>
          </cell>
        </row>
        <row r="95">
          <cell r="O95" t="str">
            <v/>
          </cell>
          <cell r="P95" t="str">
            <v/>
          </cell>
          <cell r="Q95" t="str">
            <v/>
          </cell>
          <cell r="R95" t="str">
            <v/>
          </cell>
          <cell r="S95" t="str">
            <v/>
          </cell>
        </row>
        <row r="96">
          <cell r="O96" t="str">
            <v/>
          </cell>
          <cell r="P96" t="str">
            <v/>
          </cell>
          <cell r="Q96" t="str">
            <v/>
          </cell>
          <cell r="R96" t="str">
            <v/>
          </cell>
          <cell r="S96" t="str">
            <v/>
          </cell>
        </row>
        <row r="97">
          <cell r="O97" t="str">
            <v/>
          </cell>
          <cell r="P97" t="str">
            <v/>
          </cell>
          <cell r="Q97" t="str">
            <v/>
          </cell>
          <cell r="R97" t="str">
            <v/>
          </cell>
          <cell r="S97" t="str">
            <v/>
          </cell>
        </row>
        <row r="98">
          <cell r="O98" t="str">
            <v/>
          </cell>
          <cell r="P98" t="str">
            <v/>
          </cell>
          <cell r="Q98" t="str">
            <v/>
          </cell>
          <cell r="R98" t="str">
            <v/>
          </cell>
          <cell r="S98" t="str">
            <v/>
          </cell>
        </row>
        <row r="99">
          <cell r="O99" t="str">
            <v/>
          </cell>
          <cell r="P99" t="str">
            <v/>
          </cell>
          <cell r="Q99" t="str">
            <v/>
          </cell>
          <cell r="R99" t="str">
            <v/>
          </cell>
          <cell r="S99" t="str">
            <v/>
          </cell>
        </row>
        <row r="100">
          <cell r="O100" t="str">
            <v/>
          </cell>
          <cell r="P100" t="str">
            <v/>
          </cell>
          <cell r="Q100" t="str">
            <v/>
          </cell>
          <cell r="R100" t="str">
            <v/>
          </cell>
          <cell r="S100" t="str">
            <v/>
          </cell>
        </row>
        <row r="101">
          <cell r="O101" t="str">
            <v/>
          </cell>
          <cell r="P101" t="str">
            <v/>
          </cell>
          <cell r="Q101" t="str">
            <v/>
          </cell>
          <cell r="R101" t="str">
            <v/>
          </cell>
          <cell r="S101" t="str">
            <v/>
          </cell>
        </row>
        <row r="102">
          <cell r="O102" t="str">
            <v/>
          </cell>
          <cell r="P102" t="str">
            <v/>
          </cell>
          <cell r="Q102" t="str">
            <v/>
          </cell>
          <cell r="R102" t="str">
            <v/>
          </cell>
          <cell r="S102" t="str">
            <v/>
          </cell>
        </row>
        <row r="103">
          <cell r="O103" t="str">
            <v/>
          </cell>
          <cell r="P103" t="str">
            <v/>
          </cell>
          <cell r="Q103" t="str">
            <v/>
          </cell>
          <cell r="R103" t="str">
            <v/>
          </cell>
          <cell r="S103" t="str">
            <v/>
          </cell>
        </row>
        <row r="104">
          <cell r="O104" t="str">
            <v/>
          </cell>
          <cell r="P104" t="str">
            <v/>
          </cell>
          <cell r="Q104" t="str">
            <v/>
          </cell>
          <cell r="R104" t="str">
            <v/>
          </cell>
          <cell r="S104" t="str">
            <v/>
          </cell>
        </row>
        <row r="105">
          <cell r="O105" t="str">
            <v/>
          </cell>
          <cell r="P105" t="str">
            <v/>
          </cell>
          <cell r="Q105" t="str">
            <v/>
          </cell>
          <cell r="R105" t="str">
            <v/>
          </cell>
          <cell r="S105" t="str">
            <v/>
          </cell>
        </row>
        <row r="106">
          <cell r="O106" t="str">
            <v/>
          </cell>
          <cell r="P106" t="str">
            <v/>
          </cell>
          <cell r="Q106" t="str">
            <v/>
          </cell>
          <cell r="R106" t="str">
            <v/>
          </cell>
          <cell r="S106" t="str">
            <v/>
          </cell>
        </row>
        <row r="107">
          <cell r="O107" t="str">
            <v/>
          </cell>
          <cell r="P107" t="str">
            <v/>
          </cell>
          <cell r="Q107" t="str">
            <v/>
          </cell>
          <cell r="R107" t="str">
            <v/>
          </cell>
          <cell r="S107" t="str">
            <v/>
          </cell>
        </row>
        <row r="108">
          <cell r="O108" t="str">
            <v/>
          </cell>
          <cell r="P108" t="str">
            <v/>
          </cell>
          <cell r="Q108" t="str">
            <v/>
          </cell>
          <cell r="R108" t="str">
            <v/>
          </cell>
          <cell r="S108" t="str">
            <v/>
          </cell>
        </row>
        <row r="109">
          <cell r="O109" t="str">
            <v/>
          </cell>
          <cell r="P109" t="str">
            <v/>
          </cell>
          <cell r="Q109" t="str">
            <v/>
          </cell>
          <cell r="R109" t="str">
            <v/>
          </cell>
          <cell r="S109" t="str">
            <v/>
          </cell>
        </row>
        <row r="110">
          <cell r="O110" t="str">
            <v/>
          </cell>
          <cell r="P110" t="str">
            <v/>
          </cell>
          <cell r="Q110" t="str">
            <v/>
          </cell>
          <cell r="R110" t="str">
            <v/>
          </cell>
          <cell r="S110" t="str">
            <v/>
          </cell>
        </row>
        <row r="111">
          <cell r="O111" t="str">
            <v/>
          </cell>
          <cell r="P111" t="str">
            <v/>
          </cell>
          <cell r="Q111" t="str">
            <v/>
          </cell>
          <cell r="R111" t="str">
            <v/>
          </cell>
          <cell r="S111" t="str">
            <v/>
          </cell>
        </row>
        <row r="112">
          <cell r="O112" t="str">
            <v/>
          </cell>
          <cell r="P112" t="str">
            <v/>
          </cell>
          <cell r="Q112" t="str">
            <v/>
          </cell>
          <cell r="R112" t="str">
            <v/>
          </cell>
          <cell r="S112" t="str">
            <v/>
          </cell>
        </row>
        <row r="113">
          <cell r="O113" t="str">
            <v/>
          </cell>
          <cell r="P113" t="str">
            <v/>
          </cell>
          <cell r="Q113" t="str">
            <v/>
          </cell>
          <cell r="R113" t="str">
            <v/>
          </cell>
          <cell r="S113" t="str">
            <v/>
          </cell>
        </row>
        <row r="114">
          <cell r="O114" t="str">
            <v/>
          </cell>
          <cell r="P114" t="str">
            <v/>
          </cell>
          <cell r="Q114" t="str">
            <v/>
          </cell>
          <cell r="R114" t="str">
            <v/>
          </cell>
          <cell r="S114" t="str">
            <v/>
          </cell>
        </row>
        <row r="115">
          <cell r="O115" t="str">
            <v/>
          </cell>
          <cell r="P115" t="str">
            <v/>
          </cell>
          <cell r="Q115" t="str">
            <v/>
          </cell>
          <cell r="R115" t="str">
            <v/>
          </cell>
          <cell r="S115" t="str">
            <v/>
          </cell>
        </row>
        <row r="116">
          <cell r="O116" t="str">
            <v/>
          </cell>
          <cell r="P116" t="str">
            <v/>
          </cell>
          <cell r="Q116" t="str">
            <v/>
          </cell>
          <cell r="R116" t="str">
            <v/>
          </cell>
          <cell r="S116" t="str">
            <v/>
          </cell>
        </row>
        <row r="117">
          <cell r="O117" t="str">
            <v/>
          </cell>
          <cell r="P117" t="str">
            <v/>
          </cell>
          <cell r="Q117" t="str">
            <v/>
          </cell>
          <cell r="R117" t="str">
            <v/>
          </cell>
          <cell r="S117" t="str">
            <v/>
          </cell>
        </row>
        <row r="118">
          <cell r="O118" t="str">
            <v/>
          </cell>
          <cell r="P118" t="str">
            <v/>
          </cell>
          <cell r="Q118" t="str">
            <v/>
          </cell>
          <cell r="R118" t="str">
            <v/>
          </cell>
          <cell r="S118" t="str">
            <v/>
          </cell>
        </row>
        <row r="119">
          <cell r="O119" t="str">
            <v/>
          </cell>
          <cell r="P119" t="str">
            <v/>
          </cell>
          <cell r="Q119" t="str">
            <v/>
          </cell>
          <cell r="R119" t="str">
            <v/>
          </cell>
          <cell r="S119" t="str">
            <v/>
          </cell>
        </row>
        <row r="120">
          <cell r="O120" t="str">
            <v/>
          </cell>
          <cell r="P120" t="str">
            <v/>
          </cell>
          <cell r="Q120" t="str">
            <v/>
          </cell>
          <cell r="R120" t="str">
            <v/>
          </cell>
          <cell r="S120" t="str">
            <v/>
          </cell>
        </row>
        <row r="121">
          <cell r="O121" t="str">
            <v/>
          </cell>
          <cell r="P121" t="str">
            <v/>
          </cell>
          <cell r="Q121" t="str">
            <v/>
          </cell>
          <cell r="R121" t="str">
            <v/>
          </cell>
          <cell r="S121" t="str">
            <v/>
          </cell>
        </row>
        <row r="122">
          <cell r="O122" t="str">
            <v/>
          </cell>
          <cell r="P122" t="str">
            <v/>
          </cell>
          <cell r="Q122" t="str">
            <v/>
          </cell>
          <cell r="R122" t="str">
            <v/>
          </cell>
          <cell r="S122" t="str">
            <v/>
          </cell>
        </row>
        <row r="123">
          <cell r="O123" t="str">
            <v/>
          </cell>
          <cell r="P123" t="str">
            <v/>
          </cell>
          <cell r="Q123" t="str">
            <v/>
          </cell>
          <cell r="R123" t="str">
            <v/>
          </cell>
          <cell r="S123" t="str">
            <v/>
          </cell>
        </row>
        <row r="124">
          <cell r="O124" t="str">
            <v/>
          </cell>
          <cell r="P124" t="str">
            <v/>
          </cell>
          <cell r="Q124" t="str">
            <v/>
          </cell>
          <cell r="R124" t="str">
            <v/>
          </cell>
          <cell r="S124" t="str">
            <v/>
          </cell>
        </row>
        <row r="125">
          <cell r="O125" t="str">
            <v/>
          </cell>
          <cell r="P125" t="str">
            <v/>
          </cell>
          <cell r="Q125" t="str">
            <v/>
          </cell>
          <cell r="R125" t="str">
            <v/>
          </cell>
          <cell r="S125" t="str">
            <v/>
          </cell>
        </row>
        <row r="126">
          <cell r="O126" t="str">
            <v/>
          </cell>
          <cell r="P126" t="str">
            <v/>
          </cell>
          <cell r="Q126" t="str">
            <v/>
          </cell>
          <cell r="R126" t="str">
            <v/>
          </cell>
          <cell r="S126" t="str">
            <v/>
          </cell>
        </row>
        <row r="127">
          <cell r="O127" t="str">
            <v/>
          </cell>
          <cell r="P127" t="str">
            <v/>
          </cell>
          <cell r="Q127" t="str">
            <v/>
          </cell>
          <cell r="R127" t="str">
            <v/>
          </cell>
          <cell r="S127" t="str">
            <v/>
          </cell>
        </row>
        <row r="128">
          <cell r="O128" t="str">
            <v/>
          </cell>
          <cell r="P128" t="str">
            <v/>
          </cell>
          <cell r="Q128" t="str">
            <v/>
          </cell>
          <cell r="R128" t="str">
            <v/>
          </cell>
          <cell r="S128" t="str">
            <v/>
          </cell>
        </row>
        <row r="129">
          <cell r="O129" t="str">
            <v/>
          </cell>
          <cell r="P129" t="str">
            <v/>
          </cell>
          <cell r="Q129" t="str">
            <v/>
          </cell>
          <cell r="R129" t="str">
            <v/>
          </cell>
          <cell r="S129" t="str">
            <v/>
          </cell>
        </row>
        <row r="130">
          <cell r="O130" t="str">
            <v/>
          </cell>
          <cell r="P130" t="str">
            <v/>
          </cell>
          <cell r="Q130" t="str">
            <v/>
          </cell>
          <cell r="R130" t="str">
            <v/>
          </cell>
          <cell r="S130" t="str">
            <v/>
          </cell>
        </row>
        <row r="131">
          <cell r="O131" t="str">
            <v/>
          </cell>
          <cell r="P131" t="str">
            <v/>
          </cell>
          <cell r="Q131" t="str">
            <v/>
          </cell>
          <cell r="R131" t="str">
            <v/>
          </cell>
          <cell r="S131" t="str">
            <v/>
          </cell>
        </row>
        <row r="132">
          <cell r="O132" t="str">
            <v/>
          </cell>
          <cell r="P132" t="str">
            <v/>
          </cell>
          <cell r="Q132" t="str">
            <v/>
          </cell>
          <cell r="R132" t="str">
            <v/>
          </cell>
          <cell r="S132" t="str">
            <v/>
          </cell>
        </row>
        <row r="133">
          <cell r="O133" t="str">
            <v/>
          </cell>
          <cell r="P133" t="str">
            <v/>
          </cell>
          <cell r="Q133" t="str">
            <v/>
          </cell>
          <cell r="R133" t="str">
            <v/>
          </cell>
          <cell r="S133" t="str">
            <v/>
          </cell>
        </row>
        <row r="134">
          <cell r="O134" t="str">
            <v/>
          </cell>
          <cell r="P134" t="str">
            <v/>
          </cell>
          <cell r="Q134" t="str">
            <v/>
          </cell>
          <cell r="R134" t="str">
            <v/>
          </cell>
          <cell r="S134" t="str">
            <v/>
          </cell>
        </row>
        <row r="135">
          <cell r="O135" t="str">
            <v/>
          </cell>
          <cell r="P135" t="str">
            <v/>
          </cell>
          <cell r="Q135" t="str">
            <v/>
          </cell>
          <cell r="R135" t="str">
            <v/>
          </cell>
          <cell r="S135" t="str">
            <v/>
          </cell>
        </row>
        <row r="136">
          <cell r="O136" t="str">
            <v/>
          </cell>
          <cell r="P136" t="str">
            <v/>
          </cell>
          <cell r="Q136" t="str">
            <v/>
          </cell>
          <cell r="R136" t="str">
            <v/>
          </cell>
          <cell r="S136" t="str">
            <v/>
          </cell>
        </row>
        <row r="137">
          <cell r="O137" t="str">
            <v/>
          </cell>
          <cell r="P137" t="str">
            <v/>
          </cell>
          <cell r="Q137" t="str">
            <v/>
          </cell>
          <cell r="R137" t="str">
            <v/>
          </cell>
          <cell r="S137" t="str">
            <v/>
          </cell>
        </row>
        <row r="138">
          <cell r="O138" t="str">
            <v/>
          </cell>
          <cell r="P138" t="str">
            <v/>
          </cell>
          <cell r="Q138" t="str">
            <v/>
          </cell>
          <cell r="R138" t="str">
            <v/>
          </cell>
          <cell r="S138" t="str">
            <v/>
          </cell>
        </row>
        <row r="139">
          <cell r="O139" t="str">
            <v/>
          </cell>
          <cell r="P139" t="str">
            <v/>
          </cell>
          <cell r="Q139" t="str">
            <v/>
          </cell>
          <cell r="R139" t="str">
            <v/>
          </cell>
          <cell r="S139" t="str">
            <v/>
          </cell>
        </row>
        <row r="140">
          <cell r="O140" t="str">
            <v/>
          </cell>
          <cell r="P140" t="str">
            <v/>
          </cell>
          <cell r="Q140" t="str">
            <v/>
          </cell>
          <cell r="R140" t="str">
            <v/>
          </cell>
          <cell r="S140" t="str">
            <v/>
          </cell>
        </row>
        <row r="141">
          <cell r="O141" t="str">
            <v/>
          </cell>
          <cell r="P141" t="str">
            <v/>
          </cell>
          <cell r="Q141" t="str">
            <v/>
          </cell>
          <cell r="R141" t="str">
            <v/>
          </cell>
          <cell r="S141" t="str">
            <v/>
          </cell>
        </row>
        <row r="142">
          <cell r="O142" t="str">
            <v/>
          </cell>
          <cell r="P142" t="str">
            <v/>
          </cell>
          <cell r="Q142" t="str">
            <v/>
          </cell>
          <cell r="R142" t="str">
            <v/>
          </cell>
          <cell r="S142" t="str">
            <v/>
          </cell>
        </row>
        <row r="143">
          <cell r="O143" t="str">
            <v/>
          </cell>
          <cell r="P143" t="str">
            <v/>
          </cell>
          <cell r="Q143" t="str">
            <v/>
          </cell>
          <cell r="R143" t="str">
            <v/>
          </cell>
          <cell r="S143" t="str">
            <v/>
          </cell>
        </row>
        <row r="144">
          <cell r="O144" t="str">
            <v/>
          </cell>
          <cell r="P144" t="str">
            <v/>
          </cell>
          <cell r="Q144" t="str">
            <v/>
          </cell>
          <cell r="R144" t="str">
            <v/>
          </cell>
          <cell r="S144" t="str">
            <v/>
          </cell>
        </row>
        <row r="145">
          <cell r="O145" t="str">
            <v/>
          </cell>
          <cell r="P145" t="str">
            <v/>
          </cell>
          <cell r="Q145" t="str">
            <v/>
          </cell>
          <cell r="R145" t="str">
            <v/>
          </cell>
          <cell r="S145" t="str">
            <v/>
          </cell>
        </row>
        <row r="146">
          <cell r="O146" t="str">
            <v/>
          </cell>
          <cell r="P146" t="str">
            <v/>
          </cell>
          <cell r="Q146" t="str">
            <v/>
          </cell>
          <cell r="R146" t="str">
            <v/>
          </cell>
          <cell r="S146" t="str">
            <v/>
          </cell>
        </row>
        <row r="147">
          <cell r="O147" t="str">
            <v/>
          </cell>
          <cell r="P147" t="str">
            <v/>
          </cell>
          <cell r="Q147" t="str">
            <v/>
          </cell>
          <cell r="R147" t="str">
            <v/>
          </cell>
          <cell r="S147" t="str">
            <v/>
          </cell>
        </row>
        <row r="148">
          <cell r="O148" t="str">
            <v/>
          </cell>
          <cell r="P148" t="str">
            <v/>
          </cell>
          <cell r="Q148" t="str">
            <v/>
          </cell>
          <cell r="R148" t="str">
            <v/>
          </cell>
          <cell r="S148" t="str">
            <v/>
          </cell>
        </row>
        <row r="149">
          <cell r="O149" t="str">
            <v/>
          </cell>
          <cell r="P149" t="str">
            <v/>
          </cell>
          <cell r="Q149" t="str">
            <v/>
          </cell>
          <cell r="R149" t="str">
            <v/>
          </cell>
          <cell r="S149" t="str">
            <v/>
          </cell>
        </row>
        <row r="150">
          <cell r="O150" t="str">
            <v/>
          </cell>
          <cell r="P150" t="str">
            <v/>
          </cell>
          <cell r="Q150" t="str">
            <v/>
          </cell>
          <cell r="R150" t="str">
            <v/>
          </cell>
          <cell r="S150" t="str">
            <v/>
          </cell>
        </row>
        <row r="151">
          <cell r="O151" t="str">
            <v/>
          </cell>
          <cell r="P151" t="str">
            <v/>
          </cell>
          <cell r="Q151" t="str">
            <v/>
          </cell>
          <cell r="R151" t="str">
            <v/>
          </cell>
          <cell r="S151" t="str">
            <v/>
          </cell>
        </row>
        <row r="152">
          <cell r="O152" t="str">
            <v/>
          </cell>
          <cell r="P152" t="str">
            <v/>
          </cell>
          <cell r="Q152" t="str">
            <v/>
          </cell>
          <cell r="R152" t="str">
            <v/>
          </cell>
          <cell r="S152" t="str">
            <v/>
          </cell>
        </row>
        <row r="153">
          <cell r="O153" t="str">
            <v/>
          </cell>
          <cell r="P153" t="str">
            <v/>
          </cell>
          <cell r="Q153" t="str">
            <v/>
          </cell>
          <cell r="R153" t="str">
            <v/>
          </cell>
          <cell r="S153" t="str">
            <v/>
          </cell>
        </row>
        <row r="154">
          <cell r="O154" t="str">
            <v/>
          </cell>
          <cell r="P154" t="str">
            <v/>
          </cell>
          <cell r="Q154" t="str">
            <v/>
          </cell>
          <cell r="R154" t="str">
            <v/>
          </cell>
          <cell r="S154" t="str">
            <v/>
          </cell>
        </row>
        <row r="155">
          <cell r="O155" t="str">
            <v/>
          </cell>
          <cell r="P155" t="str">
            <v/>
          </cell>
          <cell r="Q155" t="str">
            <v/>
          </cell>
          <cell r="R155" t="str">
            <v/>
          </cell>
          <cell r="S155" t="str">
            <v/>
          </cell>
        </row>
        <row r="156">
          <cell r="O156" t="str">
            <v/>
          </cell>
          <cell r="P156" t="str">
            <v/>
          </cell>
          <cell r="Q156" t="str">
            <v/>
          </cell>
          <cell r="R156" t="str">
            <v/>
          </cell>
          <cell r="S156" t="str">
            <v/>
          </cell>
        </row>
        <row r="157">
          <cell r="O157" t="str">
            <v/>
          </cell>
          <cell r="P157" t="str">
            <v/>
          </cell>
          <cell r="Q157" t="str">
            <v/>
          </cell>
          <cell r="R157" t="str">
            <v/>
          </cell>
          <cell r="S157" t="str">
            <v/>
          </cell>
        </row>
        <row r="158">
          <cell r="O158" t="str">
            <v/>
          </cell>
          <cell r="P158" t="str">
            <v/>
          </cell>
          <cell r="Q158" t="str">
            <v/>
          </cell>
          <cell r="R158" t="str">
            <v/>
          </cell>
          <cell r="S158" t="str">
            <v/>
          </cell>
        </row>
        <row r="159">
          <cell r="O159" t="str">
            <v/>
          </cell>
          <cell r="P159" t="str">
            <v/>
          </cell>
          <cell r="Q159" t="str">
            <v/>
          </cell>
          <cell r="R159" t="str">
            <v/>
          </cell>
          <cell r="S159" t="str">
            <v/>
          </cell>
        </row>
        <row r="160">
          <cell r="O160" t="str">
            <v/>
          </cell>
          <cell r="P160" t="str">
            <v/>
          </cell>
          <cell r="Q160" t="str">
            <v/>
          </cell>
          <cell r="R160" t="str">
            <v/>
          </cell>
          <cell r="S160" t="str">
            <v/>
          </cell>
        </row>
        <row r="161">
          <cell r="O161" t="str">
            <v/>
          </cell>
          <cell r="P161" t="str">
            <v/>
          </cell>
          <cell r="Q161" t="str">
            <v/>
          </cell>
          <cell r="R161" t="str">
            <v/>
          </cell>
          <cell r="S161" t="str">
            <v/>
          </cell>
        </row>
        <row r="162">
          <cell r="O162" t="str">
            <v/>
          </cell>
          <cell r="P162" t="str">
            <v/>
          </cell>
          <cell r="Q162" t="str">
            <v/>
          </cell>
          <cell r="R162" t="str">
            <v/>
          </cell>
          <cell r="S162" t="str">
            <v/>
          </cell>
        </row>
        <row r="163">
          <cell r="O163" t="str">
            <v/>
          </cell>
          <cell r="P163" t="str">
            <v/>
          </cell>
          <cell r="Q163" t="str">
            <v/>
          </cell>
          <cell r="R163" t="str">
            <v/>
          </cell>
          <cell r="S163" t="str">
            <v/>
          </cell>
        </row>
        <row r="164">
          <cell r="O164" t="str">
            <v/>
          </cell>
          <cell r="P164" t="str">
            <v/>
          </cell>
          <cell r="Q164" t="str">
            <v/>
          </cell>
          <cell r="R164" t="str">
            <v/>
          </cell>
          <cell r="S164" t="str">
            <v/>
          </cell>
        </row>
        <row r="165">
          <cell r="O165" t="str">
            <v/>
          </cell>
          <cell r="P165" t="str">
            <v/>
          </cell>
          <cell r="Q165" t="str">
            <v/>
          </cell>
          <cell r="R165" t="str">
            <v/>
          </cell>
          <cell r="S165" t="str">
            <v/>
          </cell>
        </row>
        <row r="166">
          <cell r="O166" t="str">
            <v/>
          </cell>
          <cell r="P166" t="str">
            <v/>
          </cell>
          <cell r="Q166" t="str">
            <v/>
          </cell>
          <cell r="R166" t="str">
            <v/>
          </cell>
          <cell r="S166" t="str">
            <v/>
          </cell>
        </row>
        <row r="167">
          <cell r="O167" t="str">
            <v/>
          </cell>
          <cell r="P167" t="str">
            <v/>
          </cell>
          <cell r="Q167" t="str">
            <v/>
          </cell>
          <cell r="R167" t="str">
            <v/>
          </cell>
          <cell r="S167" t="str">
            <v/>
          </cell>
        </row>
        <row r="168">
          <cell r="O168" t="str">
            <v/>
          </cell>
          <cell r="P168" t="str">
            <v/>
          </cell>
          <cell r="Q168" t="str">
            <v/>
          </cell>
          <cell r="R168" t="str">
            <v/>
          </cell>
          <cell r="S168" t="str">
            <v/>
          </cell>
        </row>
        <row r="169">
          <cell r="O169" t="str">
            <v/>
          </cell>
          <cell r="P169" t="str">
            <v/>
          </cell>
          <cell r="Q169" t="str">
            <v/>
          </cell>
          <cell r="R169" t="str">
            <v/>
          </cell>
          <cell r="S169" t="str">
            <v/>
          </cell>
        </row>
        <row r="170">
          <cell r="O170" t="str">
            <v/>
          </cell>
          <cell r="P170" t="str">
            <v/>
          </cell>
          <cell r="Q170" t="str">
            <v/>
          </cell>
          <cell r="R170" t="str">
            <v/>
          </cell>
          <cell r="S170" t="str">
            <v/>
          </cell>
        </row>
        <row r="171">
          <cell r="O171" t="str">
            <v/>
          </cell>
          <cell r="P171" t="str">
            <v/>
          </cell>
          <cell r="Q171" t="str">
            <v/>
          </cell>
          <cell r="R171" t="str">
            <v/>
          </cell>
          <cell r="S171" t="str">
            <v/>
          </cell>
        </row>
        <row r="172">
          <cell r="O172" t="str">
            <v/>
          </cell>
          <cell r="P172" t="str">
            <v/>
          </cell>
          <cell r="Q172" t="str">
            <v/>
          </cell>
          <cell r="R172" t="str">
            <v/>
          </cell>
          <cell r="S172" t="str">
            <v/>
          </cell>
        </row>
        <row r="173">
          <cell r="O173" t="str">
            <v/>
          </cell>
          <cell r="P173" t="str">
            <v/>
          </cell>
          <cell r="Q173" t="str">
            <v/>
          </cell>
          <cell r="R173" t="str">
            <v/>
          </cell>
          <cell r="S173" t="str">
            <v/>
          </cell>
        </row>
        <row r="174">
          <cell r="O174" t="str">
            <v/>
          </cell>
          <cell r="P174" t="str">
            <v/>
          </cell>
          <cell r="Q174" t="str">
            <v/>
          </cell>
          <cell r="R174" t="str">
            <v/>
          </cell>
          <cell r="S174" t="str">
            <v/>
          </cell>
        </row>
        <row r="175">
          <cell r="O175" t="str">
            <v/>
          </cell>
          <cell r="P175" t="str">
            <v/>
          </cell>
          <cell r="Q175" t="str">
            <v/>
          </cell>
          <cell r="R175" t="str">
            <v/>
          </cell>
          <cell r="S175" t="str">
            <v/>
          </cell>
        </row>
        <row r="176">
          <cell r="O176" t="str">
            <v/>
          </cell>
          <cell r="P176" t="str">
            <v/>
          </cell>
          <cell r="Q176" t="str">
            <v/>
          </cell>
          <cell r="R176" t="str">
            <v/>
          </cell>
          <cell r="S176" t="str">
            <v/>
          </cell>
        </row>
        <row r="177">
          <cell r="O177" t="str">
            <v/>
          </cell>
          <cell r="P177" t="str">
            <v/>
          </cell>
          <cell r="Q177" t="str">
            <v/>
          </cell>
          <cell r="R177" t="str">
            <v/>
          </cell>
          <cell r="S177" t="str">
            <v/>
          </cell>
        </row>
        <row r="178">
          <cell r="O178" t="str">
            <v/>
          </cell>
          <cell r="P178" t="str">
            <v/>
          </cell>
          <cell r="Q178" t="str">
            <v/>
          </cell>
          <cell r="R178" t="str">
            <v/>
          </cell>
          <cell r="S178" t="str">
            <v/>
          </cell>
        </row>
        <row r="179">
          <cell r="O179" t="str">
            <v/>
          </cell>
          <cell r="P179" t="str">
            <v/>
          </cell>
          <cell r="Q179" t="str">
            <v/>
          </cell>
          <cell r="R179" t="str">
            <v/>
          </cell>
          <cell r="S179" t="str">
            <v/>
          </cell>
        </row>
        <row r="180">
          <cell r="O180" t="str">
            <v/>
          </cell>
          <cell r="P180" t="str">
            <v/>
          </cell>
          <cell r="Q180" t="str">
            <v/>
          </cell>
          <cell r="R180" t="str">
            <v/>
          </cell>
          <cell r="S180" t="str">
            <v/>
          </cell>
        </row>
        <row r="181">
          <cell r="O181" t="str">
            <v/>
          </cell>
          <cell r="P181" t="str">
            <v/>
          </cell>
          <cell r="Q181" t="str">
            <v/>
          </cell>
          <cell r="R181" t="str">
            <v/>
          </cell>
          <cell r="S181" t="str">
            <v/>
          </cell>
        </row>
        <row r="182">
          <cell r="O182" t="str">
            <v/>
          </cell>
          <cell r="P182" t="str">
            <v/>
          </cell>
          <cell r="Q182" t="str">
            <v/>
          </cell>
          <cell r="R182" t="str">
            <v/>
          </cell>
          <cell r="S182" t="str">
            <v/>
          </cell>
        </row>
        <row r="183">
          <cell r="O183" t="str">
            <v/>
          </cell>
          <cell r="P183" t="str">
            <v/>
          </cell>
          <cell r="Q183" t="str">
            <v/>
          </cell>
          <cell r="R183" t="str">
            <v/>
          </cell>
          <cell r="S183" t="str">
            <v/>
          </cell>
        </row>
        <row r="184">
          <cell r="O184" t="str">
            <v/>
          </cell>
          <cell r="P184" t="str">
            <v/>
          </cell>
          <cell r="Q184" t="str">
            <v/>
          </cell>
          <cell r="R184" t="str">
            <v/>
          </cell>
          <cell r="S184" t="str">
            <v/>
          </cell>
        </row>
        <row r="185">
          <cell r="O185" t="str">
            <v/>
          </cell>
          <cell r="P185" t="str">
            <v/>
          </cell>
          <cell r="Q185" t="str">
            <v/>
          </cell>
          <cell r="R185" t="str">
            <v/>
          </cell>
          <cell r="S185" t="str">
            <v/>
          </cell>
        </row>
        <row r="186">
          <cell r="O186" t="str">
            <v/>
          </cell>
          <cell r="P186" t="str">
            <v/>
          </cell>
          <cell r="Q186" t="str">
            <v/>
          </cell>
          <cell r="R186" t="str">
            <v/>
          </cell>
          <cell r="S186" t="str">
            <v/>
          </cell>
        </row>
        <row r="187">
          <cell r="O187" t="str">
            <v/>
          </cell>
          <cell r="P187" t="str">
            <v/>
          </cell>
          <cell r="Q187" t="str">
            <v/>
          </cell>
          <cell r="R187" t="str">
            <v/>
          </cell>
          <cell r="S187" t="str">
            <v/>
          </cell>
        </row>
        <row r="188">
          <cell r="O188" t="str">
            <v/>
          </cell>
          <cell r="P188" t="str">
            <v/>
          </cell>
          <cell r="Q188" t="str">
            <v/>
          </cell>
          <cell r="R188" t="str">
            <v/>
          </cell>
          <cell r="S188" t="str">
            <v/>
          </cell>
        </row>
        <row r="189">
          <cell r="O189" t="str">
            <v/>
          </cell>
          <cell r="P189" t="str">
            <v/>
          </cell>
          <cell r="Q189" t="str">
            <v/>
          </cell>
          <cell r="R189" t="str">
            <v/>
          </cell>
          <cell r="S189" t="str">
            <v/>
          </cell>
        </row>
        <row r="190">
          <cell r="O190" t="str">
            <v/>
          </cell>
          <cell r="P190" t="str">
            <v/>
          </cell>
          <cell r="Q190" t="str">
            <v/>
          </cell>
          <cell r="R190" t="str">
            <v/>
          </cell>
          <cell r="S190" t="str">
            <v/>
          </cell>
        </row>
        <row r="191">
          <cell r="O191" t="str">
            <v/>
          </cell>
          <cell r="P191" t="str">
            <v/>
          </cell>
          <cell r="Q191" t="str">
            <v/>
          </cell>
          <cell r="R191" t="str">
            <v/>
          </cell>
          <cell r="S191" t="str">
            <v/>
          </cell>
        </row>
        <row r="192">
          <cell r="O192" t="str">
            <v/>
          </cell>
          <cell r="P192" t="str">
            <v/>
          </cell>
          <cell r="Q192" t="str">
            <v/>
          </cell>
          <cell r="R192" t="str">
            <v/>
          </cell>
          <cell r="S192" t="str">
            <v/>
          </cell>
        </row>
        <row r="193">
          <cell r="O193" t="str">
            <v/>
          </cell>
          <cell r="P193" t="str">
            <v/>
          </cell>
          <cell r="Q193" t="str">
            <v/>
          </cell>
          <cell r="R193" t="str">
            <v/>
          </cell>
          <cell r="S193" t="str">
            <v/>
          </cell>
        </row>
        <row r="194">
          <cell r="O194" t="str">
            <v/>
          </cell>
          <cell r="P194" t="str">
            <v/>
          </cell>
          <cell r="Q194" t="str">
            <v/>
          </cell>
          <cell r="R194" t="str">
            <v/>
          </cell>
          <cell r="S194" t="str">
            <v/>
          </cell>
        </row>
        <row r="195">
          <cell r="O195" t="str">
            <v/>
          </cell>
          <cell r="P195" t="str">
            <v/>
          </cell>
          <cell r="Q195" t="str">
            <v/>
          </cell>
          <cell r="R195" t="str">
            <v/>
          </cell>
          <cell r="S195" t="str">
            <v/>
          </cell>
        </row>
        <row r="196">
          <cell r="O196" t="str">
            <v/>
          </cell>
          <cell r="P196" t="str">
            <v/>
          </cell>
          <cell r="Q196" t="str">
            <v/>
          </cell>
          <cell r="R196" t="str">
            <v/>
          </cell>
          <cell r="S196" t="str">
            <v/>
          </cell>
        </row>
        <row r="197">
          <cell r="O197" t="str">
            <v/>
          </cell>
          <cell r="P197" t="str">
            <v/>
          </cell>
          <cell r="Q197" t="str">
            <v/>
          </cell>
          <cell r="R197" t="str">
            <v/>
          </cell>
          <cell r="S197" t="str">
            <v/>
          </cell>
        </row>
        <row r="198">
          <cell r="O198" t="str">
            <v/>
          </cell>
          <cell r="P198" t="str">
            <v/>
          </cell>
          <cell r="Q198" t="str">
            <v/>
          </cell>
          <cell r="R198" t="str">
            <v/>
          </cell>
          <cell r="S198" t="str">
            <v/>
          </cell>
        </row>
        <row r="199">
          <cell r="O199" t="str">
            <v/>
          </cell>
          <cell r="P199" t="str">
            <v/>
          </cell>
          <cell r="Q199" t="str">
            <v/>
          </cell>
          <cell r="R199" t="str">
            <v/>
          </cell>
          <cell r="S199" t="str">
            <v/>
          </cell>
        </row>
        <row r="200">
          <cell r="O200" t="str">
            <v/>
          </cell>
          <cell r="P200" t="str">
            <v/>
          </cell>
          <cell r="Q200" t="str">
            <v/>
          </cell>
          <cell r="R200" t="str">
            <v/>
          </cell>
          <cell r="S200" t="str">
            <v/>
          </cell>
        </row>
        <row r="201">
          <cell r="O201" t="str">
            <v/>
          </cell>
          <cell r="P201" t="str">
            <v/>
          </cell>
          <cell r="Q201" t="str">
            <v/>
          </cell>
          <cell r="R201" t="str">
            <v/>
          </cell>
          <cell r="S201" t="str">
            <v/>
          </cell>
        </row>
        <row r="202">
          <cell r="O202" t="str">
            <v/>
          </cell>
          <cell r="P202" t="str">
            <v/>
          </cell>
          <cell r="Q202" t="str">
            <v/>
          </cell>
          <cell r="R202" t="str">
            <v/>
          </cell>
          <cell r="S202" t="str">
            <v/>
          </cell>
        </row>
        <row r="203">
          <cell r="O203" t="str">
            <v/>
          </cell>
          <cell r="P203" t="str">
            <v/>
          </cell>
          <cell r="Q203" t="str">
            <v/>
          </cell>
          <cell r="R203" t="str">
            <v/>
          </cell>
          <cell r="S203" t="str">
            <v/>
          </cell>
        </row>
        <row r="204">
          <cell r="O204" t="str">
            <v/>
          </cell>
          <cell r="P204" t="str">
            <v/>
          </cell>
          <cell r="Q204" t="str">
            <v/>
          </cell>
          <cell r="R204" t="str">
            <v/>
          </cell>
          <cell r="S204" t="str">
            <v/>
          </cell>
        </row>
        <row r="205">
          <cell r="O205" t="str">
            <v/>
          </cell>
          <cell r="P205" t="str">
            <v/>
          </cell>
          <cell r="Q205" t="str">
            <v/>
          </cell>
          <cell r="R205" t="str">
            <v/>
          </cell>
          <cell r="S205" t="str">
            <v/>
          </cell>
        </row>
        <row r="206">
          <cell r="O206" t="str">
            <v/>
          </cell>
          <cell r="P206" t="str">
            <v/>
          </cell>
          <cell r="Q206" t="str">
            <v/>
          </cell>
          <cell r="R206" t="str">
            <v/>
          </cell>
          <cell r="S206" t="str">
            <v/>
          </cell>
        </row>
        <row r="207">
          <cell r="O207" t="str">
            <v/>
          </cell>
          <cell r="P207" t="str">
            <v/>
          </cell>
          <cell r="Q207" t="str">
            <v/>
          </cell>
          <cell r="R207" t="str">
            <v/>
          </cell>
          <cell r="S207" t="str">
            <v/>
          </cell>
        </row>
        <row r="208">
          <cell r="O208" t="str">
            <v/>
          </cell>
          <cell r="P208" t="str">
            <v/>
          </cell>
          <cell r="Q208" t="str">
            <v/>
          </cell>
          <cell r="R208" t="str">
            <v/>
          </cell>
          <cell r="S208" t="str">
            <v/>
          </cell>
        </row>
        <row r="209">
          <cell r="O209" t="str">
            <v/>
          </cell>
          <cell r="P209" t="str">
            <v/>
          </cell>
          <cell r="Q209" t="str">
            <v/>
          </cell>
          <cell r="R209" t="str">
            <v/>
          </cell>
          <cell r="S209" t="str">
            <v/>
          </cell>
        </row>
        <row r="210">
          <cell r="O210" t="str">
            <v/>
          </cell>
          <cell r="P210" t="str">
            <v/>
          </cell>
          <cell r="Q210" t="str">
            <v/>
          </cell>
          <cell r="R210" t="str">
            <v/>
          </cell>
          <cell r="S210" t="str">
            <v/>
          </cell>
        </row>
        <row r="211">
          <cell r="O211" t="str">
            <v/>
          </cell>
          <cell r="P211" t="str">
            <v/>
          </cell>
          <cell r="Q211" t="str">
            <v/>
          </cell>
          <cell r="R211" t="str">
            <v/>
          </cell>
          <cell r="S211" t="str">
            <v/>
          </cell>
        </row>
        <row r="212">
          <cell r="O212" t="str">
            <v/>
          </cell>
          <cell r="P212" t="str">
            <v/>
          </cell>
          <cell r="Q212" t="str">
            <v/>
          </cell>
          <cell r="R212" t="str">
            <v/>
          </cell>
          <cell r="S212" t="str">
            <v/>
          </cell>
        </row>
        <row r="213">
          <cell r="O213" t="str">
            <v/>
          </cell>
          <cell r="P213" t="str">
            <v/>
          </cell>
          <cell r="Q213" t="str">
            <v/>
          </cell>
          <cell r="R213" t="str">
            <v/>
          </cell>
          <cell r="S213" t="str">
            <v/>
          </cell>
        </row>
        <row r="214">
          <cell r="O214" t="str">
            <v/>
          </cell>
          <cell r="P214" t="str">
            <v/>
          </cell>
          <cell r="Q214" t="str">
            <v/>
          </cell>
          <cell r="R214" t="str">
            <v/>
          </cell>
          <cell r="S214" t="str">
            <v/>
          </cell>
        </row>
        <row r="215">
          <cell r="O215" t="str">
            <v/>
          </cell>
          <cell r="P215" t="str">
            <v/>
          </cell>
          <cell r="Q215" t="str">
            <v/>
          </cell>
          <cell r="R215" t="str">
            <v/>
          </cell>
          <cell r="S215" t="str">
            <v/>
          </cell>
        </row>
        <row r="216">
          <cell r="O216" t="str">
            <v/>
          </cell>
          <cell r="P216" t="str">
            <v/>
          </cell>
          <cell r="Q216" t="str">
            <v/>
          </cell>
          <cell r="R216" t="str">
            <v/>
          </cell>
          <cell r="S216" t="str">
            <v/>
          </cell>
        </row>
        <row r="217">
          <cell r="O217" t="str">
            <v/>
          </cell>
          <cell r="P217" t="str">
            <v/>
          </cell>
          <cell r="Q217" t="str">
            <v/>
          </cell>
          <cell r="R217" t="str">
            <v/>
          </cell>
          <cell r="S217" t="str">
            <v/>
          </cell>
        </row>
        <row r="218">
          <cell r="O218" t="str">
            <v/>
          </cell>
          <cell r="P218" t="str">
            <v/>
          </cell>
          <cell r="Q218" t="str">
            <v/>
          </cell>
          <cell r="R218" t="str">
            <v/>
          </cell>
          <cell r="S218" t="str">
            <v/>
          </cell>
        </row>
        <row r="219">
          <cell r="O219" t="str">
            <v/>
          </cell>
          <cell r="P219" t="str">
            <v/>
          </cell>
          <cell r="Q219" t="str">
            <v/>
          </cell>
          <cell r="R219" t="str">
            <v/>
          </cell>
          <cell r="S219" t="str">
            <v/>
          </cell>
        </row>
        <row r="220">
          <cell r="O220" t="str">
            <v/>
          </cell>
          <cell r="P220" t="str">
            <v/>
          </cell>
          <cell r="Q220" t="str">
            <v/>
          </cell>
          <cell r="R220" t="str">
            <v/>
          </cell>
          <cell r="S220" t="str">
            <v/>
          </cell>
        </row>
        <row r="221">
          <cell r="O221" t="str">
            <v/>
          </cell>
          <cell r="P221" t="str">
            <v/>
          </cell>
          <cell r="Q221" t="str">
            <v/>
          </cell>
          <cell r="R221" t="str">
            <v/>
          </cell>
          <cell r="S221" t="str">
            <v/>
          </cell>
        </row>
        <row r="222">
          <cell r="O222" t="str">
            <v/>
          </cell>
          <cell r="P222" t="str">
            <v/>
          </cell>
          <cell r="Q222" t="str">
            <v/>
          </cell>
          <cell r="R222" t="str">
            <v/>
          </cell>
          <cell r="S222" t="str">
            <v/>
          </cell>
        </row>
        <row r="223">
          <cell r="O223" t="str">
            <v/>
          </cell>
          <cell r="P223" t="str">
            <v/>
          </cell>
          <cell r="Q223" t="str">
            <v/>
          </cell>
          <cell r="R223" t="str">
            <v/>
          </cell>
          <cell r="S223" t="str">
            <v/>
          </cell>
        </row>
        <row r="224">
          <cell r="O224" t="str">
            <v/>
          </cell>
          <cell r="P224" t="str">
            <v/>
          </cell>
          <cell r="Q224" t="str">
            <v/>
          </cell>
          <cell r="R224" t="str">
            <v/>
          </cell>
          <cell r="S224" t="str">
            <v/>
          </cell>
        </row>
        <row r="225">
          <cell r="O225" t="str">
            <v/>
          </cell>
          <cell r="P225" t="str">
            <v/>
          </cell>
          <cell r="Q225" t="str">
            <v/>
          </cell>
          <cell r="R225" t="str">
            <v/>
          </cell>
          <cell r="S225" t="str">
            <v/>
          </cell>
        </row>
        <row r="226">
          <cell r="O226" t="str">
            <v/>
          </cell>
          <cell r="P226" t="str">
            <v/>
          </cell>
          <cell r="Q226" t="str">
            <v/>
          </cell>
          <cell r="R226" t="str">
            <v/>
          </cell>
          <cell r="S226" t="str">
            <v/>
          </cell>
        </row>
        <row r="227">
          <cell r="O227" t="str">
            <v/>
          </cell>
          <cell r="P227" t="str">
            <v/>
          </cell>
          <cell r="Q227" t="str">
            <v/>
          </cell>
          <cell r="R227" t="str">
            <v/>
          </cell>
          <cell r="S227" t="str">
            <v/>
          </cell>
        </row>
        <row r="228">
          <cell r="O228" t="str">
            <v/>
          </cell>
          <cell r="P228" t="str">
            <v/>
          </cell>
          <cell r="Q228" t="str">
            <v/>
          </cell>
          <cell r="R228" t="str">
            <v/>
          </cell>
          <cell r="S228" t="str">
            <v/>
          </cell>
        </row>
        <row r="229">
          <cell r="O229" t="str">
            <v/>
          </cell>
          <cell r="P229" t="str">
            <v/>
          </cell>
          <cell r="Q229" t="str">
            <v/>
          </cell>
          <cell r="R229" t="str">
            <v/>
          </cell>
          <cell r="S229" t="str">
            <v/>
          </cell>
        </row>
        <row r="230">
          <cell r="O230" t="str">
            <v/>
          </cell>
          <cell r="P230" t="str">
            <v/>
          </cell>
          <cell r="Q230" t="str">
            <v/>
          </cell>
          <cell r="R230" t="str">
            <v/>
          </cell>
          <cell r="S230" t="str">
            <v/>
          </cell>
        </row>
        <row r="231">
          <cell r="O231" t="str">
            <v/>
          </cell>
          <cell r="P231" t="str">
            <v/>
          </cell>
          <cell r="Q231" t="str">
            <v/>
          </cell>
          <cell r="R231" t="str">
            <v/>
          </cell>
          <cell r="S231" t="str">
            <v/>
          </cell>
        </row>
        <row r="232">
          <cell r="O232" t="str">
            <v/>
          </cell>
          <cell r="P232" t="str">
            <v/>
          </cell>
          <cell r="Q232" t="str">
            <v/>
          </cell>
          <cell r="R232" t="str">
            <v/>
          </cell>
          <cell r="S232" t="str">
            <v/>
          </cell>
        </row>
        <row r="233">
          <cell r="O233" t="str">
            <v/>
          </cell>
          <cell r="P233" t="str">
            <v/>
          </cell>
          <cell r="Q233" t="str">
            <v/>
          </cell>
          <cell r="R233" t="str">
            <v/>
          </cell>
          <cell r="S233" t="str">
            <v/>
          </cell>
        </row>
        <row r="234">
          <cell r="O234" t="str">
            <v/>
          </cell>
          <cell r="P234" t="str">
            <v/>
          </cell>
          <cell r="Q234" t="str">
            <v/>
          </cell>
          <cell r="R234" t="str">
            <v/>
          </cell>
          <cell r="S234" t="str">
            <v/>
          </cell>
        </row>
        <row r="235">
          <cell r="O235" t="str">
            <v/>
          </cell>
          <cell r="P235" t="str">
            <v/>
          </cell>
          <cell r="Q235" t="str">
            <v/>
          </cell>
          <cell r="R235" t="str">
            <v/>
          </cell>
          <cell r="S235" t="str">
            <v/>
          </cell>
        </row>
        <row r="236">
          <cell r="O236" t="str">
            <v/>
          </cell>
          <cell r="P236" t="str">
            <v/>
          </cell>
          <cell r="Q236" t="str">
            <v/>
          </cell>
          <cell r="R236" t="str">
            <v/>
          </cell>
          <cell r="S236" t="str">
            <v/>
          </cell>
        </row>
        <row r="237">
          <cell r="O237" t="str">
            <v/>
          </cell>
          <cell r="P237" t="str">
            <v/>
          </cell>
          <cell r="Q237" t="str">
            <v/>
          </cell>
          <cell r="R237" t="str">
            <v/>
          </cell>
          <cell r="S237" t="str">
            <v/>
          </cell>
        </row>
        <row r="238">
          <cell r="O238" t="str">
            <v/>
          </cell>
          <cell r="P238" t="str">
            <v/>
          </cell>
          <cell r="Q238" t="str">
            <v/>
          </cell>
          <cell r="R238" t="str">
            <v/>
          </cell>
          <cell r="S238" t="str">
            <v/>
          </cell>
        </row>
        <row r="239">
          <cell r="O239" t="str">
            <v/>
          </cell>
          <cell r="P239" t="str">
            <v/>
          </cell>
          <cell r="Q239" t="str">
            <v/>
          </cell>
          <cell r="R239" t="str">
            <v/>
          </cell>
          <cell r="S239" t="str">
            <v/>
          </cell>
        </row>
        <row r="240">
          <cell r="O240" t="str">
            <v/>
          </cell>
          <cell r="P240" t="str">
            <v/>
          </cell>
          <cell r="Q240" t="str">
            <v/>
          </cell>
          <cell r="R240" t="str">
            <v/>
          </cell>
          <cell r="S240" t="str">
            <v/>
          </cell>
        </row>
        <row r="241">
          <cell r="O241" t="str">
            <v/>
          </cell>
          <cell r="P241" t="str">
            <v/>
          </cell>
          <cell r="Q241" t="str">
            <v/>
          </cell>
          <cell r="R241" t="str">
            <v/>
          </cell>
          <cell r="S241" t="str">
            <v/>
          </cell>
        </row>
        <row r="242">
          <cell r="O242" t="str">
            <v/>
          </cell>
          <cell r="P242" t="str">
            <v/>
          </cell>
          <cell r="Q242" t="str">
            <v/>
          </cell>
          <cell r="R242" t="str">
            <v/>
          </cell>
          <cell r="S242" t="str">
            <v/>
          </cell>
        </row>
        <row r="243">
          <cell r="O243" t="str">
            <v/>
          </cell>
          <cell r="P243" t="str">
            <v/>
          </cell>
          <cell r="Q243" t="str">
            <v/>
          </cell>
          <cell r="R243" t="str">
            <v/>
          </cell>
          <cell r="S243" t="str">
            <v/>
          </cell>
        </row>
        <row r="244">
          <cell r="O244" t="str">
            <v/>
          </cell>
          <cell r="P244" t="str">
            <v/>
          </cell>
          <cell r="Q244" t="str">
            <v/>
          </cell>
          <cell r="R244" t="str">
            <v/>
          </cell>
          <cell r="S244" t="str">
            <v/>
          </cell>
        </row>
        <row r="245">
          <cell r="O245" t="str">
            <v/>
          </cell>
          <cell r="P245" t="str">
            <v/>
          </cell>
          <cell r="Q245" t="str">
            <v/>
          </cell>
          <cell r="R245" t="str">
            <v/>
          </cell>
          <cell r="S245" t="str">
            <v/>
          </cell>
        </row>
        <row r="246">
          <cell r="O246" t="str">
            <v/>
          </cell>
          <cell r="P246" t="str">
            <v/>
          </cell>
          <cell r="Q246" t="str">
            <v/>
          </cell>
          <cell r="R246" t="str">
            <v/>
          </cell>
          <cell r="S246" t="str">
            <v/>
          </cell>
        </row>
        <row r="247">
          <cell r="O247" t="str">
            <v/>
          </cell>
          <cell r="P247" t="str">
            <v/>
          </cell>
          <cell r="Q247" t="str">
            <v/>
          </cell>
          <cell r="R247" t="str">
            <v/>
          </cell>
          <cell r="S247" t="str">
            <v/>
          </cell>
        </row>
        <row r="248">
          <cell r="O248" t="str">
            <v/>
          </cell>
          <cell r="P248" t="str">
            <v/>
          </cell>
          <cell r="Q248" t="str">
            <v/>
          </cell>
          <cell r="R248" t="str">
            <v/>
          </cell>
          <cell r="S248" t="str">
            <v/>
          </cell>
        </row>
        <row r="249">
          <cell r="O249" t="str">
            <v/>
          </cell>
          <cell r="P249" t="str">
            <v/>
          </cell>
          <cell r="Q249" t="str">
            <v/>
          </cell>
          <cell r="R249" t="str">
            <v/>
          </cell>
          <cell r="S249" t="str">
            <v/>
          </cell>
        </row>
        <row r="250">
          <cell r="O250" t="str">
            <v/>
          </cell>
          <cell r="P250" t="str">
            <v/>
          </cell>
          <cell r="Q250" t="str">
            <v/>
          </cell>
          <cell r="R250" t="str">
            <v/>
          </cell>
          <cell r="S250" t="str">
            <v/>
          </cell>
        </row>
        <row r="251">
          <cell r="O251" t="str">
            <v/>
          </cell>
          <cell r="P251" t="str">
            <v/>
          </cell>
          <cell r="Q251" t="str">
            <v/>
          </cell>
          <cell r="R251" t="str">
            <v/>
          </cell>
          <cell r="S251" t="str">
            <v/>
          </cell>
        </row>
        <row r="252">
          <cell r="O252" t="str">
            <v/>
          </cell>
          <cell r="P252" t="str">
            <v/>
          </cell>
          <cell r="Q252" t="str">
            <v/>
          </cell>
          <cell r="R252" t="str">
            <v/>
          </cell>
          <cell r="S252" t="str">
            <v/>
          </cell>
        </row>
        <row r="253">
          <cell r="O253" t="str">
            <v/>
          </cell>
          <cell r="P253" t="str">
            <v/>
          </cell>
          <cell r="Q253" t="str">
            <v/>
          </cell>
          <cell r="R253" t="str">
            <v/>
          </cell>
          <cell r="S253" t="str">
            <v/>
          </cell>
        </row>
        <row r="254">
          <cell r="O254" t="str">
            <v/>
          </cell>
          <cell r="P254" t="str">
            <v/>
          </cell>
          <cell r="Q254" t="str">
            <v/>
          </cell>
          <cell r="R254" t="str">
            <v/>
          </cell>
          <cell r="S254" t="str">
            <v/>
          </cell>
        </row>
        <row r="255">
          <cell r="O255" t="str">
            <v/>
          </cell>
          <cell r="P255" t="str">
            <v/>
          </cell>
          <cell r="Q255" t="str">
            <v/>
          </cell>
          <cell r="R255" t="str">
            <v/>
          </cell>
          <cell r="S255" t="str">
            <v/>
          </cell>
        </row>
        <row r="256">
          <cell r="O256" t="str">
            <v/>
          </cell>
          <cell r="P256" t="str">
            <v/>
          </cell>
          <cell r="Q256" t="str">
            <v/>
          </cell>
          <cell r="R256" t="str">
            <v/>
          </cell>
          <cell r="S256" t="str">
            <v/>
          </cell>
        </row>
        <row r="257">
          <cell r="O257" t="str">
            <v/>
          </cell>
          <cell r="P257" t="str">
            <v/>
          </cell>
          <cell r="Q257" t="str">
            <v/>
          </cell>
          <cell r="R257" t="str">
            <v/>
          </cell>
          <cell r="S257" t="str">
            <v/>
          </cell>
        </row>
        <row r="258">
          <cell r="O258" t="str">
            <v/>
          </cell>
          <cell r="P258" t="str">
            <v/>
          </cell>
          <cell r="Q258" t="str">
            <v/>
          </cell>
          <cell r="R258" t="str">
            <v/>
          </cell>
          <cell r="S258" t="str">
            <v/>
          </cell>
        </row>
        <row r="259">
          <cell r="O259" t="str">
            <v/>
          </cell>
          <cell r="P259" t="str">
            <v/>
          </cell>
          <cell r="Q259" t="str">
            <v/>
          </cell>
          <cell r="R259" t="str">
            <v/>
          </cell>
          <cell r="S259" t="str">
            <v/>
          </cell>
        </row>
        <row r="260">
          <cell r="O260" t="str">
            <v/>
          </cell>
          <cell r="P260" t="str">
            <v/>
          </cell>
          <cell r="Q260" t="str">
            <v/>
          </cell>
          <cell r="R260" t="str">
            <v/>
          </cell>
          <cell r="S260" t="str">
            <v/>
          </cell>
        </row>
        <row r="261">
          <cell r="O261" t="str">
            <v/>
          </cell>
          <cell r="P261" t="str">
            <v/>
          </cell>
          <cell r="Q261" t="str">
            <v/>
          </cell>
          <cell r="R261" t="str">
            <v/>
          </cell>
          <cell r="S261" t="str">
            <v/>
          </cell>
        </row>
        <row r="262">
          <cell r="O262" t="str">
            <v/>
          </cell>
          <cell r="P262" t="str">
            <v/>
          </cell>
          <cell r="Q262" t="str">
            <v/>
          </cell>
          <cell r="R262" t="str">
            <v/>
          </cell>
          <cell r="S262" t="str">
            <v/>
          </cell>
        </row>
        <row r="263">
          <cell r="O263" t="str">
            <v/>
          </cell>
          <cell r="P263" t="str">
            <v/>
          </cell>
          <cell r="Q263" t="str">
            <v/>
          </cell>
          <cell r="R263" t="str">
            <v/>
          </cell>
          <cell r="S263" t="str">
            <v/>
          </cell>
        </row>
        <row r="264">
          <cell r="O264" t="str">
            <v/>
          </cell>
          <cell r="P264" t="str">
            <v/>
          </cell>
          <cell r="Q264" t="str">
            <v/>
          </cell>
          <cell r="R264" t="str">
            <v/>
          </cell>
          <cell r="S264" t="str">
            <v/>
          </cell>
        </row>
        <row r="265">
          <cell r="O265" t="str">
            <v/>
          </cell>
          <cell r="P265" t="str">
            <v/>
          </cell>
          <cell r="Q265" t="str">
            <v/>
          </cell>
          <cell r="R265" t="str">
            <v/>
          </cell>
          <cell r="S265" t="str">
            <v/>
          </cell>
        </row>
        <row r="266">
          <cell r="O266" t="str">
            <v/>
          </cell>
          <cell r="P266" t="str">
            <v/>
          </cell>
          <cell r="Q266" t="str">
            <v/>
          </cell>
          <cell r="R266" t="str">
            <v/>
          </cell>
          <cell r="S266" t="str">
            <v/>
          </cell>
        </row>
        <row r="267">
          <cell r="O267" t="str">
            <v/>
          </cell>
          <cell r="P267" t="str">
            <v/>
          </cell>
          <cell r="Q267" t="str">
            <v/>
          </cell>
          <cell r="R267" t="str">
            <v/>
          </cell>
          <cell r="S267" t="str">
            <v/>
          </cell>
        </row>
        <row r="268">
          <cell r="O268" t="str">
            <v/>
          </cell>
          <cell r="P268" t="str">
            <v/>
          </cell>
          <cell r="Q268" t="str">
            <v/>
          </cell>
          <cell r="R268" t="str">
            <v/>
          </cell>
          <cell r="S268" t="str">
            <v/>
          </cell>
        </row>
        <row r="269">
          <cell r="O269" t="str">
            <v/>
          </cell>
          <cell r="P269" t="str">
            <v/>
          </cell>
          <cell r="Q269" t="str">
            <v/>
          </cell>
          <cell r="R269" t="str">
            <v/>
          </cell>
          <cell r="S269" t="str">
            <v/>
          </cell>
        </row>
        <row r="270">
          <cell r="O270" t="str">
            <v/>
          </cell>
          <cell r="P270" t="str">
            <v/>
          </cell>
          <cell r="Q270" t="str">
            <v/>
          </cell>
          <cell r="R270" t="str">
            <v/>
          </cell>
          <cell r="S270" t="str">
            <v/>
          </cell>
        </row>
        <row r="271">
          <cell r="O271" t="str">
            <v/>
          </cell>
          <cell r="P271" t="str">
            <v/>
          </cell>
          <cell r="Q271" t="str">
            <v/>
          </cell>
          <cell r="R271" t="str">
            <v/>
          </cell>
          <cell r="S271" t="str">
            <v/>
          </cell>
        </row>
        <row r="272">
          <cell r="O272" t="str">
            <v/>
          </cell>
          <cell r="P272" t="str">
            <v/>
          </cell>
          <cell r="Q272" t="str">
            <v/>
          </cell>
          <cell r="R272" t="str">
            <v/>
          </cell>
          <cell r="S272" t="str">
            <v/>
          </cell>
        </row>
        <row r="273">
          <cell r="O273" t="str">
            <v/>
          </cell>
          <cell r="P273" t="str">
            <v/>
          </cell>
          <cell r="Q273" t="str">
            <v/>
          </cell>
          <cell r="R273" t="str">
            <v/>
          </cell>
          <cell r="S273" t="str">
            <v/>
          </cell>
        </row>
        <row r="274">
          <cell r="O274" t="str">
            <v/>
          </cell>
          <cell r="P274" t="str">
            <v/>
          </cell>
          <cell r="Q274" t="str">
            <v/>
          </cell>
          <cell r="R274" t="str">
            <v/>
          </cell>
          <cell r="S274" t="str">
            <v/>
          </cell>
        </row>
        <row r="275">
          <cell r="O275" t="str">
            <v/>
          </cell>
          <cell r="P275" t="str">
            <v/>
          </cell>
          <cell r="Q275" t="str">
            <v/>
          </cell>
          <cell r="R275" t="str">
            <v/>
          </cell>
          <cell r="S275" t="str">
            <v/>
          </cell>
        </row>
        <row r="276">
          <cell r="O276" t="str">
            <v/>
          </cell>
          <cell r="P276" t="str">
            <v/>
          </cell>
          <cell r="Q276" t="str">
            <v/>
          </cell>
          <cell r="R276" t="str">
            <v/>
          </cell>
          <cell r="S276" t="str">
            <v/>
          </cell>
        </row>
        <row r="277">
          <cell r="O277" t="str">
            <v/>
          </cell>
          <cell r="P277" t="str">
            <v/>
          </cell>
          <cell r="Q277" t="str">
            <v/>
          </cell>
          <cell r="R277" t="str">
            <v/>
          </cell>
          <cell r="S277" t="str">
            <v/>
          </cell>
        </row>
        <row r="278">
          <cell r="O278" t="str">
            <v/>
          </cell>
          <cell r="P278" t="str">
            <v/>
          </cell>
          <cell r="Q278" t="str">
            <v/>
          </cell>
          <cell r="R278" t="str">
            <v/>
          </cell>
          <cell r="S278" t="str">
            <v/>
          </cell>
        </row>
        <row r="279">
          <cell r="O279" t="str">
            <v/>
          </cell>
          <cell r="P279" t="str">
            <v/>
          </cell>
          <cell r="Q279" t="str">
            <v/>
          </cell>
          <cell r="R279" t="str">
            <v/>
          </cell>
          <cell r="S279" t="str">
            <v/>
          </cell>
        </row>
        <row r="280">
          <cell r="O280" t="str">
            <v/>
          </cell>
          <cell r="P280" t="str">
            <v/>
          </cell>
          <cell r="Q280" t="str">
            <v/>
          </cell>
          <cell r="R280" t="str">
            <v/>
          </cell>
          <cell r="S280" t="str">
            <v/>
          </cell>
        </row>
        <row r="281">
          <cell r="O281" t="str">
            <v/>
          </cell>
          <cell r="P281" t="str">
            <v/>
          </cell>
          <cell r="Q281" t="str">
            <v/>
          </cell>
          <cell r="R281" t="str">
            <v/>
          </cell>
          <cell r="S281" t="str">
            <v/>
          </cell>
        </row>
        <row r="282">
          <cell r="O282" t="str">
            <v/>
          </cell>
          <cell r="P282" t="str">
            <v/>
          </cell>
          <cell r="Q282" t="str">
            <v/>
          </cell>
          <cell r="R282" t="str">
            <v/>
          </cell>
          <cell r="S282" t="str">
            <v/>
          </cell>
        </row>
        <row r="283">
          <cell r="O283" t="str">
            <v/>
          </cell>
          <cell r="P283" t="str">
            <v/>
          </cell>
          <cell r="Q283" t="str">
            <v/>
          </cell>
          <cell r="R283" t="str">
            <v/>
          </cell>
          <cell r="S283" t="str">
            <v/>
          </cell>
        </row>
        <row r="284">
          <cell r="O284" t="str">
            <v/>
          </cell>
          <cell r="P284" t="str">
            <v/>
          </cell>
          <cell r="Q284" t="str">
            <v/>
          </cell>
          <cell r="R284" t="str">
            <v/>
          </cell>
          <cell r="S284" t="str">
            <v/>
          </cell>
        </row>
        <row r="285">
          <cell r="O285" t="str">
            <v/>
          </cell>
          <cell r="P285" t="str">
            <v/>
          </cell>
          <cell r="Q285" t="str">
            <v/>
          </cell>
          <cell r="R285" t="str">
            <v/>
          </cell>
          <cell r="S285" t="str">
            <v/>
          </cell>
        </row>
        <row r="286">
          <cell r="O286" t="str">
            <v/>
          </cell>
          <cell r="P286" t="str">
            <v/>
          </cell>
          <cell r="Q286" t="str">
            <v/>
          </cell>
          <cell r="R286" t="str">
            <v/>
          </cell>
          <cell r="S286" t="str">
            <v/>
          </cell>
        </row>
        <row r="287">
          <cell r="O287" t="str">
            <v/>
          </cell>
          <cell r="P287" t="str">
            <v/>
          </cell>
          <cell r="Q287" t="str">
            <v/>
          </cell>
          <cell r="R287" t="str">
            <v/>
          </cell>
          <cell r="S287" t="str">
            <v/>
          </cell>
        </row>
        <row r="288">
          <cell r="O288" t="str">
            <v/>
          </cell>
          <cell r="P288" t="str">
            <v/>
          </cell>
          <cell r="Q288" t="str">
            <v/>
          </cell>
          <cell r="R288" t="str">
            <v/>
          </cell>
          <cell r="S288" t="str">
            <v/>
          </cell>
        </row>
        <row r="289">
          <cell r="O289" t="str">
            <v/>
          </cell>
          <cell r="P289" t="str">
            <v/>
          </cell>
          <cell r="Q289" t="str">
            <v/>
          </cell>
          <cell r="R289" t="str">
            <v/>
          </cell>
          <cell r="S289" t="str">
            <v/>
          </cell>
        </row>
        <row r="290">
          <cell r="O290" t="str">
            <v/>
          </cell>
          <cell r="P290" t="str">
            <v/>
          </cell>
          <cell r="Q290" t="str">
            <v/>
          </cell>
          <cell r="R290" t="str">
            <v/>
          </cell>
          <cell r="S290" t="str">
            <v/>
          </cell>
        </row>
        <row r="291">
          <cell r="O291" t="str">
            <v/>
          </cell>
          <cell r="P291" t="str">
            <v/>
          </cell>
          <cell r="Q291" t="str">
            <v/>
          </cell>
          <cell r="R291" t="str">
            <v/>
          </cell>
          <cell r="S291" t="str">
            <v/>
          </cell>
        </row>
        <row r="292">
          <cell r="O292" t="str">
            <v/>
          </cell>
          <cell r="P292" t="str">
            <v/>
          </cell>
          <cell r="Q292" t="str">
            <v/>
          </cell>
          <cell r="R292" t="str">
            <v/>
          </cell>
          <cell r="S292" t="str">
            <v/>
          </cell>
        </row>
        <row r="293">
          <cell r="O293" t="str">
            <v/>
          </cell>
          <cell r="P293" t="str">
            <v/>
          </cell>
          <cell r="Q293" t="str">
            <v/>
          </cell>
          <cell r="R293" t="str">
            <v/>
          </cell>
          <cell r="S293" t="str">
            <v/>
          </cell>
        </row>
        <row r="294">
          <cell r="O294" t="str">
            <v/>
          </cell>
          <cell r="P294" t="str">
            <v/>
          </cell>
          <cell r="Q294" t="str">
            <v/>
          </cell>
          <cell r="R294" t="str">
            <v/>
          </cell>
          <cell r="S294" t="str">
            <v/>
          </cell>
        </row>
        <row r="295">
          <cell r="O295" t="str">
            <v/>
          </cell>
          <cell r="P295" t="str">
            <v/>
          </cell>
          <cell r="Q295" t="str">
            <v/>
          </cell>
          <cell r="R295" t="str">
            <v/>
          </cell>
          <cell r="S295" t="str">
            <v/>
          </cell>
        </row>
        <row r="296">
          <cell r="O296" t="str">
            <v/>
          </cell>
          <cell r="P296" t="str">
            <v/>
          </cell>
          <cell r="Q296" t="str">
            <v/>
          </cell>
          <cell r="R296" t="str">
            <v/>
          </cell>
          <cell r="S296" t="str">
            <v/>
          </cell>
        </row>
        <row r="297">
          <cell r="O297" t="str">
            <v/>
          </cell>
          <cell r="P297" t="str">
            <v/>
          </cell>
          <cell r="Q297" t="str">
            <v/>
          </cell>
          <cell r="R297" t="str">
            <v/>
          </cell>
          <cell r="S297" t="str">
            <v/>
          </cell>
        </row>
        <row r="298">
          <cell r="O298" t="str">
            <v/>
          </cell>
          <cell r="P298" t="str">
            <v/>
          </cell>
          <cell r="Q298" t="str">
            <v/>
          </cell>
          <cell r="R298" t="str">
            <v/>
          </cell>
          <cell r="S298" t="str">
            <v/>
          </cell>
        </row>
        <row r="299">
          <cell r="O299" t="str">
            <v/>
          </cell>
          <cell r="P299" t="str">
            <v/>
          </cell>
          <cell r="Q299" t="str">
            <v/>
          </cell>
          <cell r="R299" t="str">
            <v/>
          </cell>
          <cell r="S299" t="str">
            <v/>
          </cell>
        </row>
        <row r="300">
          <cell r="O300" t="str">
            <v/>
          </cell>
          <cell r="P300" t="str">
            <v/>
          </cell>
          <cell r="Q300" t="str">
            <v/>
          </cell>
          <cell r="R300" t="str">
            <v/>
          </cell>
          <cell r="S300" t="str">
            <v/>
          </cell>
        </row>
        <row r="301">
          <cell r="O301" t="str">
            <v/>
          </cell>
          <cell r="P301" t="str">
            <v/>
          </cell>
          <cell r="Q301" t="str">
            <v/>
          </cell>
          <cell r="R301" t="str">
            <v/>
          </cell>
          <cell r="S301" t="str">
            <v/>
          </cell>
        </row>
        <row r="302">
          <cell r="O302" t="str">
            <v/>
          </cell>
          <cell r="P302" t="str">
            <v/>
          </cell>
          <cell r="Q302" t="str">
            <v/>
          </cell>
          <cell r="R302" t="str">
            <v/>
          </cell>
          <cell r="S302" t="str">
            <v/>
          </cell>
        </row>
        <row r="303">
          <cell r="O303" t="str">
            <v/>
          </cell>
          <cell r="P303" t="str">
            <v/>
          </cell>
          <cell r="Q303" t="str">
            <v/>
          </cell>
          <cell r="R303" t="str">
            <v/>
          </cell>
          <cell r="S303" t="str">
            <v/>
          </cell>
        </row>
        <row r="304">
          <cell r="O304" t="str">
            <v/>
          </cell>
          <cell r="P304" t="str">
            <v/>
          </cell>
          <cell r="Q304" t="str">
            <v/>
          </cell>
          <cell r="R304" t="str">
            <v/>
          </cell>
          <cell r="S304" t="str">
            <v/>
          </cell>
        </row>
        <row r="305">
          <cell r="O305" t="str">
            <v/>
          </cell>
          <cell r="P305" t="str">
            <v/>
          </cell>
          <cell r="Q305" t="str">
            <v/>
          </cell>
          <cell r="R305" t="str">
            <v/>
          </cell>
          <cell r="S305" t="str">
            <v/>
          </cell>
        </row>
        <row r="306">
          <cell r="O306" t="str">
            <v/>
          </cell>
          <cell r="P306" t="str">
            <v/>
          </cell>
          <cell r="Q306" t="str">
            <v/>
          </cell>
          <cell r="R306" t="str">
            <v/>
          </cell>
          <cell r="S306" t="str">
            <v/>
          </cell>
        </row>
        <row r="307">
          <cell r="O307" t="str">
            <v/>
          </cell>
          <cell r="P307" t="str">
            <v/>
          </cell>
          <cell r="Q307" t="str">
            <v/>
          </cell>
          <cell r="R307" t="str">
            <v/>
          </cell>
          <cell r="S307" t="str">
            <v/>
          </cell>
        </row>
        <row r="308">
          <cell r="O308" t="str">
            <v/>
          </cell>
          <cell r="P308" t="str">
            <v/>
          </cell>
          <cell r="Q308" t="str">
            <v/>
          </cell>
          <cell r="R308" t="str">
            <v/>
          </cell>
          <cell r="S308" t="str">
            <v/>
          </cell>
        </row>
        <row r="309">
          <cell r="O309" t="str">
            <v/>
          </cell>
          <cell r="P309" t="str">
            <v/>
          </cell>
          <cell r="Q309" t="str">
            <v/>
          </cell>
          <cell r="R309" t="str">
            <v/>
          </cell>
          <cell r="S309" t="str">
            <v/>
          </cell>
        </row>
        <row r="310">
          <cell r="O310" t="str">
            <v/>
          </cell>
          <cell r="P310" t="str">
            <v/>
          </cell>
          <cell r="Q310" t="str">
            <v/>
          </cell>
          <cell r="R310" t="str">
            <v/>
          </cell>
          <cell r="S310" t="str">
            <v/>
          </cell>
        </row>
        <row r="311">
          <cell r="O311" t="str">
            <v/>
          </cell>
          <cell r="P311" t="str">
            <v/>
          </cell>
          <cell r="Q311" t="str">
            <v/>
          </cell>
          <cell r="R311" t="str">
            <v/>
          </cell>
          <cell r="S311" t="str">
            <v/>
          </cell>
        </row>
        <row r="312">
          <cell r="O312" t="str">
            <v/>
          </cell>
          <cell r="P312" t="str">
            <v/>
          </cell>
          <cell r="Q312" t="str">
            <v/>
          </cell>
          <cell r="R312" t="str">
            <v/>
          </cell>
          <cell r="S312" t="str">
            <v/>
          </cell>
        </row>
        <row r="313">
          <cell r="O313" t="str">
            <v/>
          </cell>
          <cell r="P313" t="str">
            <v/>
          </cell>
          <cell r="Q313" t="str">
            <v/>
          </cell>
          <cell r="R313" t="str">
            <v/>
          </cell>
          <cell r="S313" t="str">
            <v/>
          </cell>
        </row>
        <row r="314">
          <cell r="O314" t="str">
            <v/>
          </cell>
          <cell r="P314" t="str">
            <v/>
          </cell>
          <cell r="Q314" t="str">
            <v/>
          </cell>
          <cell r="R314" t="str">
            <v/>
          </cell>
          <cell r="S314" t="str">
            <v/>
          </cell>
        </row>
        <row r="315">
          <cell r="O315" t="str">
            <v/>
          </cell>
          <cell r="P315" t="str">
            <v/>
          </cell>
          <cell r="Q315" t="str">
            <v/>
          </cell>
          <cell r="R315" t="str">
            <v/>
          </cell>
          <cell r="S315" t="str">
            <v/>
          </cell>
        </row>
        <row r="316">
          <cell r="O316" t="str">
            <v/>
          </cell>
          <cell r="P316" t="str">
            <v/>
          </cell>
          <cell r="Q316" t="str">
            <v/>
          </cell>
          <cell r="R316" t="str">
            <v/>
          </cell>
          <cell r="S316" t="str">
            <v/>
          </cell>
        </row>
        <row r="317">
          <cell r="O317" t="str">
            <v/>
          </cell>
          <cell r="P317" t="str">
            <v/>
          </cell>
          <cell r="Q317" t="str">
            <v/>
          </cell>
          <cell r="R317" t="str">
            <v/>
          </cell>
          <cell r="S317" t="str">
            <v/>
          </cell>
        </row>
        <row r="318">
          <cell r="O318" t="str">
            <v/>
          </cell>
          <cell r="P318" t="str">
            <v/>
          </cell>
          <cell r="Q318" t="str">
            <v/>
          </cell>
          <cell r="R318" t="str">
            <v/>
          </cell>
          <cell r="S318" t="str">
            <v/>
          </cell>
        </row>
        <row r="319">
          <cell r="O319" t="str">
            <v/>
          </cell>
          <cell r="P319" t="str">
            <v/>
          </cell>
          <cell r="Q319" t="str">
            <v/>
          </cell>
          <cell r="R319" t="str">
            <v/>
          </cell>
          <cell r="S319" t="str">
            <v/>
          </cell>
        </row>
        <row r="320">
          <cell r="O320" t="str">
            <v/>
          </cell>
          <cell r="P320" t="str">
            <v/>
          </cell>
          <cell r="Q320" t="str">
            <v/>
          </cell>
          <cell r="R320" t="str">
            <v/>
          </cell>
          <cell r="S320" t="str">
            <v/>
          </cell>
        </row>
        <row r="321">
          <cell r="O321" t="str">
            <v/>
          </cell>
          <cell r="P321" t="str">
            <v/>
          </cell>
          <cell r="Q321" t="str">
            <v/>
          </cell>
          <cell r="R321" t="str">
            <v/>
          </cell>
          <cell r="S321" t="str">
            <v/>
          </cell>
        </row>
        <row r="322">
          <cell r="O322" t="str">
            <v/>
          </cell>
          <cell r="P322" t="str">
            <v/>
          </cell>
          <cell r="Q322" t="str">
            <v/>
          </cell>
          <cell r="R322" t="str">
            <v/>
          </cell>
          <cell r="S322" t="str">
            <v/>
          </cell>
        </row>
        <row r="323">
          <cell r="O323" t="str">
            <v/>
          </cell>
          <cell r="P323" t="str">
            <v/>
          </cell>
          <cell r="Q323" t="str">
            <v/>
          </cell>
          <cell r="R323" t="str">
            <v/>
          </cell>
          <cell r="S323" t="str">
            <v/>
          </cell>
        </row>
        <row r="324">
          <cell r="O324" t="str">
            <v/>
          </cell>
          <cell r="P324" t="str">
            <v/>
          </cell>
          <cell r="Q324" t="str">
            <v/>
          </cell>
          <cell r="R324" t="str">
            <v/>
          </cell>
          <cell r="S324" t="str">
            <v/>
          </cell>
        </row>
        <row r="325">
          <cell r="O325" t="str">
            <v/>
          </cell>
          <cell r="P325" t="str">
            <v/>
          </cell>
          <cell r="Q325" t="str">
            <v/>
          </cell>
          <cell r="R325" t="str">
            <v/>
          </cell>
          <cell r="S325" t="str">
            <v/>
          </cell>
        </row>
        <row r="326">
          <cell r="O326" t="str">
            <v/>
          </cell>
          <cell r="P326" t="str">
            <v/>
          </cell>
          <cell r="Q326" t="str">
            <v/>
          </cell>
          <cell r="R326" t="str">
            <v/>
          </cell>
          <cell r="S326" t="str">
            <v/>
          </cell>
        </row>
        <row r="327">
          <cell r="O327" t="str">
            <v/>
          </cell>
          <cell r="P327" t="str">
            <v/>
          </cell>
          <cell r="Q327" t="str">
            <v/>
          </cell>
          <cell r="R327" t="str">
            <v/>
          </cell>
          <cell r="S327" t="str">
            <v/>
          </cell>
        </row>
        <row r="328">
          <cell r="O328" t="str">
            <v/>
          </cell>
          <cell r="P328" t="str">
            <v/>
          </cell>
          <cell r="Q328" t="str">
            <v/>
          </cell>
          <cell r="R328" t="str">
            <v/>
          </cell>
          <cell r="S328" t="str">
            <v/>
          </cell>
        </row>
        <row r="329">
          <cell r="O329" t="str">
            <v/>
          </cell>
          <cell r="P329" t="str">
            <v/>
          </cell>
          <cell r="Q329" t="str">
            <v/>
          </cell>
          <cell r="R329" t="str">
            <v/>
          </cell>
          <cell r="S329" t="str">
            <v/>
          </cell>
        </row>
        <row r="330">
          <cell r="O330" t="str">
            <v/>
          </cell>
          <cell r="P330" t="str">
            <v/>
          </cell>
          <cell r="Q330" t="str">
            <v/>
          </cell>
          <cell r="R330" t="str">
            <v/>
          </cell>
          <cell r="S330" t="str">
            <v/>
          </cell>
        </row>
        <row r="331">
          <cell r="O331" t="str">
            <v/>
          </cell>
          <cell r="P331" t="str">
            <v/>
          </cell>
          <cell r="Q331" t="str">
            <v/>
          </cell>
          <cell r="R331" t="str">
            <v/>
          </cell>
          <cell r="S331" t="str">
            <v/>
          </cell>
        </row>
        <row r="332">
          <cell r="O332" t="str">
            <v/>
          </cell>
          <cell r="P332" t="str">
            <v/>
          </cell>
          <cell r="Q332" t="str">
            <v/>
          </cell>
          <cell r="R332" t="str">
            <v/>
          </cell>
          <cell r="S332" t="str">
            <v/>
          </cell>
        </row>
        <row r="333">
          <cell r="O333" t="str">
            <v/>
          </cell>
          <cell r="P333" t="str">
            <v/>
          </cell>
          <cell r="Q333" t="str">
            <v/>
          </cell>
          <cell r="R333" t="str">
            <v/>
          </cell>
          <cell r="S333" t="str">
            <v/>
          </cell>
        </row>
        <row r="334">
          <cell r="O334" t="str">
            <v/>
          </cell>
          <cell r="P334" t="str">
            <v/>
          </cell>
          <cell r="Q334" t="str">
            <v/>
          </cell>
          <cell r="R334" t="str">
            <v/>
          </cell>
          <cell r="S334" t="str">
            <v/>
          </cell>
        </row>
        <row r="335">
          <cell r="O335" t="str">
            <v/>
          </cell>
          <cell r="P335" t="str">
            <v/>
          </cell>
          <cell r="Q335" t="str">
            <v/>
          </cell>
          <cell r="R335" t="str">
            <v/>
          </cell>
          <cell r="S335" t="str">
            <v/>
          </cell>
        </row>
        <row r="336">
          <cell r="O336" t="str">
            <v/>
          </cell>
          <cell r="P336" t="str">
            <v/>
          </cell>
          <cell r="Q336" t="str">
            <v/>
          </cell>
          <cell r="R336" t="str">
            <v/>
          </cell>
          <cell r="S336" t="str">
            <v/>
          </cell>
        </row>
        <row r="337">
          <cell r="O337" t="str">
            <v/>
          </cell>
          <cell r="P337" t="str">
            <v/>
          </cell>
          <cell r="Q337" t="str">
            <v/>
          </cell>
          <cell r="R337" t="str">
            <v/>
          </cell>
          <cell r="S337" t="str">
            <v/>
          </cell>
        </row>
        <row r="338">
          <cell r="O338" t="str">
            <v/>
          </cell>
          <cell r="P338" t="str">
            <v/>
          </cell>
          <cell r="Q338" t="str">
            <v/>
          </cell>
          <cell r="R338" t="str">
            <v/>
          </cell>
          <cell r="S338" t="str">
            <v/>
          </cell>
        </row>
        <row r="339">
          <cell r="O339" t="str">
            <v/>
          </cell>
          <cell r="P339" t="str">
            <v/>
          </cell>
          <cell r="Q339" t="str">
            <v/>
          </cell>
          <cell r="R339" t="str">
            <v/>
          </cell>
          <cell r="S339" t="str">
            <v/>
          </cell>
        </row>
        <row r="340">
          <cell r="O340" t="str">
            <v/>
          </cell>
          <cell r="P340" t="str">
            <v/>
          </cell>
          <cell r="Q340" t="str">
            <v/>
          </cell>
          <cell r="R340" t="str">
            <v/>
          </cell>
          <cell r="S340" t="str">
            <v/>
          </cell>
        </row>
        <row r="341">
          <cell r="O341" t="str">
            <v/>
          </cell>
          <cell r="P341" t="str">
            <v/>
          </cell>
          <cell r="Q341" t="str">
            <v/>
          </cell>
          <cell r="R341" t="str">
            <v/>
          </cell>
          <cell r="S341" t="str">
            <v/>
          </cell>
        </row>
        <row r="342">
          <cell r="O342" t="str">
            <v/>
          </cell>
          <cell r="P342" t="str">
            <v/>
          </cell>
          <cell r="Q342" t="str">
            <v/>
          </cell>
          <cell r="R342" t="str">
            <v/>
          </cell>
          <cell r="S342" t="str">
            <v/>
          </cell>
        </row>
        <row r="343">
          <cell r="O343" t="str">
            <v/>
          </cell>
          <cell r="P343" t="str">
            <v/>
          </cell>
          <cell r="Q343" t="str">
            <v/>
          </cell>
          <cell r="R343" t="str">
            <v/>
          </cell>
          <cell r="S343" t="str">
            <v/>
          </cell>
        </row>
        <row r="344">
          <cell r="O344" t="str">
            <v/>
          </cell>
          <cell r="P344" t="str">
            <v/>
          </cell>
          <cell r="Q344" t="str">
            <v/>
          </cell>
          <cell r="R344" t="str">
            <v/>
          </cell>
          <cell r="S344" t="str">
            <v/>
          </cell>
        </row>
        <row r="345">
          <cell r="O345" t="str">
            <v/>
          </cell>
          <cell r="P345" t="str">
            <v/>
          </cell>
          <cell r="Q345" t="str">
            <v/>
          </cell>
          <cell r="R345" t="str">
            <v/>
          </cell>
          <cell r="S345" t="str">
            <v/>
          </cell>
        </row>
        <row r="346">
          <cell r="O346" t="str">
            <v/>
          </cell>
          <cell r="P346" t="str">
            <v/>
          </cell>
          <cell r="Q346" t="str">
            <v/>
          </cell>
          <cell r="R346" t="str">
            <v/>
          </cell>
          <cell r="S346" t="str">
            <v/>
          </cell>
        </row>
        <row r="347">
          <cell r="O347" t="str">
            <v/>
          </cell>
          <cell r="P347" t="str">
            <v/>
          </cell>
          <cell r="Q347" t="str">
            <v/>
          </cell>
          <cell r="R347" t="str">
            <v/>
          </cell>
          <cell r="S347" t="str">
            <v/>
          </cell>
        </row>
        <row r="348">
          <cell r="O348" t="str">
            <v/>
          </cell>
          <cell r="P348" t="str">
            <v/>
          </cell>
          <cell r="Q348" t="str">
            <v/>
          </cell>
          <cell r="R348" t="str">
            <v/>
          </cell>
          <cell r="S348" t="str">
            <v/>
          </cell>
        </row>
        <row r="349">
          <cell r="O349" t="str">
            <v/>
          </cell>
          <cell r="P349" t="str">
            <v/>
          </cell>
          <cell r="Q349" t="str">
            <v/>
          </cell>
          <cell r="R349" t="str">
            <v/>
          </cell>
          <cell r="S349" t="str">
            <v/>
          </cell>
        </row>
        <row r="350">
          <cell r="O350" t="str">
            <v/>
          </cell>
          <cell r="P350" t="str">
            <v/>
          </cell>
          <cell r="Q350" t="str">
            <v/>
          </cell>
          <cell r="R350" t="str">
            <v/>
          </cell>
          <cell r="S350" t="str">
            <v/>
          </cell>
        </row>
        <row r="351">
          <cell r="O351" t="str">
            <v/>
          </cell>
          <cell r="P351" t="str">
            <v/>
          </cell>
          <cell r="Q351" t="str">
            <v/>
          </cell>
          <cell r="R351" t="str">
            <v/>
          </cell>
          <cell r="S351" t="str">
            <v/>
          </cell>
        </row>
        <row r="352">
          <cell r="O352" t="str">
            <v/>
          </cell>
          <cell r="P352" t="str">
            <v/>
          </cell>
          <cell r="Q352" t="str">
            <v/>
          </cell>
          <cell r="R352" t="str">
            <v/>
          </cell>
          <cell r="S352" t="str">
            <v/>
          </cell>
        </row>
        <row r="353">
          <cell r="O353" t="str">
            <v/>
          </cell>
          <cell r="P353" t="str">
            <v/>
          </cell>
          <cell r="Q353" t="str">
            <v/>
          </cell>
          <cell r="R353" t="str">
            <v/>
          </cell>
          <cell r="S353" t="str">
            <v/>
          </cell>
        </row>
        <row r="354">
          <cell r="O354" t="str">
            <v/>
          </cell>
          <cell r="P354" t="str">
            <v/>
          </cell>
          <cell r="Q354" t="str">
            <v/>
          </cell>
          <cell r="R354" t="str">
            <v/>
          </cell>
          <cell r="S354" t="str">
            <v/>
          </cell>
        </row>
        <row r="355">
          <cell r="O355" t="str">
            <v/>
          </cell>
          <cell r="P355" t="str">
            <v/>
          </cell>
          <cell r="Q355" t="str">
            <v/>
          </cell>
          <cell r="R355" t="str">
            <v/>
          </cell>
          <cell r="S355" t="str">
            <v/>
          </cell>
        </row>
        <row r="356">
          <cell r="O356" t="str">
            <v/>
          </cell>
          <cell r="P356" t="str">
            <v/>
          </cell>
          <cell r="Q356" t="str">
            <v/>
          </cell>
          <cell r="R356" t="str">
            <v/>
          </cell>
          <cell r="S356" t="str">
            <v/>
          </cell>
        </row>
        <row r="357">
          <cell r="O357" t="str">
            <v/>
          </cell>
          <cell r="P357" t="str">
            <v/>
          </cell>
          <cell r="Q357" t="str">
            <v/>
          </cell>
          <cell r="R357" t="str">
            <v/>
          </cell>
          <cell r="S357" t="str">
            <v/>
          </cell>
        </row>
        <row r="358">
          <cell r="O358" t="str">
            <v/>
          </cell>
          <cell r="P358" t="str">
            <v/>
          </cell>
          <cell r="Q358" t="str">
            <v/>
          </cell>
          <cell r="R358" t="str">
            <v/>
          </cell>
          <cell r="S358" t="str">
            <v/>
          </cell>
        </row>
        <row r="359">
          <cell r="O359" t="str">
            <v/>
          </cell>
          <cell r="P359" t="str">
            <v/>
          </cell>
          <cell r="Q359" t="str">
            <v/>
          </cell>
          <cell r="R359" t="str">
            <v/>
          </cell>
          <cell r="S359" t="str">
            <v/>
          </cell>
        </row>
        <row r="360">
          <cell r="O360" t="str">
            <v/>
          </cell>
          <cell r="P360" t="str">
            <v/>
          </cell>
          <cell r="Q360" t="str">
            <v/>
          </cell>
          <cell r="R360" t="str">
            <v/>
          </cell>
          <cell r="S360" t="str">
            <v/>
          </cell>
        </row>
        <row r="361">
          <cell r="O361" t="str">
            <v/>
          </cell>
          <cell r="P361" t="str">
            <v/>
          </cell>
          <cell r="Q361" t="str">
            <v/>
          </cell>
          <cell r="R361" t="str">
            <v/>
          </cell>
          <cell r="S361" t="str">
            <v/>
          </cell>
        </row>
        <row r="362">
          <cell r="O362" t="str">
            <v/>
          </cell>
          <cell r="P362" t="str">
            <v/>
          </cell>
          <cell r="Q362" t="str">
            <v/>
          </cell>
          <cell r="R362" t="str">
            <v/>
          </cell>
          <cell r="S362" t="str">
            <v/>
          </cell>
        </row>
        <row r="363">
          <cell r="O363" t="str">
            <v/>
          </cell>
          <cell r="P363" t="str">
            <v/>
          </cell>
          <cell r="Q363" t="str">
            <v/>
          </cell>
          <cell r="R363" t="str">
            <v/>
          </cell>
          <cell r="S363" t="str">
            <v/>
          </cell>
        </row>
        <row r="364">
          <cell r="O364" t="str">
            <v/>
          </cell>
          <cell r="P364" t="str">
            <v/>
          </cell>
          <cell r="Q364" t="str">
            <v/>
          </cell>
          <cell r="R364" t="str">
            <v/>
          </cell>
          <cell r="S364" t="str">
            <v/>
          </cell>
        </row>
        <row r="365">
          <cell r="O365" t="str">
            <v/>
          </cell>
          <cell r="P365" t="str">
            <v/>
          </cell>
          <cell r="Q365" t="str">
            <v/>
          </cell>
          <cell r="R365" t="str">
            <v/>
          </cell>
          <cell r="S365" t="str">
            <v/>
          </cell>
        </row>
        <row r="366">
          <cell r="O366" t="str">
            <v/>
          </cell>
          <cell r="P366" t="str">
            <v/>
          </cell>
          <cell r="Q366" t="str">
            <v/>
          </cell>
          <cell r="R366" t="str">
            <v/>
          </cell>
          <cell r="S366" t="str">
            <v/>
          </cell>
        </row>
        <row r="367">
          <cell r="O367" t="str">
            <v/>
          </cell>
          <cell r="P367" t="str">
            <v/>
          </cell>
          <cell r="Q367" t="str">
            <v/>
          </cell>
          <cell r="R367" t="str">
            <v/>
          </cell>
          <cell r="S367" t="str">
            <v/>
          </cell>
        </row>
        <row r="368">
          <cell r="O368" t="str">
            <v/>
          </cell>
          <cell r="P368" t="str">
            <v/>
          </cell>
          <cell r="Q368" t="str">
            <v/>
          </cell>
          <cell r="R368" t="str">
            <v/>
          </cell>
          <cell r="S368" t="str">
            <v/>
          </cell>
        </row>
        <row r="369">
          <cell r="O369" t="str">
            <v/>
          </cell>
          <cell r="P369" t="str">
            <v/>
          </cell>
          <cell r="Q369" t="str">
            <v/>
          </cell>
          <cell r="R369" t="str">
            <v/>
          </cell>
          <cell r="S369" t="str">
            <v/>
          </cell>
        </row>
        <row r="370">
          <cell r="O370" t="str">
            <v/>
          </cell>
          <cell r="P370" t="str">
            <v/>
          </cell>
          <cell r="Q370" t="str">
            <v/>
          </cell>
          <cell r="R370" t="str">
            <v/>
          </cell>
          <cell r="S370" t="str">
            <v/>
          </cell>
        </row>
        <row r="371">
          <cell r="O371" t="str">
            <v/>
          </cell>
          <cell r="P371" t="str">
            <v/>
          </cell>
          <cell r="Q371" t="str">
            <v/>
          </cell>
          <cell r="R371" t="str">
            <v/>
          </cell>
          <cell r="S371" t="str">
            <v/>
          </cell>
        </row>
        <row r="372">
          <cell r="O372" t="str">
            <v/>
          </cell>
          <cell r="P372" t="str">
            <v/>
          </cell>
          <cell r="Q372" t="str">
            <v/>
          </cell>
          <cell r="R372" t="str">
            <v/>
          </cell>
          <cell r="S372" t="str">
            <v/>
          </cell>
        </row>
        <row r="373">
          <cell r="O373" t="str">
            <v/>
          </cell>
          <cell r="P373" t="str">
            <v/>
          </cell>
          <cell r="Q373" t="str">
            <v/>
          </cell>
          <cell r="R373" t="str">
            <v/>
          </cell>
          <cell r="S373" t="str">
            <v/>
          </cell>
        </row>
        <row r="374">
          <cell r="O374" t="str">
            <v/>
          </cell>
          <cell r="P374" t="str">
            <v/>
          </cell>
          <cell r="Q374" t="str">
            <v/>
          </cell>
          <cell r="R374" t="str">
            <v/>
          </cell>
          <cell r="S374" t="str">
            <v/>
          </cell>
        </row>
        <row r="375">
          <cell r="O375" t="str">
            <v/>
          </cell>
          <cell r="P375" t="str">
            <v/>
          </cell>
          <cell r="Q375" t="str">
            <v/>
          </cell>
          <cell r="R375" t="str">
            <v/>
          </cell>
          <cell r="S375" t="str">
            <v/>
          </cell>
        </row>
        <row r="376">
          <cell r="O376" t="str">
            <v/>
          </cell>
          <cell r="P376" t="str">
            <v/>
          </cell>
          <cell r="Q376" t="str">
            <v/>
          </cell>
          <cell r="R376" t="str">
            <v/>
          </cell>
          <cell r="S376" t="str">
            <v/>
          </cell>
        </row>
        <row r="377">
          <cell r="O377" t="str">
            <v/>
          </cell>
          <cell r="P377" t="str">
            <v/>
          </cell>
          <cell r="Q377" t="str">
            <v/>
          </cell>
          <cell r="R377" t="str">
            <v/>
          </cell>
          <cell r="S377" t="str">
            <v/>
          </cell>
        </row>
        <row r="378">
          <cell r="O378" t="str">
            <v/>
          </cell>
          <cell r="P378" t="str">
            <v/>
          </cell>
          <cell r="Q378" t="str">
            <v/>
          </cell>
          <cell r="R378" t="str">
            <v/>
          </cell>
          <cell r="S378" t="str">
            <v/>
          </cell>
        </row>
        <row r="379">
          <cell r="O379" t="str">
            <v/>
          </cell>
          <cell r="P379" t="str">
            <v/>
          </cell>
          <cell r="Q379" t="str">
            <v/>
          </cell>
          <cell r="R379" t="str">
            <v/>
          </cell>
          <cell r="S379" t="str">
            <v/>
          </cell>
        </row>
        <row r="380">
          <cell r="O380" t="str">
            <v/>
          </cell>
          <cell r="P380" t="str">
            <v/>
          </cell>
          <cell r="Q380" t="str">
            <v/>
          </cell>
          <cell r="R380" t="str">
            <v/>
          </cell>
          <cell r="S380" t="str">
            <v/>
          </cell>
        </row>
        <row r="381">
          <cell r="O381" t="str">
            <v/>
          </cell>
          <cell r="P381" t="str">
            <v/>
          </cell>
          <cell r="Q381" t="str">
            <v/>
          </cell>
          <cell r="R381" t="str">
            <v/>
          </cell>
          <cell r="S381" t="str">
            <v/>
          </cell>
        </row>
        <row r="382">
          <cell r="O382" t="str">
            <v/>
          </cell>
          <cell r="P382" t="str">
            <v/>
          </cell>
          <cell r="Q382" t="str">
            <v/>
          </cell>
          <cell r="R382" t="str">
            <v/>
          </cell>
          <cell r="S382" t="str">
            <v/>
          </cell>
        </row>
        <row r="383">
          <cell r="O383" t="str">
            <v/>
          </cell>
          <cell r="P383" t="str">
            <v/>
          </cell>
          <cell r="Q383" t="str">
            <v/>
          </cell>
          <cell r="R383" t="str">
            <v/>
          </cell>
          <cell r="S383" t="str">
            <v/>
          </cell>
        </row>
        <row r="384">
          <cell r="O384" t="str">
            <v/>
          </cell>
          <cell r="P384" t="str">
            <v/>
          </cell>
          <cell r="Q384" t="str">
            <v/>
          </cell>
          <cell r="R384" t="str">
            <v/>
          </cell>
          <cell r="S384" t="str">
            <v/>
          </cell>
        </row>
        <row r="385">
          <cell r="O385" t="str">
            <v/>
          </cell>
          <cell r="P385" t="str">
            <v/>
          </cell>
          <cell r="Q385" t="str">
            <v/>
          </cell>
          <cell r="R385" t="str">
            <v/>
          </cell>
          <cell r="S385" t="str">
            <v/>
          </cell>
        </row>
        <row r="386">
          <cell r="O386" t="str">
            <v/>
          </cell>
          <cell r="P386" t="str">
            <v/>
          </cell>
          <cell r="Q386" t="str">
            <v/>
          </cell>
          <cell r="R386" t="str">
            <v/>
          </cell>
          <cell r="S386" t="str">
            <v/>
          </cell>
        </row>
        <row r="387">
          <cell r="O387" t="str">
            <v/>
          </cell>
          <cell r="P387" t="str">
            <v/>
          </cell>
          <cell r="Q387" t="str">
            <v/>
          </cell>
          <cell r="R387" t="str">
            <v/>
          </cell>
          <cell r="S387" t="str">
            <v/>
          </cell>
        </row>
        <row r="388">
          <cell r="O388" t="str">
            <v/>
          </cell>
          <cell r="P388" t="str">
            <v/>
          </cell>
          <cell r="Q388" t="str">
            <v/>
          </cell>
          <cell r="R388" t="str">
            <v/>
          </cell>
          <cell r="S388" t="str">
            <v/>
          </cell>
        </row>
        <row r="389">
          <cell r="O389" t="str">
            <v/>
          </cell>
          <cell r="P389" t="str">
            <v/>
          </cell>
          <cell r="Q389" t="str">
            <v/>
          </cell>
          <cell r="R389" t="str">
            <v/>
          </cell>
          <cell r="S389" t="str">
            <v/>
          </cell>
        </row>
        <row r="390">
          <cell r="O390" t="str">
            <v/>
          </cell>
          <cell r="P390" t="str">
            <v/>
          </cell>
          <cell r="Q390" t="str">
            <v/>
          </cell>
          <cell r="R390" t="str">
            <v/>
          </cell>
          <cell r="S390" t="str">
            <v/>
          </cell>
        </row>
        <row r="391">
          <cell r="O391" t="str">
            <v/>
          </cell>
          <cell r="P391" t="str">
            <v/>
          </cell>
          <cell r="Q391" t="str">
            <v/>
          </cell>
          <cell r="R391" t="str">
            <v/>
          </cell>
          <cell r="S391" t="str">
            <v/>
          </cell>
        </row>
        <row r="392">
          <cell r="O392" t="str">
            <v/>
          </cell>
          <cell r="P392" t="str">
            <v/>
          </cell>
          <cell r="Q392" t="str">
            <v/>
          </cell>
          <cell r="R392" t="str">
            <v/>
          </cell>
          <cell r="S392" t="str">
            <v/>
          </cell>
        </row>
        <row r="393">
          <cell r="O393" t="str">
            <v/>
          </cell>
          <cell r="P393" t="str">
            <v/>
          </cell>
          <cell r="Q393" t="str">
            <v/>
          </cell>
          <cell r="R393" t="str">
            <v/>
          </cell>
          <cell r="S393" t="str">
            <v/>
          </cell>
        </row>
        <row r="394">
          <cell r="O394" t="str">
            <v/>
          </cell>
          <cell r="P394" t="str">
            <v/>
          </cell>
          <cell r="Q394" t="str">
            <v/>
          </cell>
          <cell r="R394" t="str">
            <v/>
          </cell>
          <cell r="S394" t="str">
            <v/>
          </cell>
        </row>
        <row r="395">
          <cell r="O395" t="str">
            <v/>
          </cell>
          <cell r="P395" t="str">
            <v/>
          </cell>
          <cell r="Q395" t="str">
            <v/>
          </cell>
          <cell r="R395" t="str">
            <v/>
          </cell>
          <cell r="S395" t="str">
            <v/>
          </cell>
        </row>
        <row r="396">
          <cell r="O396" t="str">
            <v/>
          </cell>
          <cell r="P396" t="str">
            <v/>
          </cell>
          <cell r="Q396" t="str">
            <v/>
          </cell>
          <cell r="R396" t="str">
            <v/>
          </cell>
          <cell r="S396" t="str">
            <v/>
          </cell>
        </row>
        <row r="397">
          <cell r="O397" t="str">
            <v/>
          </cell>
          <cell r="P397" t="str">
            <v/>
          </cell>
          <cell r="Q397" t="str">
            <v/>
          </cell>
          <cell r="R397" t="str">
            <v/>
          </cell>
          <cell r="S397" t="str">
            <v/>
          </cell>
        </row>
        <row r="398">
          <cell r="O398" t="str">
            <v/>
          </cell>
          <cell r="P398" t="str">
            <v/>
          </cell>
          <cell r="Q398" t="str">
            <v/>
          </cell>
          <cell r="R398" t="str">
            <v/>
          </cell>
          <cell r="S398" t="str">
            <v/>
          </cell>
        </row>
        <row r="399">
          <cell r="O399" t="str">
            <v/>
          </cell>
          <cell r="P399" t="str">
            <v/>
          </cell>
          <cell r="Q399" t="str">
            <v/>
          </cell>
          <cell r="R399" t="str">
            <v/>
          </cell>
          <cell r="S399" t="str">
            <v/>
          </cell>
        </row>
        <row r="400">
          <cell r="O400" t="str">
            <v/>
          </cell>
          <cell r="P400" t="str">
            <v/>
          </cell>
          <cell r="Q400" t="str">
            <v/>
          </cell>
          <cell r="R400" t="str">
            <v/>
          </cell>
          <cell r="S400" t="str">
            <v/>
          </cell>
        </row>
        <row r="401">
          <cell r="O401" t="str">
            <v/>
          </cell>
          <cell r="P401" t="str">
            <v/>
          </cell>
          <cell r="Q401" t="str">
            <v/>
          </cell>
          <cell r="R401" t="str">
            <v/>
          </cell>
          <cell r="S401" t="str">
            <v/>
          </cell>
        </row>
        <row r="402">
          <cell r="O402" t="str">
            <v/>
          </cell>
          <cell r="P402" t="str">
            <v/>
          </cell>
          <cell r="Q402" t="str">
            <v/>
          </cell>
          <cell r="R402" t="str">
            <v/>
          </cell>
          <cell r="S402" t="str">
            <v/>
          </cell>
        </row>
        <row r="403">
          <cell r="O403" t="str">
            <v/>
          </cell>
          <cell r="P403" t="str">
            <v/>
          </cell>
          <cell r="Q403" t="str">
            <v/>
          </cell>
          <cell r="R403" t="str">
            <v/>
          </cell>
          <cell r="S403" t="str">
            <v/>
          </cell>
        </row>
        <row r="404">
          <cell r="O404" t="str">
            <v/>
          </cell>
          <cell r="P404" t="str">
            <v/>
          </cell>
          <cell r="Q404" t="str">
            <v/>
          </cell>
          <cell r="R404" t="str">
            <v/>
          </cell>
          <cell r="S404" t="str">
            <v/>
          </cell>
        </row>
        <row r="405">
          <cell r="O405" t="str">
            <v/>
          </cell>
          <cell r="P405" t="str">
            <v/>
          </cell>
          <cell r="Q405" t="str">
            <v/>
          </cell>
          <cell r="R405" t="str">
            <v/>
          </cell>
          <cell r="S405" t="str">
            <v/>
          </cell>
        </row>
        <row r="406">
          <cell r="O406" t="str">
            <v/>
          </cell>
          <cell r="P406" t="str">
            <v/>
          </cell>
          <cell r="Q406" t="str">
            <v/>
          </cell>
          <cell r="R406" t="str">
            <v/>
          </cell>
          <cell r="S406" t="str">
            <v/>
          </cell>
        </row>
        <row r="407">
          <cell r="O407" t="str">
            <v/>
          </cell>
          <cell r="P407" t="str">
            <v/>
          </cell>
          <cell r="Q407" t="str">
            <v/>
          </cell>
          <cell r="R407" t="str">
            <v/>
          </cell>
          <cell r="S407" t="str">
            <v/>
          </cell>
        </row>
        <row r="408">
          <cell r="O408" t="str">
            <v/>
          </cell>
          <cell r="P408" t="str">
            <v/>
          </cell>
          <cell r="Q408" t="str">
            <v/>
          </cell>
          <cell r="R408" t="str">
            <v/>
          </cell>
          <cell r="S408" t="str">
            <v/>
          </cell>
        </row>
        <row r="409">
          <cell r="O409" t="str">
            <v/>
          </cell>
          <cell r="P409" t="str">
            <v/>
          </cell>
          <cell r="Q409" t="str">
            <v/>
          </cell>
          <cell r="R409" t="str">
            <v/>
          </cell>
          <cell r="S409" t="str">
            <v/>
          </cell>
        </row>
        <row r="410">
          <cell r="O410" t="str">
            <v/>
          </cell>
          <cell r="P410" t="str">
            <v/>
          </cell>
          <cell r="Q410" t="str">
            <v/>
          </cell>
          <cell r="R410" t="str">
            <v/>
          </cell>
          <cell r="S410" t="str">
            <v/>
          </cell>
        </row>
        <row r="411">
          <cell r="O411" t="str">
            <v/>
          </cell>
          <cell r="P411" t="str">
            <v/>
          </cell>
          <cell r="Q411" t="str">
            <v/>
          </cell>
          <cell r="R411" t="str">
            <v/>
          </cell>
          <cell r="S411" t="str">
            <v/>
          </cell>
        </row>
        <row r="412">
          <cell r="O412" t="str">
            <v/>
          </cell>
          <cell r="P412" t="str">
            <v/>
          </cell>
          <cell r="Q412" t="str">
            <v/>
          </cell>
          <cell r="R412" t="str">
            <v/>
          </cell>
          <cell r="S412" t="str">
            <v/>
          </cell>
        </row>
        <row r="413">
          <cell r="O413" t="str">
            <v/>
          </cell>
          <cell r="P413" t="str">
            <v/>
          </cell>
          <cell r="Q413" t="str">
            <v/>
          </cell>
          <cell r="R413" t="str">
            <v/>
          </cell>
          <cell r="S413" t="str">
            <v/>
          </cell>
        </row>
        <row r="414">
          <cell r="O414" t="str">
            <v/>
          </cell>
          <cell r="P414" t="str">
            <v/>
          </cell>
          <cell r="Q414" t="str">
            <v/>
          </cell>
          <cell r="R414" t="str">
            <v/>
          </cell>
          <cell r="S414" t="str">
            <v/>
          </cell>
        </row>
        <row r="415">
          <cell r="O415" t="str">
            <v/>
          </cell>
          <cell r="P415" t="str">
            <v/>
          </cell>
          <cell r="Q415" t="str">
            <v/>
          </cell>
          <cell r="R415" t="str">
            <v/>
          </cell>
          <cell r="S415" t="str">
            <v/>
          </cell>
        </row>
        <row r="416">
          <cell r="O416" t="str">
            <v/>
          </cell>
          <cell r="P416" t="str">
            <v/>
          </cell>
          <cell r="Q416" t="str">
            <v/>
          </cell>
          <cell r="R416" t="str">
            <v/>
          </cell>
          <cell r="S416" t="str">
            <v/>
          </cell>
        </row>
        <row r="417">
          <cell r="O417" t="str">
            <v/>
          </cell>
          <cell r="P417" t="str">
            <v/>
          </cell>
          <cell r="Q417" t="str">
            <v/>
          </cell>
          <cell r="R417" t="str">
            <v/>
          </cell>
          <cell r="S417" t="str">
            <v/>
          </cell>
        </row>
        <row r="418">
          <cell r="O418" t="str">
            <v/>
          </cell>
          <cell r="P418" t="str">
            <v/>
          </cell>
          <cell r="Q418" t="str">
            <v/>
          </cell>
          <cell r="R418" t="str">
            <v/>
          </cell>
          <cell r="S418" t="str">
            <v/>
          </cell>
        </row>
        <row r="419">
          <cell r="O419" t="str">
            <v/>
          </cell>
          <cell r="P419" t="str">
            <v/>
          </cell>
          <cell r="Q419" t="str">
            <v/>
          </cell>
          <cell r="R419" t="str">
            <v/>
          </cell>
          <cell r="S419" t="str">
            <v/>
          </cell>
        </row>
        <row r="420">
          <cell r="O420" t="str">
            <v/>
          </cell>
          <cell r="P420" t="str">
            <v/>
          </cell>
          <cell r="Q420" t="str">
            <v/>
          </cell>
          <cell r="R420" t="str">
            <v/>
          </cell>
          <cell r="S420" t="str">
            <v/>
          </cell>
        </row>
        <row r="421">
          <cell r="O421" t="str">
            <v/>
          </cell>
          <cell r="P421" t="str">
            <v/>
          </cell>
          <cell r="Q421" t="str">
            <v/>
          </cell>
          <cell r="R421" t="str">
            <v/>
          </cell>
          <cell r="S421" t="str">
            <v/>
          </cell>
        </row>
        <row r="422">
          <cell r="O422" t="str">
            <v/>
          </cell>
          <cell r="P422" t="str">
            <v/>
          </cell>
          <cell r="Q422" t="str">
            <v/>
          </cell>
          <cell r="R422" t="str">
            <v/>
          </cell>
          <cell r="S422" t="str">
            <v/>
          </cell>
        </row>
        <row r="423">
          <cell r="O423" t="str">
            <v/>
          </cell>
          <cell r="P423" t="str">
            <v/>
          </cell>
          <cell r="Q423" t="str">
            <v/>
          </cell>
          <cell r="R423" t="str">
            <v/>
          </cell>
          <cell r="S423" t="str">
            <v/>
          </cell>
        </row>
        <row r="424">
          <cell r="O424" t="str">
            <v/>
          </cell>
          <cell r="P424" t="str">
            <v/>
          </cell>
          <cell r="Q424" t="str">
            <v/>
          </cell>
          <cell r="R424" t="str">
            <v/>
          </cell>
          <cell r="S424" t="str">
            <v/>
          </cell>
        </row>
        <row r="425">
          <cell r="O425" t="str">
            <v/>
          </cell>
          <cell r="P425" t="str">
            <v/>
          </cell>
          <cell r="Q425" t="str">
            <v/>
          </cell>
          <cell r="R425" t="str">
            <v/>
          </cell>
          <cell r="S425" t="str">
            <v/>
          </cell>
        </row>
        <row r="426">
          <cell r="O426" t="str">
            <v/>
          </cell>
          <cell r="P426" t="str">
            <v/>
          </cell>
          <cell r="Q426" t="str">
            <v/>
          </cell>
          <cell r="R426" t="str">
            <v/>
          </cell>
          <cell r="S426" t="str">
            <v/>
          </cell>
        </row>
        <row r="427">
          <cell r="O427" t="str">
            <v/>
          </cell>
          <cell r="P427" t="str">
            <v/>
          </cell>
          <cell r="Q427" t="str">
            <v/>
          </cell>
          <cell r="R427" t="str">
            <v/>
          </cell>
          <cell r="S427" t="str">
            <v/>
          </cell>
        </row>
        <row r="428">
          <cell r="O428" t="str">
            <v/>
          </cell>
          <cell r="P428" t="str">
            <v/>
          </cell>
          <cell r="Q428" t="str">
            <v/>
          </cell>
          <cell r="R428" t="str">
            <v/>
          </cell>
          <cell r="S428" t="str">
            <v/>
          </cell>
        </row>
        <row r="429">
          <cell r="O429" t="str">
            <v/>
          </cell>
          <cell r="P429" t="str">
            <v/>
          </cell>
          <cell r="Q429" t="str">
            <v/>
          </cell>
          <cell r="R429" t="str">
            <v/>
          </cell>
          <cell r="S429" t="str">
            <v/>
          </cell>
        </row>
        <row r="430">
          <cell r="O430" t="str">
            <v/>
          </cell>
          <cell r="P430" t="str">
            <v/>
          </cell>
          <cell r="Q430" t="str">
            <v/>
          </cell>
          <cell r="R430" t="str">
            <v/>
          </cell>
          <cell r="S430" t="str">
            <v/>
          </cell>
        </row>
        <row r="431">
          <cell r="O431" t="str">
            <v/>
          </cell>
          <cell r="P431" t="str">
            <v/>
          </cell>
          <cell r="Q431" t="str">
            <v/>
          </cell>
          <cell r="R431" t="str">
            <v/>
          </cell>
          <cell r="S431" t="str">
            <v/>
          </cell>
        </row>
        <row r="432">
          <cell r="O432" t="str">
            <v/>
          </cell>
          <cell r="P432" t="str">
            <v/>
          </cell>
          <cell r="Q432" t="str">
            <v/>
          </cell>
          <cell r="R432" t="str">
            <v/>
          </cell>
          <cell r="S432" t="str">
            <v/>
          </cell>
        </row>
        <row r="433">
          <cell r="O433" t="str">
            <v/>
          </cell>
          <cell r="P433" t="str">
            <v/>
          </cell>
          <cell r="Q433" t="str">
            <v/>
          </cell>
          <cell r="R433" t="str">
            <v/>
          </cell>
          <cell r="S433" t="str">
            <v/>
          </cell>
        </row>
        <row r="434">
          <cell r="O434" t="str">
            <v/>
          </cell>
          <cell r="P434" t="str">
            <v/>
          </cell>
          <cell r="Q434" t="str">
            <v/>
          </cell>
          <cell r="R434" t="str">
            <v/>
          </cell>
          <cell r="S434" t="str">
            <v/>
          </cell>
        </row>
        <row r="435">
          <cell r="O435" t="str">
            <v/>
          </cell>
          <cell r="P435" t="str">
            <v/>
          </cell>
          <cell r="Q435" t="str">
            <v/>
          </cell>
          <cell r="R435" t="str">
            <v/>
          </cell>
          <cell r="S435" t="str">
            <v/>
          </cell>
        </row>
        <row r="436">
          <cell r="O436" t="str">
            <v/>
          </cell>
          <cell r="P436" t="str">
            <v/>
          </cell>
          <cell r="Q436" t="str">
            <v/>
          </cell>
          <cell r="R436" t="str">
            <v/>
          </cell>
          <cell r="S436" t="str">
            <v/>
          </cell>
        </row>
        <row r="437">
          <cell r="O437" t="str">
            <v/>
          </cell>
          <cell r="P437" t="str">
            <v/>
          </cell>
          <cell r="Q437" t="str">
            <v/>
          </cell>
          <cell r="R437" t="str">
            <v/>
          </cell>
          <cell r="S437" t="str">
            <v/>
          </cell>
        </row>
        <row r="438">
          <cell r="O438" t="str">
            <v/>
          </cell>
          <cell r="P438" t="str">
            <v/>
          </cell>
          <cell r="Q438" t="str">
            <v/>
          </cell>
          <cell r="R438" t="str">
            <v/>
          </cell>
          <cell r="S438" t="str">
            <v/>
          </cell>
        </row>
        <row r="439">
          <cell r="O439" t="str">
            <v/>
          </cell>
          <cell r="P439" t="str">
            <v/>
          </cell>
          <cell r="Q439" t="str">
            <v/>
          </cell>
          <cell r="R439" t="str">
            <v/>
          </cell>
          <cell r="S439" t="str">
            <v/>
          </cell>
        </row>
        <row r="440">
          <cell r="O440" t="str">
            <v/>
          </cell>
          <cell r="P440" t="str">
            <v/>
          </cell>
          <cell r="Q440" t="str">
            <v/>
          </cell>
          <cell r="R440" t="str">
            <v/>
          </cell>
          <cell r="S440" t="str">
            <v/>
          </cell>
        </row>
        <row r="441">
          <cell r="O441" t="str">
            <v/>
          </cell>
          <cell r="P441" t="str">
            <v/>
          </cell>
          <cell r="Q441" t="str">
            <v/>
          </cell>
          <cell r="R441" t="str">
            <v/>
          </cell>
          <cell r="S441" t="str">
            <v/>
          </cell>
        </row>
        <row r="442">
          <cell r="O442" t="str">
            <v/>
          </cell>
          <cell r="P442" t="str">
            <v/>
          </cell>
          <cell r="Q442" t="str">
            <v/>
          </cell>
          <cell r="R442" t="str">
            <v/>
          </cell>
          <cell r="S442" t="str">
            <v/>
          </cell>
        </row>
        <row r="443">
          <cell r="O443" t="str">
            <v/>
          </cell>
          <cell r="P443" t="str">
            <v/>
          </cell>
          <cell r="Q443" t="str">
            <v/>
          </cell>
          <cell r="R443" t="str">
            <v/>
          </cell>
          <cell r="S443" t="str">
            <v/>
          </cell>
        </row>
        <row r="444">
          <cell r="O444" t="str">
            <v/>
          </cell>
          <cell r="P444" t="str">
            <v/>
          </cell>
          <cell r="Q444" t="str">
            <v/>
          </cell>
          <cell r="R444" t="str">
            <v/>
          </cell>
          <cell r="S444" t="str">
            <v/>
          </cell>
        </row>
        <row r="445">
          <cell r="O445" t="str">
            <v/>
          </cell>
          <cell r="P445" t="str">
            <v/>
          </cell>
          <cell r="Q445" t="str">
            <v/>
          </cell>
          <cell r="R445" t="str">
            <v/>
          </cell>
          <cell r="S445" t="str">
            <v/>
          </cell>
        </row>
        <row r="446">
          <cell r="O446" t="str">
            <v/>
          </cell>
          <cell r="P446" t="str">
            <v/>
          </cell>
          <cell r="Q446" t="str">
            <v/>
          </cell>
          <cell r="R446" t="str">
            <v/>
          </cell>
          <cell r="S446" t="str">
            <v/>
          </cell>
        </row>
        <row r="447">
          <cell r="O447" t="str">
            <v/>
          </cell>
          <cell r="P447" t="str">
            <v/>
          </cell>
          <cell r="Q447" t="str">
            <v/>
          </cell>
          <cell r="R447" t="str">
            <v/>
          </cell>
          <cell r="S447" t="str">
            <v/>
          </cell>
        </row>
        <row r="448">
          <cell r="O448" t="str">
            <v/>
          </cell>
          <cell r="P448" t="str">
            <v/>
          </cell>
          <cell r="Q448" t="str">
            <v/>
          </cell>
          <cell r="R448" t="str">
            <v/>
          </cell>
          <cell r="S448" t="str">
            <v/>
          </cell>
        </row>
        <row r="449">
          <cell r="O449" t="str">
            <v/>
          </cell>
          <cell r="P449" t="str">
            <v/>
          </cell>
          <cell r="Q449" t="str">
            <v/>
          </cell>
          <cell r="R449" t="str">
            <v/>
          </cell>
          <cell r="S449" t="str">
            <v/>
          </cell>
        </row>
        <row r="450">
          <cell r="O450" t="str">
            <v/>
          </cell>
          <cell r="P450" t="str">
            <v/>
          </cell>
          <cell r="Q450" t="str">
            <v/>
          </cell>
          <cell r="R450" t="str">
            <v/>
          </cell>
          <cell r="S450" t="str">
            <v/>
          </cell>
        </row>
        <row r="451">
          <cell r="O451" t="str">
            <v/>
          </cell>
          <cell r="P451" t="str">
            <v/>
          </cell>
          <cell r="Q451" t="str">
            <v/>
          </cell>
          <cell r="R451" t="str">
            <v/>
          </cell>
          <cell r="S451" t="str">
            <v/>
          </cell>
        </row>
        <row r="452">
          <cell r="O452" t="str">
            <v/>
          </cell>
          <cell r="P452" t="str">
            <v/>
          </cell>
          <cell r="Q452" t="str">
            <v/>
          </cell>
          <cell r="R452" t="str">
            <v/>
          </cell>
          <cell r="S452" t="str">
            <v/>
          </cell>
        </row>
        <row r="453">
          <cell r="O453" t="str">
            <v/>
          </cell>
          <cell r="P453" t="str">
            <v/>
          </cell>
          <cell r="Q453" t="str">
            <v/>
          </cell>
          <cell r="R453" t="str">
            <v/>
          </cell>
          <cell r="S453" t="str">
            <v/>
          </cell>
        </row>
        <row r="454">
          <cell r="O454" t="str">
            <v/>
          </cell>
          <cell r="P454" t="str">
            <v/>
          </cell>
          <cell r="Q454" t="str">
            <v/>
          </cell>
          <cell r="R454" t="str">
            <v/>
          </cell>
          <cell r="S454" t="str">
            <v/>
          </cell>
        </row>
        <row r="455">
          <cell r="O455" t="str">
            <v/>
          </cell>
          <cell r="P455" t="str">
            <v/>
          </cell>
          <cell r="Q455" t="str">
            <v/>
          </cell>
          <cell r="R455" t="str">
            <v/>
          </cell>
          <cell r="S455" t="str">
            <v/>
          </cell>
        </row>
        <row r="456">
          <cell r="O456" t="str">
            <v/>
          </cell>
          <cell r="P456" t="str">
            <v/>
          </cell>
          <cell r="Q456" t="str">
            <v/>
          </cell>
          <cell r="R456" t="str">
            <v/>
          </cell>
          <cell r="S456" t="str">
            <v/>
          </cell>
        </row>
        <row r="457">
          <cell r="O457" t="str">
            <v/>
          </cell>
          <cell r="P457" t="str">
            <v/>
          </cell>
          <cell r="Q457" t="str">
            <v/>
          </cell>
          <cell r="R457" t="str">
            <v/>
          </cell>
          <cell r="S457" t="str">
            <v/>
          </cell>
        </row>
        <row r="458">
          <cell r="O458" t="str">
            <v/>
          </cell>
          <cell r="P458" t="str">
            <v/>
          </cell>
          <cell r="Q458" t="str">
            <v/>
          </cell>
          <cell r="R458" t="str">
            <v/>
          </cell>
          <cell r="S458" t="str">
            <v/>
          </cell>
        </row>
        <row r="459">
          <cell r="O459" t="str">
            <v/>
          </cell>
          <cell r="P459" t="str">
            <v/>
          </cell>
          <cell r="Q459" t="str">
            <v/>
          </cell>
          <cell r="R459" t="str">
            <v/>
          </cell>
          <cell r="S459" t="str">
            <v/>
          </cell>
        </row>
        <row r="460">
          <cell r="O460" t="str">
            <v/>
          </cell>
          <cell r="P460" t="str">
            <v/>
          </cell>
          <cell r="Q460" t="str">
            <v/>
          </cell>
          <cell r="R460" t="str">
            <v/>
          </cell>
          <cell r="S460" t="str">
            <v/>
          </cell>
        </row>
        <row r="461">
          <cell r="O461" t="str">
            <v/>
          </cell>
          <cell r="P461" t="str">
            <v/>
          </cell>
          <cell r="Q461" t="str">
            <v/>
          </cell>
          <cell r="R461" t="str">
            <v/>
          </cell>
          <cell r="S461" t="str">
            <v/>
          </cell>
        </row>
        <row r="462">
          <cell r="O462" t="str">
            <v/>
          </cell>
          <cell r="P462" t="str">
            <v/>
          </cell>
          <cell r="Q462" t="str">
            <v/>
          </cell>
          <cell r="R462" t="str">
            <v/>
          </cell>
          <cell r="S462" t="str">
            <v/>
          </cell>
        </row>
        <row r="463">
          <cell r="O463" t="str">
            <v/>
          </cell>
          <cell r="P463" t="str">
            <v/>
          </cell>
          <cell r="Q463" t="str">
            <v/>
          </cell>
          <cell r="R463" t="str">
            <v/>
          </cell>
          <cell r="S463" t="str">
            <v/>
          </cell>
        </row>
        <row r="464">
          <cell r="O464" t="str">
            <v/>
          </cell>
          <cell r="P464" t="str">
            <v/>
          </cell>
          <cell r="Q464" t="str">
            <v/>
          </cell>
          <cell r="R464" t="str">
            <v/>
          </cell>
          <cell r="S464" t="str">
            <v/>
          </cell>
        </row>
        <row r="465">
          <cell r="O465" t="str">
            <v/>
          </cell>
          <cell r="P465" t="str">
            <v/>
          </cell>
          <cell r="Q465" t="str">
            <v/>
          </cell>
          <cell r="R465" t="str">
            <v/>
          </cell>
          <cell r="S465" t="str">
            <v/>
          </cell>
        </row>
        <row r="466">
          <cell r="O466" t="str">
            <v/>
          </cell>
          <cell r="P466" t="str">
            <v/>
          </cell>
          <cell r="Q466" t="str">
            <v/>
          </cell>
          <cell r="R466" t="str">
            <v/>
          </cell>
          <cell r="S466" t="str">
            <v/>
          </cell>
        </row>
        <row r="467">
          <cell r="O467" t="str">
            <v/>
          </cell>
          <cell r="P467" t="str">
            <v/>
          </cell>
          <cell r="Q467" t="str">
            <v/>
          </cell>
          <cell r="R467" t="str">
            <v/>
          </cell>
          <cell r="S467" t="str">
            <v/>
          </cell>
        </row>
        <row r="468">
          <cell r="O468" t="str">
            <v/>
          </cell>
          <cell r="P468" t="str">
            <v/>
          </cell>
          <cell r="Q468" t="str">
            <v/>
          </cell>
          <cell r="R468" t="str">
            <v/>
          </cell>
          <cell r="S468" t="str">
            <v/>
          </cell>
        </row>
        <row r="469">
          <cell r="O469" t="str">
            <v/>
          </cell>
          <cell r="P469" t="str">
            <v/>
          </cell>
          <cell r="Q469" t="str">
            <v/>
          </cell>
          <cell r="R469" t="str">
            <v/>
          </cell>
          <cell r="S469" t="str">
            <v/>
          </cell>
        </row>
        <row r="470">
          <cell r="O470" t="str">
            <v/>
          </cell>
          <cell r="P470" t="str">
            <v/>
          </cell>
          <cell r="Q470" t="str">
            <v/>
          </cell>
          <cell r="R470" t="str">
            <v/>
          </cell>
          <cell r="S470" t="str">
            <v/>
          </cell>
        </row>
        <row r="471">
          <cell r="O471" t="str">
            <v/>
          </cell>
          <cell r="P471" t="str">
            <v/>
          </cell>
          <cell r="Q471" t="str">
            <v/>
          </cell>
          <cell r="R471" t="str">
            <v/>
          </cell>
          <cell r="S471" t="str">
            <v/>
          </cell>
        </row>
        <row r="472">
          <cell r="O472" t="str">
            <v/>
          </cell>
          <cell r="P472" t="str">
            <v/>
          </cell>
          <cell r="Q472" t="str">
            <v/>
          </cell>
          <cell r="R472" t="str">
            <v/>
          </cell>
          <cell r="S472" t="str">
            <v/>
          </cell>
        </row>
        <row r="473">
          <cell r="O473" t="str">
            <v/>
          </cell>
          <cell r="P473" t="str">
            <v/>
          </cell>
          <cell r="Q473" t="str">
            <v/>
          </cell>
          <cell r="R473" t="str">
            <v/>
          </cell>
          <cell r="S473" t="str">
            <v/>
          </cell>
        </row>
        <row r="474">
          <cell r="O474" t="str">
            <v/>
          </cell>
          <cell r="P474" t="str">
            <v/>
          </cell>
          <cell r="Q474" t="str">
            <v/>
          </cell>
          <cell r="R474" t="str">
            <v/>
          </cell>
          <cell r="S474" t="str">
            <v/>
          </cell>
        </row>
        <row r="475">
          <cell r="O475" t="str">
            <v/>
          </cell>
          <cell r="P475" t="str">
            <v/>
          </cell>
          <cell r="Q475" t="str">
            <v/>
          </cell>
          <cell r="R475" t="str">
            <v/>
          </cell>
          <cell r="S475" t="str">
            <v/>
          </cell>
        </row>
        <row r="476">
          <cell r="O476" t="str">
            <v/>
          </cell>
          <cell r="P476" t="str">
            <v/>
          </cell>
          <cell r="Q476" t="str">
            <v/>
          </cell>
          <cell r="R476" t="str">
            <v/>
          </cell>
          <cell r="S476" t="str">
            <v/>
          </cell>
        </row>
        <row r="477">
          <cell r="O477" t="str">
            <v/>
          </cell>
          <cell r="P477" t="str">
            <v/>
          </cell>
          <cell r="Q477" t="str">
            <v/>
          </cell>
          <cell r="R477" t="str">
            <v/>
          </cell>
          <cell r="S477" t="str">
            <v/>
          </cell>
        </row>
        <row r="478">
          <cell r="O478" t="str">
            <v/>
          </cell>
          <cell r="P478" t="str">
            <v/>
          </cell>
          <cell r="Q478" t="str">
            <v/>
          </cell>
          <cell r="R478" t="str">
            <v/>
          </cell>
          <cell r="S478" t="str">
            <v/>
          </cell>
        </row>
        <row r="479">
          <cell r="O479" t="str">
            <v/>
          </cell>
          <cell r="P479" t="str">
            <v/>
          </cell>
          <cell r="Q479" t="str">
            <v/>
          </cell>
          <cell r="R479" t="str">
            <v/>
          </cell>
          <cell r="S479" t="str">
            <v/>
          </cell>
        </row>
        <row r="480">
          <cell r="O480" t="str">
            <v/>
          </cell>
          <cell r="P480" t="str">
            <v/>
          </cell>
          <cell r="Q480" t="str">
            <v/>
          </cell>
          <cell r="R480" t="str">
            <v/>
          </cell>
          <cell r="S480" t="str">
            <v/>
          </cell>
        </row>
        <row r="481">
          <cell r="O481" t="str">
            <v/>
          </cell>
          <cell r="P481" t="str">
            <v/>
          </cell>
          <cell r="Q481" t="str">
            <v/>
          </cell>
          <cell r="R481" t="str">
            <v/>
          </cell>
          <cell r="S481" t="str">
            <v/>
          </cell>
        </row>
        <row r="482">
          <cell r="O482" t="str">
            <v/>
          </cell>
          <cell r="P482" t="str">
            <v/>
          </cell>
          <cell r="Q482" t="str">
            <v/>
          </cell>
          <cell r="R482" t="str">
            <v/>
          </cell>
          <cell r="S482" t="str">
            <v/>
          </cell>
        </row>
        <row r="483">
          <cell r="O483" t="str">
            <v/>
          </cell>
          <cell r="P483" t="str">
            <v/>
          </cell>
          <cell r="Q483" t="str">
            <v/>
          </cell>
          <cell r="R483" t="str">
            <v/>
          </cell>
          <cell r="S483" t="str">
            <v/>
          </cell>
        </row>
        <row r="484">
          <cell r="O484" t="str">
            <v/>
          </cell>
          <cell r="P484" t="str">
            <v/>
          </cell>
          <cell r="Q484" t="str">
            <v/>
          </cell>
          <cell r="R484" t="str">
            <v/>
          </cell>
          <cell r="S484" t="str">
            <v/>
          </cell>
        </row>
        <row r="485">
          <cell r="O485" t="str">
            <v/>
          </cell>
          <cell r="P485" t="str">
            <v/>
          </cell>
          <cell r="Q485" t="str">
            <v/>
          </cell>
          <cell r="R485" t="str">
            <v/>
          </cell>
          <cell r="S485" t="str">
            <v/>
          </cell>
        </row>
        <row r="486">
          <cell r="O486" t="str">
            <v/>
          </cell>
          <cell r="P486" t="str">
            <v/>
          </cell>
          <cell r="Q486" t="str">
            <v/>
          </cell>
          <cell r="R486" t="str">
            <v/>
          </cell>
          <cell r="S486" t="str">
            <v/>
          </cell>
        </row>
        <row r="487">
          <cell r="O487" t="str">
            <v/>
          </cell>
          <cell r="P487" t="str">
            <v/>
          </cell>
          <cell r="Q487" t="str">
            <v/>
          </cell>
          <cell r="R487" t="str">
            <v/>
          </cell>
          <cell r="S487" t="str">
            <v/>
          </cell>
        </row>
        <row r="488">
          <cell r="O488" t="str">
            <v/>
          </cell>
          <cell r="P488" t="str">
            <v/>
          </cell>
          <cell r="Q488" t="str">
            <v/>
          </cell>
          <cell r="R488" t="str">
            <v/>
          </cell>
          <cell r="S488" t="str">
            <v/>
          </cell>
        </row>
        <row r="489">
          <cell r="O489" t="str">
            <v/>
          </cell>
          <cell r="P489" t="str">
            <v/>
          </cell>
          <cell r="Q489" t="str">
            <v/>
          </cell>
          <cell r="R489" t="str">
            <v/>
          </cell>
          <cell r="S489" t="str">
            <v/>
          </cell>
        </row>
        <row r="490">
          <cell r="O490" t="str">
            <v/>
          </cell>
          <cell r="P490" t="str">
            <v/>
          </cell>
          <cell r="Q490" t="str">
            <v/>
          </cell>
          <cell r="R490" t="str">
            <v/>
          </cell>
          <cell r="S490" t="str">
            <v/>
          </cell>
        </row>
        <row r="491">
          <cell r="O491" t="str">
            <v/>
          </cell>
          <cell r="P491" t="str">
            <v/>
          </cell>
          <cell r="Q491" t="str">
            <v/>
          </cell>
          <cell r="R491" t="str">
            <v/>
          </cell>
          <cell r="S491" t="str">
            <v/>
          </cell>
        </row>
        <row r="492">
          <cell r="O492" t="str">
            <v/>
          </cell>
          <cell r="P492" t="str">
            <v/>
          </cell>
          <cell r="Q492" t="str">
            <v/>
          </cell>
          <cell r="R492" t="str">
            <v/>
          </cell>
          <cell r="S492" t="str">
            <v/>
          </cell>
        </row>
        <row r="493">
          <cell r="O493" t="str">
            <v/>
          </cell>
          <cell r="P493" t="str">
            <v/>
          </cell>
          <cell r="Q493" t="str">
            <v/>
          </cell>
          <cell r="R493" t="str">
            <v/>
          </cell>
          <cell r="S493" t="str">
            <v/>
          </cell>
        </row>
        <row r="494">
          <cell r="O494" t="str">
            <v/>
          </cell>
          <cell r="P494" t="str">
            <v/>
          </cell>
          <cell r="Q494" t="str">
            <v/>
          </cell>
          <cell r="R494" t="str">
            <v/>
          </cell>
          <cell r="S494" t="str">
            <v/>
          </cell>
        </row>
        <row r="495">
          <cell r="O495" t="str">
            <v/>
          </cell>
          <cell r="P495" t="str">
            <v/>
          </cell>
          <cell r="Q495" t="str">
            <v/>
          </cell>
          <cell r="R495" t="str">
            <v/>
          </cell>
          <cell r="S495" t="str">
            <v/>
          </cell>
        </row>
        <row r="496">
          <cell r="O496" t="str">
            <v/>
          </cell>
          <cell r="P496" t="str">
            <v/>
          </cell>
          <cell r="Q496" t="str">
            <v/>
          </cell>
          <cell r="R496" t="str">
            <v/>
          </cell>
          <cell r="S496" t="str">
            <v/>
          </cell>
        </row>
        <row r="497">
          <cell r="O497" t="str">
            <v/>
          </cell>
          <cell r="P497" t="str">
            <v/>
          </cell>
          <cell r="Q497" t="str">
            <v/>
          </cell>
          <cell r="R497" t="str">
            <v/>
          </cell>
          <cell r="S497" t="str">
            <v/>
          </cell>
        </row>
        <row r="498">
          <cell r="O498" t="str">
            <v/>
          </cell>
          <cell r="P498" t="str">
            <v/>
          </cell>
          <cell r="Q498" t="str">
            <v/>
          </cell>
          <cell r="R498" t="str">
            <v/>
          </cell>
          <cell r="S498" t="str">
            <v/>
          </cell>
        </row>
        <row r="499">
          <cell r="O499" t="str">
            <v/>
          </cell>
          <cell r="P499" t="str">
            <v/>
          </cell>
          <cell r="Q499" t="str">
            <v/>
          </cell>
          <cell r="R499" t="str">
            <v/>
          </cell>
          <cell r="S499" t="str">
            <v/>
          </cell>
        </row>
        <row r="500">
          <cell r="O500" t="str">
            <v/>
          </cell>
          <cell r="P500" t="str">
            <v/>
          </cell>
          <cell r="Q500" t="str">
            <v/>
          </cell>
          <cell r="R500" t="str">
            <v/>
          </cell>
          <cell r="S500" t="str">
            <v/>
          </cell>
        </row>
        <row r="501">
          <cell r="O501" t="str">
            <v/>
          </cell>
          <cell r="P501" t="str">
            <v/>
          </cell>
          <cell r="Q501" t="str">
            <v/>
          </cell>
          <cell r="R501" t="str">
            <v/>
          </cell>
          <cell r="S501" t="str">
            <v/>
          </cell>
        </row>
        <row r="502">
          <cell r="O502" t="str">
            <v/>
          </cell>
          <cell r="P502" t="str">
            <v/>
          </cell>
          <cell r="Q502" t="str">
            <v/>
          </cell>
          <cell r="R502" t="str">
            <v/>
          </cell>
          <cell r="S502" t="str">
            <v/>
          </cell>
        </row>
        <row r="503">
          <cell r="O503" t="str">
            <v/>
          </cell>
          <cell r="P503" t="str">
            <v/>
          </cell>
          <cell r="Q503" t="str">
            <v/>
          </cell>
          <cell r="R503" t="str">
            <v/>
          </cell>
          <cell r="S503" t="str">
            <v/>
          </cell>
        </row>
        <row r="504">
          <cell r="O504" t="str">
            <v/>
          </cell>
          <cell r="P504" t="str">
            <v/>
          </cell>
          <cell r="Q504" t="str">
            <v/>
          </cell>
          <cell r="R504" t="str">
            <v/>
          </cell>
          <cell r="S504" t="str">
            <v/>
          </cell>
        </row>
        <row r="505">
          <cell r="O505" t="str">
            <v/>
          </cell>
          <cell r="P505" t="str">
            <v/>
          </cell>
          <cell r="Q505" t="str">
            <v/>
          </cell>
          <cell r="R505" t="str">
            <v/>
          </cell>
          <cell r="S505" t="str">
            <v/>
          </cell>
        </row>
        <row r="506">
          <cell r="O506" t="str">
            <v/>
          </cell>
          <cell r="P506" t="str">
            <v/>
          </cell>
          <cell r="Q506" t="str">
            <v/>
          </cell>
          <cell r="R506" t="str">
            <v/>
          </cell>
          <cell r="S506" t="str">
            <v/>
          </cell>
        </row>
        <row r="507">
          <cell r="O507" t="str">
            <v/>
          </cell>
          <cell r="P507" t="str">
            <v/>
          </cell>
          <cell r="Q507" t="str">
            <v/>
          </cell>
          <cell r="R507" t="str">
            <v/>
          </cell>
          <cell r="S507" t="str">
            <v/>
          </cell>
        </row>
        <row r="508">
          <cell r="O508" t="str">
            <v/>
          </cell>
          <cell r="P508" t="str">
            <v/>
          </cell>
          <cell r="Q508" t="str">
            <v/>
          </cell>
          <cell r="R508" t="str">
            <v/>
          </cell>
          <cell r="S508" t="str">
            <v/>
          </cell>
        </row>
        <row r="509">
          <cell r="O509" t="str">
            <v/>
          </cell>
          <cell r="P509" t="str">
            <v/>
          </cell>
          <cell r="Q509" t="str">
            <v/>
          </cell>
          <cell r="R509" t="str">
            <v/>
          </cell>
          <cell r="S509" t="str">
            <v/>
          </cell>
        </row>
        <row r="510">
          <cell r="O510" t="str">
            <v/>
          </cell>
          <cell r="P510" t="str">
            <v/>
          </cell>
          <cell r="Q510" t="str">
            <v/>
          </cell>
          <cell r="R510" t="str">
            <v/>
          </cell>
          <cell r="S510" t="str">
            <v/>
          </cell>
        </row>
        <row r="511">
          <cell r="O511" t="str">
            <v/>
          </cell>
          <cell r="P511" t="str">
            <v/>
          </cell>
          <cell r="Q511" t="str">
            <v/>
          </cell>
          <cell r="R511" t="str">
            <v/>
          </cell>
          <cell r="S511" t="str">
            <v/>
          </cell>
        </row>
        <row r="512">
          <cell r="O512" t="str">
            <v/>
          </cell>
          <cell r="P512" t="str">
            <v/>
          </cell>
          <cell r="Q512" t="str">
            <v/>
          </cell>
          <cell r="R512" t="str">
            <v/>
          </cell>
          <cell r="S512" t="str">
            <v/>
          </cell>
        </row>
        <row r="513">
          <cell r="O513" t="str">
            <v/>
          </cell>
          <cell r="P513" t="str">
            <v/>
          </cell>
          <cell r="Q513" t="str">
            <v/>
          </cell>
          <cell r="R513" t="str">
            <v/>
          </cell>
          <cell r="S513" t="str">
            <v/>
          </cell>
        </row>
        <row r="514">
          <cell r="O514" t="str">
            <v/>
          </cell>
          <cell r="P514" t="str">
            <v/>
          </cell>
          <cell r="Q514" t="str">
            <v/>
          </cell>
          <cell r="R514" t="str">
            <v/>
          </cell>
          <cell r="S514" t="str">
            <v/>
          </cell>
        </row>
        <row r="515">
          <cell r="O515" t="str">
            <v/>
          </cell>
          <cell r="P515" t="str">
            <v/>
          </cell>
          <cell r="Q515" t="str">
            <v/>
          </cell>
          <cell r="R515" t="str">
            <v/>
          </cell>
          <cell r="S515" t="str">
            <v/>
          </cell>
        </row>
        <row r="516">
          <cell r="O516" t="str">
            <v/>
          </cell>
          <cell r="P516" t="str">
            <v/>
          </cell>
          <cell r="Q516" t="str">
            <v/>
          </cell>
          <cell r="R516" t="str">
            <v/>
          </cell>
          <cell r="S516" t="str">
            <v/>
          </cell>
        </row>
        <row r="517">
          <cell r="O517" t="str">
            <v/>
          </cell>
          <cell r="P517" t="str">
            <v/>
          </cell>
          <cell r="Q517" t="str">
            <v/>
          </cell>
          <cell r="R517" t="str">
            <v/>
          </cell>
          <cell r="S517" t="str">
            <v/>
          </cell>
        </row>
        <row r="518">
          <cell r="O518" t="str">
            <v/>
          </cell>
          <cell r="P518" t="str">
            <v/>
          </cell>
          <cell r="Q518" t="str">
            <v/>
          </cell>
          <cell r="R518" t="str">
            <v/>
          </cell>
          <cell r="S518" t="str">
            <v/>
          </cell>
        </row>
        <row r="519">
          <cell r="O519" t="str">
            <v/>
          </cell>
          <cell r="P519" t="str">
            <v/>
          </cell>
          <cell r="Q519" t="str">
            <v/>
          </cell>
          <cell r="R519" t="str">
            <v/>
          </cell>
          <cell r="S519" t="str">
            <v/>
          </cell>
        </row>
        <row r="520">
          <cell r="O520" t="str">
            <v/>
          </cell>
          <cell r="P520" t="str">
            <v/>
          </cell>
          <cell r="Q520" t="str">
            <v/>
          </cell>
          <cell r="R520" t="str">
            <v/>
          </cell>
          <cell r="S520" t="str">
            <v/>
          </cell>
        </row>
        <row r="521">
          <cell r="O521" t="str">
            <v/>
          </cell>
          <cell r="P521" t="str">
            <v/>
          </cell>
          <cell r="Q521" t="str">
            <v/>
          </cell>
          <cell r="R521" t="str">
            <v/>
          </cell>
          <cell r="S521" t="str">
            <v/>
          </cell>
        </row>
        <row r="522">
          <cell r="O522" t="str">
            <v/>
          </cell>
          <cell r="P522" t="str">
            <v/>
          </cell>
          <cell r="Q522" t="str">
            <v/>
          </cell>
          <cell r="R522" t="str">
            <v/>
          </cell>
          <cell r="S522" t="str">
            <v/>
          </cell>
        </row>
        <row r="523">
          <cell r="O523" t="str">
            <v/>
          </cell>
          <cell r="P523" t="str">
            <v/>
          </cell>
          <cell r="Q523" t="str">
            <v/>
          </cell>
          <cell r="R523" t="str">
            <v/>
          </cell>
          <cell r="S523" t="str">
            <v/>
          </cell>
        </row>
        <row r="524">
          <cell r="O524" t="str">
            <v/>
          </cell>
          <cell r="P524" t="str">
            <v/>
          </cell>
          <cell r="Q524" t="str">
            <v/>
          </cell>
          <cell r="R524" t="str">
            <v/>
          </cell>
          <cell r="S524" t="str">
            <v/>
          </cell>
        </row>
        <row r="525">
          <cell r="O525" t="str">
            <v/>
          </cell>
          <cell r="P525" t="str">
            <v/>
          </cell>
          <cell r="Q525" t="str">
            <v/>
          </cell>
          <cell r="R525" t="str">
            <v/>
          </cell>
          <cell r="S525" t="str">
            <v/>
          </cell>
        </row>
        <row r="526">
          <cell r="O526" t="str">
            <v/>
          </cell>
          <cell r="P526" t="str">
            <v/>
          </cell>
          <cell r="Q526" t="str">
            <v/>
          </cell>
          <cell r="R526" t="str">
            <v/>
          </cell>
          <cell r="S526" t="str">
            <v/>
          </cell>
        </row>
        <row r="527">
          <cell r="O527" t="str">
            <v/>
          </cell>
          <cell r="P527" t="str">
            <v/>
          </cell>
          <cell r="Q527" t="str">
            <v/>
          </cell>
          <cell r="R527" t="str">
            <v/>
          </cell>
          <cell r="S527" t="str">
            <v/>
          </cell>
        </row>
        <row r="528">
          <cell r="O528" t="str">
            <v/>
          </cell>
          <cell r="P528" t="str">
            <v/>
          </cell>
          <cell r="Q528" t="str">
            <v/>
          </cell>
          <cell r="R528" t="str">
            <v/>
          </cell>
          <cell r="S528" t="str">
            <v/>
          </cell>
        </row>
        <row r="529">
          <cell r="O529" t="str">
            <v/>
          </cell>
          <cell r="P529" t="str">
            <v/>
          </cell>
          <cell r="Q529" t="str">
            <v/>
          </cell>
          <cell r="R529" t="str">
            <v/>
          </cell>
          <cell r="S529" t="str">
            <v/>
          </cell>
        </row>
        <row r="530">
          <cell r="O530" t="str">
            <v/>
          </cell>
          <cell r="P530" t="str">
            <v/>
          </cell>
          <cell r="Q530" t="str">
            <v/>
          </cell>
          <cell r="R530" t="str">
            <v/>
          </cell>
          <cell r="S530" t="str">
            <v/>
          </cell>
        </row>
        <row r="531">
          <cell r="O531" t="str">
            <v/>
          </cell>
          <cell r="P531" t="str">
            <v/>
          </cell>
          <cell r="Q531" t="str">
            <v/>
          </cell>
          <cell r="R531" t="str">
            <v/>
          </cell>
          <cell r="S531" t="str">
            <v/>
          </cell>
        </row>
        <row r="532">
          <cell r="O532" t="str">
            <v/>
          </cell>
          <cell r="P532" t="str">
            <v/>
          </cell>
          <cell r="Q532" t="str">
            <v/>
          </cell>
          <cell r="R532" t="str">
            <v/>
          </cell>
          <cell r="S532" t="str">
            <v/>
          </cell>
        </row>
        <row r="533">
          <cell r="O533" t="str">
            <v/>
          </cell>
          <cell r="P533" t="str">
            <v/>
          </cell>
          <cell r="Q533" t="str">
            <v/>
          </cell>
          <cell r="R533" t="str">
            <v/>
          </cell>
          <cell r="S533" t="str">
            <v/>
          </cell>
        </row>
        <row r="534">
          <cell r="O534" t="str">
            <v/>
          </cell>
          <cell r="P534" t="str">
            <v/>
          </cell>
          <cell r="Q534" t="str">
            <v/>
          </cell>
          <cell r="R534" t="str">
            <v/>
          </cell>
          <cell r="S534" t="str">
            <v/>
          </cell>
        </row>
        <row r="535">
          <cell r="O535" t="str">
            <v/>
          </cell>
          <cell r="P535" t="str">
            <v/>
          </cell>
          <cell r="Q535" t="str">
            <v/>
          </cell>
          <cell r="R535" t="str">
            <v/>
          </cell>
          <cell r="S535" t="str">
            <v/>
          </cell>
        </row>
        <row r="536">
          <cell r="O536" t="str">
            <v/>
          </cell>
          <cell r="P536" t="str">
            <v/>
          </cell>
          <cell r="Q536" t="str">
            <v/>
          </cell>
          <cell r="R536" t="str">
            <v/>
          </cell>
          <cell r="S536" t="str">
            <v/>
          </cell>
        </row>
        <row r="537">
          <cell r="O537" t="str">
            <v/>
          </cell>
          <cell r="P537" t="str">
            <v/>
          </cell>
          <cell r="Q537" t="str">
            <v/>
          </cell>
          <cell r="R537" t="str">
            <v/>
          </cell>
          <cell r="S537" t="str">
            <v/>
          </cell>
        </row>
        <row r="538">
          <cell r="O538" t="str">
            <v/>
          </cell>
          <cell r="P538" t="str">
            <v/>
          </cell>
          <cell r="Q538" t="str">
            <v/>
          </cell>
          <cell r="R538" t="str">
            <v/>
          </cell>
          <cell r="S538" t="str">
            <v/>
          </cell>
        </row>
        <row r="539">
          <cell r="O539" t="str">
            <v/>
          </cell>
          <cell r="P539" t="str">
            <v/>
          </cell>
          <cell r="Q539" t="str">
            <v/>
          </cell>
          <cell r="R539" t="str">
            <v/>
          </cell>
          <cell r="S539" t="str">
            <v/>
          </cell>
        </row>
        <row r="540">
          <cell r="O540" t="str">
            <v/>
          </cell>
          <cell r="P540" t="str">
            <v/>
          </cell>
          <cell r="Q540" t="str">
            <v/>
          </cell>
          <cell r="R540" t="str">
            <v/>
          </cell>
          <cell r="S540" t="str">
            <v/>
          </cell>
        </row>
        <row r="541">
          <cell r="O541" t="str">
            <v/>
          </cell>
          <cell r="P541" t="str">
            <v/>
          </cell>
          <cell r="Q541" t="str">
            <v/>
          </cell>
          <cell r="R541" t="str">
            <v/>
          </cell>
          <cell r="S541" t="str">
            <v/>
          </cell>
        </row>
        <row r="542">
          <cell r="O542" t="str">
            <v/>
          </cell>
          <cell r="P542" t="str">
            <v/>
          </cell>
          <cell r="Q542" t="str">
            <v/>
          </cell>
          <cell r="R542" t="str">
            <v/>
          </cell>
          <cell r="S542" t="str">
            <v/>
          </cell>
        </row>
        <row r="543">
          <cell r="O543" t="str">
            <v/>
          </cell>
          <cell r="P543" t="str">
            <v/>
          </cell>
          <cell r="Q543" t="str">
            <v/>
          </cell>
          <cell r="R543" t="str">
            <v/>
          </cell>
          <cell r="S543" t="str">
            <v/>
          </cell>
        </row>
        <row r="544">
          <cell r="O544" t="str">
            <v/>
          </cell>
          <cell r="P544" t="str">
            <v/>
          </cell>
          <cell r="Q544" t="str">
            <v/>
          </cell>
          <cell r="R544" t="str">
            <v/>
          </cell>
          <cell r="S544" t="str">
            <v/>
          </cell>
        </row>
        <row r="545">
          <cell r="O545" t="str">
            <v/>
          </cell>
          <cell r="P545" t="str">
            <v/>
          </cell>
          <cell r="Q545" t="str">
            <v/>
          </cell>
          <cell r="R545" t="str">
            <v/>
          </cell>
          <cell r="S545" t="str">
            <v/>
          </cell>
        </row>
        <row r="546">
          <cell r="O546" t="str">
            <v/>
          </cell>
          <cell r="P546" t="str">
            <v/>
          </cell>
          <cell r="Q546" t="str">
            <v/>
          </cell>
          <cell r="R546" t="str">
            <v/>
          </cell>
          <cell r="S546" t="str">
            <v/>
          </cell>
        </row>
        <row r="547">
          <cell r="O547" t="str">
            <v/>
          </cell>
          <cell r="P547" t="str">
            <v/>
          </cell>
          <cell r="Q547" t="str">
            <v/>
          </cell>
          <cell r="R547" t="str">
            <v/>
          </cell>
          <cell r="S547" t="str">
            <v/>
          </cell>
        </row>
        <row r="548">
          <cell r="O548" t="str">
            <v/>
          </cell>
          <cell r="P548" t="str">
            <v/>
          </cell>
          <cell r="Q548" t="str">
            <v/>
          </cell>
          <cell r="R548" t="str">
            <v/>
          </cell>
          <cell r="S548" t="str">
            <v/>
          </cell>
        </row>
        <row r="549">
          <cell r="O549" t="str">
            <v/>
          </cell>
          <cell r="P549" t="str">
            <v/>
          </cell>
          <cell r="Q549" t="str">
            <v/>
          </cell>
          <cell r="R549" t="str">
            <v/>
          </cell>
          <cell r="S549" t="str">
            <v/>
          </cell>
        </row>
        <row r="550">
          <cell r="O550" t="str">
            <v/>
          </cell>
          <cell r="P550" t="str">
            <v/>
          </cell>
          <cell r="Q550" t="str">
            <v/>
          </cell>
          <cell r="R550" t="str">
            <v/>
          </cell>
          <cell r="S550" t="str">
            <v/>
          </cell>
        </row>
        <row r="551">
          <cell r="O551" t="str">
            <v/>
          </cell>
          <cell r="P551" t="str">
            <v/>
          </cell>
          <cell r="Q551" t="str">
            <v/>
          </cell>
          <cell r="R551" t="str">
            <v/>
          </cell>
          <cell r="S551" t="str">
            <v/>
          </cell>
        </row>
        <row r="552">
          <cell r="O552" t="str">
            <v/>
          </cell>
          <cell r="P552" t="str">
            <v/>
          </cell>
          <cell r="Q552" t="str">
            <v/>
          </cell>
          <cell r="R552" t="str">
            <v/>
          </cell>
          <cell r="S552" t="str">
            <v/>
          </cell>
        </row>
        <row r="553">
          <cell r="O553" t="str">
            <v/>
          </cell>
          <cell r="P553" t="str">
            <v/>
          </cell>
          <cell r="Q553" t="str">
            <v/>
          </cell>
          <cell r="R553" t="str">
            <v/>
          </cell>
          <cell r="S553" t="str">
            <v/>
          </cell>
        </row>
        <row r="554">
          <cell r="O554" t="str">
            <v/>
          </cell>
          <cell r="P554" t="str">
            <v/>
          </cell>
          <cell r="Q554" t="str">
            <v/>
          </cell>
          <cell r="R554" t="str">
            <v/>
          </cell>
          <cell r="S554" t="str">
            <v/>
          </cell>
        </row>
        <row r="555">
          <cell r="O555" t="str">
            <v/>
          </cell>
          <cell r="P555" t="str">
            <v/>
          </cell>
          <cell r="Q555" t="str">
            <v/>
          </cell>
          <cell r="R555" t="str">
            <v/>
          </cell>
          <cell r="S555" t="str">
            <v/>
          </cell>
        </row>
        <row r="556">
          <cell r="O556" t="str">
            <v/>
          </cell>
          <cell r="P556" t="str">
            <v/>
          </cell>
          <cell r="Q556" t="str">
            <v/>
          </cell>
          <cell r="R556" t="str">
            <v/>
          </cell>
          <cell r="S556" t="str">
            <v/>
          </cell>
        </row>
        <row r="557">
          <cell r="O557" t="str">
            <v/>
          </cell>
          <cell r="P557" t="str">
            <v/>
          </cell>
          <cell r="Q557" t="str">
            <v/>
          </cell>
          <cell r="R557" t="str">
            <v/>
          </cell>
          <cell r="S557" t="str">
            <v/>
          </cell>
        </row>
        <row r="558">
          <cell r="O558" t="str">
            <v/>
          </cell>
          <cell r="P558" t="str">
            <v/>
          </cell>
          <cell r="Q558" t="str">
            <v/>
          </cell>
          <cell r="R558" t="str">
            <v/>
          </cell>
          <cell r="S558" t="str">
            <v/>
          </cell>
        </row>
        <row r="559">
          <cell r="O559" t="str">
            <v/>
          </cell>
          <cell r="P559" t="str">
            <v/>
          </cell>
          <cell r="Q559" t="str">
            <v/>
          </cell>
          <cell r="R559" t="str">
            <v/>
          </cell>
          <cell r="S559" t="str">
            <v/>
          </cell>
        </row>
        <row r="560">
          <cell r="O560" t="str">
            <v/>
          </cell>
          <cell r="P560" t="str">
            <v/>
          </cell>
          <cell r="Q560" t="str">
            <v/>
          </cell>
          <cell r="R560" t="str">
            <v/>
          </cell>
          <cell r="S560" t="str">
            <v/>
          </cell>
        </row>
        <row r="561">
          <cell r="O561" t="str">
            <v/>
          </cell>
          <cell r="P561" t="str">
            <v/>
          </cell>
          <cell r="Q561" t="str">
            <v/>
          </cell>
          <cell r="R561" t="str">
            <v/>
          </cell>
          <cell r="S561" t="str">
            <v/>
          </cell>
        </row>
        <row r="562">
          <cell r="O562" t="str">
            <v/>
          </cell>
          <cell r="P562" t="str">
            <v/>
          </cell>
          <cell r="Q562" t="str">
            <v/>
          </cell>
          <cell r="R562" t="str">
            <v/>
          </cell>
          <cell r="S562" t="str">
            <v/>
          </cell>
        </row>
        <row r="563">
          <cell r="O563" t="str">
            <v/>
          </cell>
          <cell r="P563" t="str">
            <v/>
          </cell>
          <cell r="Q563" t="str">
            <v/>
          </cell>
          <cell r="R563" t="str">
            <v/>
          </cell>
          <cell r="S563" t="str">
            <v/>
          </cell>
        </row>
        <row r="564">
          <cell r="O564" t="str">
            <v/>
          </cell>
          <cell r="P564" t="str">
            <v/>
          </cell>
          <cell r="Q564" t="str">
            <v/>
          </cell>
          <cell r="R564" t="str">
            <v/>
          </cell>
          <cell r="S564" t="str">
            <v/>
          </cell>
        </row>
        <row r="565">
          <cell r="O565" t="str">
            <v/>
          </cell>
          <cell r="P565" t="str">
            <v/>
          </cell>
          <cell r="Q565" t="str">
            <v/>
          </cell>
          <cell r="R565" t="str">
            <v/>
          </cell>
          <cell r="S565" t="str">
            <v/>
          </cell>
        </row>
        <row r="566">
          <cell r="O566" t="str">
            <v/>
          </cell>
          <cell r="P566" t="str">
            <v/>
          </cell>
          <cell r="Q566" t="str">
            <v/>
          </cell>
          <cell r="R566" t="str">
            <v/>
          </cell>
          <cell r="S566" t="str">
            <v/>
          </cell>
        </row>
        <row r="567">
          <cell r="O567" t="str">
            <v/>
          </cell>
          <cell r="P567" t="str">
            <v/>
          </cell>
          <cell r="Q567" t="str">
            <v/>
          </cell>
          <cell r="R567" t="str">
            <v/>
          </cell>
          <cell r="S567" t="str">
            <v/>
          </cell>
        </row>
        <row r="568">
          <cell r="O568" t="str">
            <v/>
          </cell>
          <cell r="P568" t="str">
            <v/>
          </cell>
          <cell r="Q568" t="str">
            <v/>
          </cell>
          <cell r="R568" t="str">
            <v/>
          </cell>
          <cell r="S568" t="str">
            <v/>
          </cell>
        </row>
        <row r="569">
          <cell r="O569" t="str">
            <v/>
          </cell>
          <cell r="P569" t="str">
            <v/>
          </cell>
          <cell r="Q569" t="str">
            <v/>
          </cell>
          <cell r="R569" t="str">
            <v/>
          </cell>
          <cell r="S569" t="str">
            <v/>
          </cell>
        </row>
        <row r="570">
          <cell r="O570" t="str">
            <v/>
          </cell>
          <cell r="P570" t="str">
            <v/>
          </cell>
          <cell r="Q570" t="str">
            <v/>
          </cell>
          <cell r="R570" t="str">
            <v/>
          </cell>
          <cell r="S570" t="str">
            <v/>
          </cell>
        </row>
        <row r="571">
          <cell r="O571" t="str">
            <v/>
          </cell>
          <cell r="P571" t="str">
            <v/>
          </cell>
          <cell r="Q571" t="str">
            <v/>
          </cell>
          <cell r="R571" t="str">
            <v/>
          </cell>
          <cell r="S571" t="str">
            <v/>
          </cell>
        </row>
        <row r="572">
          <cell r="O572" t="str">
            <v/>
          </cell>
          <cell r="P572" t="str">
            <v/>
          </cell>
          <cell r="Q572" t="str">
            <v/>
          </cell>
          <cell r="R572" t="str">
            <v/>
          </cell>
          <cell r="S572" t="str">
            <v/>
          </cell>
        </row>
        <row r="573">
          <cell r="O573" t="str">
            <v/>
          </cell>
          <cell r="P573" t="str">
            <v/>
          </cell>
          <cell r="Q573" t="str">
            <v/>
          </cell>
          <cell r="R573" t="str">
            <v/>
          </cell>
          <cell r="S573" t="str">
            <v/>
          </cell>
        </row>
        <row r="574">
          <cell r="O574" t="str">
            <v/>
          </cell>
          <cell r="P574" t="str">
            <v/>
          </cell>
          <cell r="Q574" t="str">
            <v/>
          </cell>
          <cell r="R574" t="str">
            <v/>
          </cell>
          <cell r="S574" t="str">
            <v/>
          </cell>
        </row>
        <row r="575">
          <cell r="O575" t="str">
            <v/>
          </cell>
          <cell r="P575" t="str">
            <v/>
          </cell>
          <cell r="Q575" t="str">
            <v/>
          </cell>
          <cell r="R575" t="str">
            <v/>
          </cell>
          <cell r="S575" t="str">
            <v/>
          </cell>
        </row>
        <row r="576">
          <cell r="O576" t="str">
            <v/>
          </cell>
          <cell r="P576" t="str">
            <v/>
          </cell>
          <cell r="Q576" t="str">
            <v/>
          </cell>
          <cell r="R576" t="str">
            <v/>
          </cell>
          <cell r="S576" t="str">
            <v/>
          </cell>
        </row>
        <row r="577">
          <cell r="O577" t="str">
            <v/>
          </cell>
          <cell r="P577" t="str">
            <v/>
          </cell>
          <cell r="Q577" t="str">
            <v/>
          </cell>
          <cell r="R577" t="str">
            <v/>
          </cell>
          <cell r="S577" t="str">
            <v/>
          </cell>
        </row>
        <row r="578">
          <cell r="O578" t="str">
            <v/>
          </cell>
          <cell r="P578" t="str">
            <v/>
          </cell>
          <cell r="Q578" t="str">
            <v/>
          </cell>
          <cell r="R578" t="str">
            <v/>
          </cell>
          <cell r="S578" t="str">
            <v/>
          </cell>
        </row>
        <row r="579">
          <cell r="O579" t="str">
            <v/>
          </cell>
          <cell r="P579" t="str">
            <v/>
          </cell>
          <cell r="Q579" t="str">
            <v/>
          </cell>
          <cell r="R579" t="str">
            <v/>
          </cell>
          <cell r="S579" t="str">
            <v/>
          </cell>
        </row>
        <row r="580">
          <cell r="O580" t="str">
            <v/>
          </cell>
          <cell r="P580" t="str">
            <v/>
          </cell>
          <cell r="Q580" t="str">
            <v/>
          </cell>
          <cell r="R580" t="str">
            <v/>
          </cell>
          <cell r="S580" t="str">
            <v/>
          </cell>
        </row>
        <row r="581">
          <cell r="O581" t="str">
            <v/>
          </cell>
          <cell r="P581" t="str">
            <v/>
          </cell>
          <cell r="Q581" t="str">
            <v/>
          </cell>
          <cell r="R581" t="str">
            <v/>
          </cell>
          <cell r="S581" t="str">
            <v/>
          </cell>
        </row>
        <row r="582">
          <cell r="O582" t="str">
            <v/>
          </cell>
          <cell r="P582" t="str">
            <v/>
          </cell>
          <cell r="Q582" t="str">
            <v/>
          </cell>
          <cell r="R582" t="str">
            <v/>
          </cell>
          <cell r="S582" t="str">
            <v/>
          </cell>
        </row>
        <row r="583">
          <cell r="O583" t="str">
            <v/>
          </cell>
          <cell r="P583" t="str">
            <v/>
          </cell>
          <cell r="Q583" t="str">
            <v/>
          </cell>
          <cell r="R583" t="str">
            <v/>
          </cell>
          <cell r="S583" t="str">
            <v/>
          </cell>
        </row>
        <row r="584">
          <cell r="O584" t="str">
            <v/>
          </cell>
          <cell r="P584" t="str">
            <v/>
          </cell>
          <cell r="Q584" t="str">
            <v/>
          </cell>
          <cell r="R584" t="str">
            <v/>
          </cell>
          <cell r="S584" t="str">
            <v/>
          </cell>
        </row>
        <row r="585">
          <cell r="O585" t="str">
            <v/>
          </cell>
          <cell r="P585" t="str">
            <v/>
          </cell>
          <cell r="Q585" t="str">
            <v/>
          </cell>
          <cell r="R585" t="str">
            <v/>
          </cell>
          <cell r="S585" t="str">
            <v/>
          </cell>
        </row>
        <row r="586">
          <cell r="O586" t="str">
            <v/>
          </cell>
          <cell r="P586" t="str">
            <v/>
          </cell>
          <cell r="Q586" t="str">
            <v/>
          </cell>
          <cell r="R586" t="str">
            <v/>
          </cell>
          <cell r="S586" t="str">
            <v/>
          </cell>
        </row>
        <row r="587">
          <cell r="O587" t="str">
            <v/>
          </cell>
          <cell r="P587" t="str">
            <v/>
          </cell>
          <cell r="Q587" t="str">
            <v/>
          </cell>
          <cell r="R587" t="str">
            <v/>
          </cell>
          <cell r="S587" t="str">
            <v/>
          </cell>
        </row>
        <row r="588">
          <cell r="O588" t="str">
            <v/>
          </cell>
          <cell r="P588" t="str">
            <v/>
          </cell>
          <cell r="Q588" t="str">
            <v/>
          </cell>
          <cell r="R588" t="str">
            <v/>
          </cell>
          <cell r="S588" t="str">
            <v/>
          </cell>
        </row>
        <row r="589">
          <cell r="O589" t="str">
            <v/>
          </cell>
          <cell r="P589" t="str">
            <v/>
          </cell>
          <cell r="Q589" t="str">
            <v/>
          </cell>
          <cell r="R589" t="str">
            <v/>
          </cell>
          <cell r="S589" t="str">
            <v/>
          </cell>
        </row>
        <row r="590">
          <cell r="O590" t="str">
            <v/>
          </cell>
          <cell r="P590" t="str">
            <v/>
          </cell>
          <cell r="Q590" t="str">
            <v/>
          </cell>
          <cell r="R590" t="str">
            <v/>
          </cell>
          <cell r="S590" t="str">
            <v/>
          </cell>
        </row>
        <row r="591">
          <cell r="O591" t="str">
            <v/>
          </cell>
          <cell r="P591" t="str">
            <v/>
          </cell>
          <cell r="Q591" t="str">
            <v/>
          </cell>
          <cell r="R591" t="str">
            <v/>
          </cell>
          <cell r="S591" t="str">
            <v/>
          </cell>
        </row>
        <row r="592">
          <cell r="O592" t="str">
            <v/>
          </cell>
          <cell r="P592" t="str">
            <v/>
          </cell>
          <cell r="Q592" t="str">
            <v/>
          </cell>
          <cell r="R592" t="str">
            <v/>
          </cell>
          <cell r="S592" t="str">
            <v/>
          </cell>
        </row>
        <row r="593">
          <cell r="O593" t="str">
            <v/>
          </cell>
          <cell r="P593" t="str">
            <v/>
          </cell>
          <cell r="Q593" t="str">
            <v/>
          </cell>
          <cell r="R593" t="str">
            <v/>
          </cell>
          <cell r="S593" t="str">
            <v/>
          </cell>
        </row>
        <row r="594">
          <cell r="O594" t="str">
            <v/>
          </cell>
          <cell r="P594" t="str">
            <v/>
          </cell>
          <cell r="Q594" t="str">
            <v/>
          </cell>
          <cell r="R594" t="str">
            <v/>
          </cell>
          <cell r="S594" t="str">
            <v/>
          </cell>
        </row>
        <row r="595">
          <cell r="O595" t="str">
            <v/>
          </cell>
          <cell r="P595" t="str">
            <v/>
          </cell>
          <cell r="Q595" t="str">
            <v/>
          </cell>
          <cell r="R595" t="str">
            <v/>
          </cell>
          <cell r="S595" t="str">
            <v/>
          </cell>
        </row>
        <row r="596">
          <cell r="O596" t="str">
            <v/>
          </cell>
          <cell r="P596" t="str">
            <v/>
          </cell>
          <cell r="Q596" t="str">
            <v/>
          </cell>
          <cell r="R596" t="str">
            <v/>
          </cell>
          <cell r="S596" t="str">
            <v/>
          </cell>
        </row>
        <row r="597">
          <cell r="O597" t="str">
            <v/>
          </cell>
          <cell r="P597" t="str">
            <v/>
          </cell>
          <cell r="Q597" t="str">
            <v/>
          </cell>
          <cell r="R597" t="str">
            <v/>
          </cell>
          <cell r="S597" t="str">
            <v/>
          </cell>
        </row>
        <row r="598">
          <cell r="O598" t="str">
            <v/>
          </cell>
          <cell r="P598" t="str">
            <v/>
          </cell>
          <cell r="Q598" t="str">
            <v/>
          </cell>
          <cell r="R598" t="str">
            <v/>
          </cell>
          <cell r="S598" t="str">
            <v/>
          </cell>
        </row>
        <row r="599">
          <cell r="O599" t="str">
            <v/>
          </cell>
          <cell r="P599" t="str">
            <v/>
          </cell>
          <cell r="Q599" t="str">
            <v/>
          </cell>
          <cell r="R599" t="str">
            <v/>
          </cell>
          <cell r="S599" t="str">
            <v/>
          </cell>
        </row>
        <row r="600">
          <cell r="O600" t="str">
            <v/>
          </cell>
          <cell r="P600" t="str">
            <v/>
          </cell>
          <cell r="Q600" t="str">
            <v/>
          </cell>
          <cell r="R600" t="str">
            <v/>
          </cell>
          <cell r="S600" t="str">
            <v/>
          </cell>
        </row>
        <row r="601">
          <cell r="O601" t="str">
            <v/>
          </cell>
          <cell r="P601" t="str">
            <v/>
          </cell>
          <cell r="Q601" t="str">
            <v/>
          </cell>
          <cell r="R601" t="str">
            <v/>
          </cell>
          <cell r="S601" t="str">
            <v/>
          </cell>
        </row>
        <row r="602">
          <cell r="O602" t="str">
            <v/>
          </cell>
          <cell r="P602" t="str">
            <v/>
          </cell>
          <cell r="Q602" t="str">
            <v/>
          </cell>
          <cell r="R602" t="str">
            <v/>
          </cell>
          <cell r="S602" t="str">
            <v/>
          </cell>
        </row>
        <row r="603">
          <cell r="O603" t="str">
            <v/>
          </cell>
          <cell r="P603" t="str">
            <v/>
          </cell>
          <cell r="Q603" t="str">
            <v/>
          </cell>
          <cell r="R603" t="str">
            <v/>
          </cell>
          <cell r="S603" t="str">
            <v/>
          </cell>
        </row>
        <row r="604">
          <cell r="O604" t="str">
            <v/>
          </cell>
          <cell r="P604" t="str">
            <v/>
          </cell>
          <cell r="Q604" t="str">
            <v/>
          </cell>
          <cell r="R604" t="str">
            <v/>
          </cell>
          <cell r="S604" t="str">
            <v/>
          </cell>
        </row>
        <row r="605">
          <cell r="O605" t="str">
            <v/>
          </cell>
          <cell r="P605" t="str">
            <v/>
          </cell>
          <cell r="Q605" t="str">
            <v/>
          </cell>
          <cell r="R605" t="str">
            <v/>
          </cell>
          <cell r="S605" t="str">
            <v/>
          </cell>
        </row>
        <row r="606">
          <cell r="O606" t="str">
            <v/>
          </cell>
          <cell r="P606" t="str">
            <v/>
          </cell>
          <cell r="Q606" t="str">
            <v/>
          </cell>
          <cell r="R606" t="str">
            <v/>
          </cell>
          <cell r="S606" t="str">
            <v/>
          </cell>
        </row>
        <row r="607">
          <cell r="O607" t="str">
            <v/>
          </cell>
          <cell r="P607" t="str">
            <v/>
          </cell>
          <cell r="Q607" t="str">
            <v/>
          </cell>
          <cell r="R607" t="str">
            <v/>
          </cell>
          <cell r="S607" t="str">
            <v/>
          </cell>
        </row>
        <row r="608">
          <cell r="O608" t="str">
            <v/>
          </cell>
          <cell r="P608" t="str">
            <v/>
          </cell>
          <cell r="Q608" t="str">
            <v/>
          </cell>
          <cell r="R608" t="str">
            <v/>
          </cell>
          <cell r="S608" t="str">
            <v/>
          </cell>
        </row>
        <row r="609">
          <cell r="O609" t="str">
            <v/>
          </cell>
          <cell r="P609" t="str">
            <v/>
          </cell>
          <cell r="Q609" t="str">
            <v/>
          </cell>
          <cell r="R609" t="str">
            <v/>
          </cell>
          <cell r="S609" t="str">
            <v/>
          </cell>
        </row>
        <row r="610">
          <cell r="O610" t="str">
            <v/>
          </cell>
          <cell r="P610" t="str">
            <v/>
          </cell>
          <cell r="Q610" t="str">
            <v/>
          </cell>
          <cell r="R610" t="str">
            <v/>
          </cell>
          <cell r="S610" t="str">
            <v/>
          </cell>
        </row>
        <row r="611">
          <cell r="O611" t="str">
            <v/>
          </cell>
          <cell r="P611" t="str">
            <v/>
          </cell>
          <cell r="Q611" t="str">
            <v/>
          </cell>
          <cell r="R611" t="str">
            <v/>
          </cell>
          <cell r="S611" t="str">
            <v/>
          </cell>
        </row>
        <row r="612">
          <cell r="O612" t="str">
            <v/>
          </cell>
          <cell r="P612" t="str">
            <v/>
          </cell>
          <cell r="Q612" t="str">
            <v/>
          </cell>
          <cell r="R612" t="str">
            <v/>
          </cell>
          <cell r="S612" t="str">
            <v/>
          </cell>
        </row>
        <row r="613">
          <cell r="O613" t="str">
            <v/>
          </cell>
          <cell r="P613" t="str">
            <v/>
          </cell>
          <cell r="Q613" t="str">
            <v/>
          </cell>
          <cell r="R613" t="str">
            <v/>
          </cell>
          <cell r="S613" t="str">
            <v/>
          </cell>
        </row>
        <row r="614">
          <cell r="O614" t="str">
            <v/>
          </cell>
          <cell r="P614" t="str">
            <v/>
          </cell>
          <cell r="Q614" t="str">
            <v/>
          </cell>
          <cell r="R614" t="str">
            <v/>
          </cell>
          <cell r="S614" t="str">
            <v/>
          </cell>
        </row>
        <row r="615">
          <cell r="O615" t="str">
            <v/>
          </cell>
          <cell r="P615" t="str">
            <v/>
          </cell>
          <cell r="Q615" t="str">
            <v/>
          </cell>
          <cell r="R615" t="str">
            <v/>
          </cell>
          <cell r="S615" t="str">
            <v/>
          </cell>
        </row>
        <row r="616">
          <cell r="O616" t="str">
            <v/>
          </cell>
          <cell r="P616" t="str">
            <v/>
          </cell>
          <cell r="Q616" t="str">
            <v/>
          </cell>
          <cell r="R616" t="str">
            <v/>
          </cell>
          <cell r="S616" t="str">
            <v/>
          </cell>
        </row>
        <row r="617">
          <cell r="O617" t="str">
            <v/>
          </cell>
          <cell r="P617" t="str">
            <v/>
          </cell>
          <cell r="Q617" t="str">
            <v/>
          </cell>
          <cell r="R617" t="str">
            <v/>
          </cell>
          <cell r="S617" t="str">
            <v/>
          </cell>
        </row>
        <row r="618">
          <cell r="O618" t="str">
            <v/>
          </cell>
          <cell r="P618" t="str">
            <v/>
          </cell>
          <cell r="Q618" t="str">
            <v/>
          </cell>
          <cell r="R618" t="str">
            <v/>
          </cell>
          <cell r="S618" t="str">
            <v/>
          </cell>
        </row>
        <row r="619">
          <cell r="O619" t="str">
            <v/>
          </cell>
          <cell r="P619" t="str">
            <v/>
          </cell>
          <cell r="Q619" t="str">
            <v/>
          </cell>
          <cell r="R619" t="str">
            <v/>
          </cell>
          <cell r="S619" t="str">
            <v/>
          </cell>
        </row>
        <row r="620">
          <cell r="O620" t="str">
            <v/>
          </cell>
          <cell r="P620" t="str">
            <v/>
          </cell>
          <cell r="Q620" t="str">
            <v/>
          </cell>
          <cell r="R620" t="str">
            <v/>
          </cell>
          <cell r="S620" t="str">
            <v/>
          </cell>
        </row>
        <row r="621">
          <cell r="O621" t="str">
            <v/>
          </cell>
          <cell r="P621" t="str">
            <v/>
          </cell>
          <cell r="Q621" t="str">
            <v/>
          </cell>
          <cell r="R621" t="str">
            <v/>
          </cell>
          <cell r="S621" t="str">
            <v/>
          </cell>
        </row>
        <row r="622">
          <cell r="O622" t="str">
            <v/>
          </cell>
          <cell r="P622" t="str">
            <v/>
          </cell>
          <cell r="Q622" t="str">
            <v/>
          </cell>
          <cell r="R622" t="str">
            <v/>
          </cell>
          <cell r="S622" t="str">
            <v/>
          </cell>
        </row>
        <row r="623">
          <cell r="O623" t="str">
            <v/>
          </cell>
          <cell r="P623" t="str">
            <v/>
          </cell>
          <cell r="Q623" t="str">
            <v/>
          </cell>
          <cell r="R623" t="str">
            <v/>
          </cell>
          <cell r="S623" t="str">
            <v/>
          </cell>
        </row>
        <row r="624">
          <cell r="O624" t="str">
            <v/>
          </cell>
          <cell r="P624" t="str">
            <v/>
          </cell>
          <cell r="Q624" t="str">
            <v/>
          </cell>
          <cell r="R624" t="str">
            <v/>
          </cell>
          <cell r="S624" t="str">
            <v/>
          </cell>
        </row>
        <row r="625">
          <cell r="O625" t="str">
            <v/>
          </cell>
          <cell r="P625" t="str">
            <v/>
          </cell>
          <cell r="Q625" t="str">
            <v/>
          </cell>
          <cell r="R625" t="str">
            <v/>
          </cell>
          <cell r="S625" t="str">
            <v/>
          </cell>
        </row>
        <row r="626">
          <cell r="O626" t="str">
            <v/>
          </cell>
          <cell r="P626" t="str">
            <v/>
          </cell>
          <cell r="Q626" t="str">
            <v/>
          </cell>
          <cell r="R626" t="str">
            <v/>
          </cell>
          <cell r="S626" t="str">
            <v/>
          </cell>
        </row>
        <row r="627">
          <cell r="O627" t="str">
            <v/>
          </cell>
          <cell r="P627" t="str">
            <v/>
          </cell>
          <cell r="Q627" t="str">
            <v/>
          </cell>
          <cell r="R627" t="str">
            <v/>
          </cell>
          <cell r="S627" t="str">
            <v/>
          </cell>
        </row>
        <row r="628">
          <cell r="O628" t="str">
            <v/>
          </cell>
          <cell r="P628" t="str">
            <v/>
          </cell>
          <cell r="Q628" t="str">
            <v/>
          </cell>
          <cell r="R628" t="str">
            <v/>
          </cell>
          <cell r="S628" t="str">
            <v/>
          </cell>
        </row>
        <row r="629">
          <cell r="O629" t="str">
            <v/>
          </cell>
          <cell r="P629" t="str">
            <v/>
          </cell>
          <cell r="Q629" t="str">
            <v/>
          </cell>
          <cell r="R629" t="str">
            <v/>
          </cell>
          <cell r="S629" t="str">
            <v/>
          </cell>
        </row>
        <row r="630">
          <cell r="O630" t="str">
            <v/>
          </cell>
          <cell r="P630" t="str">
            <v/>
          </cell>
          <cell r="Q630" t="str">
            <v/>
          </cell>
          <cell r="R630" t="str">
            <v/>
          </cell>
          <cell r="S630" t="str">
            <v/>
          </cell>
        </row>
        <row r="631">
          <cell r="O631" t="str">
            <v/>
          </cell>
          <cell r="P631" t="str">
            <v/>
          </cell>
          <cell r="Q631" t="str">
            <v/>
          </cell>
          <cell r="R631" t="str">
            <v/>
          </cell>
          <cell r="S631" t="str">
            <v/>
          </cell>
        </row>
        <row r="632">
          <cell r="O632" t="str">
            <v/>
          </cell>
          <cell r="P632" t="str">
            <v/>
          </cell>
          <cell r="Q632" t="str">
            <v/>
          </cell>
          <cell r="R632" t="str">
            <v/>
          </cell>
          <cell r="S632" t="str">
            <v/>
          </cell>
        </row>
        <row r="633">
          <cell r="O633" t="str">
            <v/>
          </cell>
          <cell r="P633" t="str">
            <v/>
          </cell>
          <cell r="Q633" t="str">
            <v/>
          </cell>
          <cell r="R633" t="str">
            <v/>
          </cell>
          <cell r="S633" t="str">
            <v/>
          </cell>
        </row>
        <row r="634">
          <cell r="O634" t="str">
            <v/>
          </cell>
          <cell r="P634" t="str">
            <v/>
          </cell>
          <cell r="Q634" t="str">
            <v/>
          </cell>
          <cell r="R634" t="str">
            <v/>
          </cell>
          <cell r="S634" t="str">
            <v/>
          </cell>
        </row>
        <row r="635">
          <cell r="O635" t="str">
            <v/>
          </cell>
          <cell r="P635" t="str">
            <v/>
          </cell>
          <cell r="Q635" t="str">
            <v/>
          </cell>
          <cell r="R635" t="str">
            <v/>
          </cell>
          <cell r="S635" t="str">
            <v/>
          </cell>
        </row>
        <row r="636">
          <cell r="O636" t="str">
            <v/>
          </cell>
          <cell r="P636" t="str">
            <v/>
          </cell>
          <cell r="Q636" t="str">
            <v/>
          </cell>
          <cell r="R636" t="str">
            <v/>
          </cell>
          <cell r="S636" t="str">
            <v/>
          </cell>
        </row>
        <row r="637">
          <cell r="O637" t="str">
            <v/>
          </cell>
          <cell r="P637" t="str">
            <v/>
          </cell>
          <cell r="Q637" t="str">
            <v/>
          </cell>
          <cell r="R637" t="str">
            <v/>
          </cell>
          <cell r="S637" t="str">
            <v/>
          </cell>
        </row>
        <row r="638">
          <cell r="O638" t="str">
            <v/>
          </cell>
          <cell r="P638" t="str">
            <v/>
          </cell>
          <cell r="Q638" t="str">
            <v/>
          </cell>
          <cell r="R638" t="str">
            <v/>
          </cell>
          <cell r="S638" t="str">
            <v/>
          </cell>
        </row>
        <row r="639">
          <cell r="O639" t="str">
            <v/>
          </cell>
          <cell r="P639" t="str">
            <v/>
          </cell>
          <cell r="Q639" t="str">
            <v/>
          </cell>
          <cell r="R639" t="str">
            <v/>
          </cell>
          <cell r="S639" t="str">
            <v/>
          </cell>
        </row>
        <row r="640">
          <cell r="O640" t="str">
            <v/>
          </cell>
          <cell r="P640" t="str">
            <v/>
          </cell>
          <cell r="Q640" t="str">
            <v/>
          </cell>
          <cell r="R640" t="str">
            <v/>
          </cell>
          <cell r="S640" t="str">
            <v/>
          </cell>
        </row>
        <row r="641">
          <cell r="O641" t="str">
            <v/>
          </cell>
          <cell r="P641" t="str">
            <v/>
          </cell>
          <cell r="Q641" t="str">
            <v/>
          </cell>
          <cell r="R641" t="str">
            <v/>
          </cell>
          <cell r="S641" t="str">
            <v/>
          </cell>
        </row>
        <row r="642">
          <cell r="O642" t="str">
            <v/>
          </cell>
          <cell r="P642" t="str">
            <v/>
          </cell>
          <cell r="Q642" t="str">
            <v/>
          </cell>
          <cell r="R642" t="str">
            <v/>
          </cell>
          <cell r="S642" t="str">
            <v/>
          </cell>
        </row>
        <row r="643">
          <cell r="O643" t="str">
            <v/>
          </cell>
          <cell r="P643" t="str">
            <v/>
          </cell>
          <cell r="Q643" t="str">
            <v/>
          </cell>
          <cell r="R643" t="str">
            <v/>
          </cell>
          <cell r="S643" t="str">
            <v/>
          </cell>
        </row>
        <row r="644">
          <cell r="O644" t="str">
            <v/>
          </cell>
          <cell r="P644" t="str">
            <v/>
          </cell>
          <cell r="Q644" t="str">
            <v/>
          </cell>
          <cell r="R644" t="str">
            <v/>
          </cell>
          <cell r="S644" t="str">
            <v/>
          </cell>
        </row>
        <row r="645">
          <cell r="O645" t="str">
            <v/>
          </cell>
          <cell r="P645" t="str">
            <v/>
          </cell>
          <cell r="Q645" t="str">
            <v/>
          </cell>
          <cell r="R645" t="str">
            <v/>
          </cell>
          <cell r="S645" t="str">
            <v/>
          </cell>
        </row>
        <row r="646">
          <cell r="O646" t="str">
            <v/>
          </cell>
          <cell r="P646" t="str">
            <v/>
          </cell>
          <cell r="Q646" t="str">
            <v/>
          </cell>
          <cell r="R646" t="str">
            <v/>
          </cell>
          <cell r="S646" t="str">
            <v/>
          </cell>
        </row>
        <row r="647">
          <cell r="O647" t="str">
            <v/>
          </cell>
          <cell r="P647" t="str">
            <v/>
          </cell>
          <cell r="Q647" t="str">
            <v/>
          </cell>
          <cell r="R647" t="str">
            <v/>
          </cell>
          <cell r="S647" t="str">
            <v/>
          </cell>
        </row>
        <row r="648">
          <cell r="O648" t="str">
            <v/>
          </cell>
          <cell r="P648" t="str">
            <v/>
          </cell>
          <cell r="Q648" t="str">
            <v/>
          </cell>
          <cell r="R648" t="str">
            <v/>
          </cell>
          <cell r="S648" t="str">
            <v/>
          </cell>
        </row>
        <row r="649">
          <cell r="O649" t="str">
            <v/>
          </cell>
          <cell r="P649" t="str">
            <v/>
          </cell>
          <cell r="Q649" t="str">
            <v/>
          </cell>
          <cell r="R649" t="str">
            <v/>
          </cell>
          <cell r="S649" t="str">
            <v/>
          </cell>
        </row>
        <row r="650">
          <cell r="O650" t="str">
            <v/>
          </cell>
          <cell r="P650" t="str">
            <v/>
          </cell>
          <cell r="Q650" t="str">
            <v/>
          </cell>
          <cell r="R650" t="str">
            <v/>
          </cell>
          <cell r="S650" t="str">
            <v/>
          </cell>
        </row>
        <row r="651">
          <cell r="O651" t="str">
            <v/>
          </cell>
          <cell r="P651" t="str">
            <v/>
          </cell>
          <cell r="Q651" t="str">
            <v/>
          </cell>
          <cell r="R651" t="str">
            <v/>
          </cell>
          <cell r="S651" t="str">
            <v/>
          </cell>
        </row>
        <row r="652">
          <cell r="O652" t="str">
            <v/>
          </cell>
          <cell r="P652" t="str">
            <v/>
          </cell>
          <cell r="Q652" t="str">
            <v/>
          </cell>
          <cell r="R652" t="str">
            <v/>
          </cell>
          <cell r="S652" t="str">
            <v/>
          </cell>
        </row>
        <row r="653">
          <cell r="O653" t="str">
            <v/>
          </cell>
          <cell r="P653" t="str">
            <v/>
          </cell>
          <cell r="Q653" t="str">
            <v/>
          </cell>
          <cell r="R653" t="str">
            <v/>
          </cell>
          <cell r="S653" t="str">
            <v/>
          </cell>
        </row>
        <row r="654">
          <cell r="O654" t="str">
            <v/>
          </cell>
          <cell r="P654" t="str">
            <v/>
          </cell>
          <cell r="Q654" t="str">
            <v/>
          </cell>
          <cell r="R654" t="str">
            <v/>
          </cell>
          <cell r="S654" t="str">
            <v/>
          </cell>
        </row>
        <row r="655">
          <cell r="O655" t="str">
            <v/>
          </cell>
          <cell r="P655" t="str">
            <v/>
          </cell>
          <cell r="Q655" t="str">
            <v/>
          </cell>
          <cell r="R655" t="str">
            <v/>
          </cell>
          <cell r="S655" t="str">
            <v/>
          </cell>
        </row>
        <row r="656">
          <cell r="O656" t="str">
            <v/>
          </cell>
          <cell r="P656" t="str">
            <v/>
          </cell>
          <cell r="Q656" t="str">
            <v/>
          </cell>
          <cell r="R656" t="str">
            <v/>
          </cell>
          <cell r="S656" t="str">
            <v/>
          </cell>
        </row>
        <row r="657">
          <cell r="O657" t="str">
            <v/>
          </cell>
          <cell r="P657" t="str">
            <v/>
          </cell>
          <cell r="Q657" t="str">
            <v/>
          </cell>
          <cell r="R657" t="str">
            <v/>
          </cell>
          <cell r="S657" t="str">
            <v/>
          </cell>
        </row>
        <row r="658">
          <cell r="O658" t="str">
            <v/>
          </cell>
          <cell r="P658" t="str">
            <v/>
          </cell>
          <cell r="Q658" t="str">
            <v/>
          </cell>
          <cell r="R658" t="str">
            <v/>
          </cell>
          <cell r="S658" t="str">
            <v/>
          </cell>
        </row>
        <row r="659">
          <cell r="O659" t="str">
            <v/>
          </cell>
          <cell r="P659" t="str">
            <v/>
          </cell>
          <cell r="Q659" t="str">
            <v/>
          </cell>
          <cell r="R659" t="str">
            <v/>
          </cell>
          <cell r="S659" t="str">
            <v/>
          </cell>
        </row>
        <row r="660">
          <cell r="O660" t="str">
            <v/>
          </cell>
          <cell r="P660" t="str">
            <v/>
          </cell>
          <cell r="Q660" t="str">
            <v/>
          </cell>
          <cell r="R660" t="str">
            <v/>
          </cell>
          <cell r="S660" t="str">
            <v/>
          </cell>
        </row>
        <row r="661">
          <cell r="O661" t="str">
            <v/>
          </cell>
          <cell r="P661" t="str">
            <v/>
          </cell>
          <cell r="Q661" t="str">
            <v/>
          </cell>
          <cell r="R661" t="str">
            <v/>
          </cell>
          <cell r="S661" t="str">
            <v/>
          </cell>
        </row>
        <row r="662">
          <cell r="O662" t="str">
            <v/>
          </cell>
          <cell r="P662" t="str">
            <v/>
          </cell>
          <cell r="Q662" t="str">
            <v/>
          </cell>
          <cell r="R662" t="str">
            <v/>
          </cell>
          <cell r="S662" t="str">
            <v/>
          </cell>
        </row>
        <row r="663">
          <cell r="O663" t="str">
            <v/>
          </cell>
          <cell r="P663" t="str">
            <v/>
          </cell>
          <cell r="Q663" t="str">
            <v/>
          </cell>
          <cell r="R663" t="str">
            <v/>
          </cell>
          <cell r="S663" t="str">
            <v/>
          </cell>
        </row>
        <row r="664">
          <cell r="O664" t="str">
            <v/>
          </cell>
          <cell r="P664" t="str">
            <v/>
          </cell>
          <cell r="Q664" t="str">
            <v/>
          </cell>
          <cell r="R664" t="str">
            <v/>
          </cell>
          <cell r="S664" t="str">
            <v/>
          </cell>
        </row>
        <row r="665">
          <cell r="O665" t="str">
            <v/>
          </cell>
          <cell r="P665" t="str">
            <v/>
          </cell>
          <cell r="Q665" t="str">
            <v/>
          </cell>
          <cell r="R665" t="str">
            <v/>
          </cell>
          <cell r="S665" t="str">
            <v/>
          </cell>
        </row>
        <row r="666">
          <cell r="O666" t="str">
            <v/>
          </cell>
          <cell r="P666" t="str">
            <v/>
          </cell>
          <cell r="Q666" t="str">
            <v/>
          </cell>
          <cell r="R666" t="str">
            <v/>
          </cell>
          <cell r="S666" t="str">
            <v/>
          </cell>
        </row>
        <row r="667">
          <cell r="O667" t="str">
            <v/>
          </cell>
          <cell r="P667" t="str">
            <v/>
          </cell>
          <cell r="Q667" t="str">
            <v/>
          </cell>
          <cell r="R667" t="str">
            <v/>
          </cell>
          <cell r="S667" t="str">
            <v/>
          </cell>
        </row>
        <row r="668">
          <cell r="O668" t="str">
            <v/>
          </cell>
          <cell r="P668" t="str">
            <v/>
          </cell>
          <cell r="Q668" t="str">
            <v/>
          </cell>
          <cell r="R668" t="str">
            <v/>
          </cell>
          <cell r="S668" t="str">
            <v/>
          </cell>
        </row>
        <row r="669">
          <cell r="O669" t="str">
            <v/>
          </cell>
          <cell r="P669" t="str">
            <v/>
          </cell>
          <cell r="Q669" t="str">
            <v/>
          </cell>
          <cell r="R669" t="str">
            <v/>
          </cell>
          <cell r="S669" t="str">
            <v/>
          </cell>
        </row>
        <row r="670">
          <cell r="O670" t="str">
            <v/>
          </cell>
          <cell r="P670" t="str">
            <v/>
          </cell>
          <cell r="Q670" t="str">
            <v/>
          </cell>
          <cell r="R670" t="str">
            <v/>
          </cell>
          <cell r="S670" t="str">
            <v/>
          </cell>
        </row>
        <row r="671">
          <cell r="O671" t="str">
            <v/>
          </cell>
          <cell r="P671" t="str">
            <v/>
          </cell>
          <cell r="Q671" t="str">
            <v/>
          </cell>
          <cell r="R671" t="str">
            <v/>
          </cell>
          <cell r="S671" t="str">
            <v/>
          </cell>
        </row>
        <row r="672">
          <cell r="O672" t="str">
            <v/>
          </cell>
          <cell r="P672" t="str">
            <v/>
          </cell>
          <cell r="Q672" t="str">
            <v/>
          </cell>
          <cell r="R672" t="str">
            <v/>
          </cell>
          <cell r="S672" t="str">
            <v/>
          </cell>
        </row>
        <row r="673">
          <cell r="O673" t="str">
            <v/>
          </cell>
          <cell r="P673" t="str">
            <v/>
          </cell>
          <cell r="Q673" t="str">
            <v/>
          </cell>
          <cell r="R673" t="str">
            <v/>
          </cell>
          <cell r="S673" t="str">
            <v/>
          </cell>
        </row>
        <row r="674">
          <cell r="O674" t="str">
            <v/>
          </cell>
          <cell r="P674" t="str">
            <v/>
          </cell>
          <cell r="Q674" t="str">
            <v/>
          </cell>
          <cell r="R674" t="str">
            <v/>
          </cell>
          <cell r="S674" t="str">
            <v/>
          </cell>
        </row>
        <row r="675">
          <cell r="O675" t="str">
            <v/>
          </cell>
          <cell r="P675" t="str">
            <v/>
          </cell>
          <cell r="Q675" t="str">
            <v/>
          </cell>
          <cell r="R675" t="str">
            <v/>
          </cell>
          <cell r="S675" t="str">
            <v/>
          </cell>
        </row>
        <row r="676">
          <cell r="O676" t="str">
            <v/>
          </cell>
          <cell r="P676" t="str">
            <v/>
          </cell>
          <cell r="Q676" t="str">
            <v/>
          </cell>
          <cell r="R676" t="str">
            <v/>
          </cell>
          <cell r="S676" t="str">
            <v/>
          </cell>
        </row>
        <row r="677">
          <cell r="O677" t="str">
            <v/>
          </cell>
          <cell r="P677" t="str">
            <v/>
          </cell>
          <cell r="Q677" t="str">
            <v/>
          </cell>
          <cell r="R677" t="str">
            <v/>
          </cell>
          <cell r="S677" t="str">
            <v/>
          </cell>
        </row>
        <row r="678">
          <cell r="O678" t="str">
            <v/>
          </cell>
          <cell r="P678" t="str">
            <v/>
          </cell>
          <cell r="Q678" t="str">
            <v/>
          </cell>
          <cell r="R678" t="str">
            <v/>
          </cell>
          <cell r="S678" t="str">
            <v/>
          </cell>
        </row>
        <row r="679">
          <cell r="O679" t="str">
            <v/>
          </cell>
          <cell r="P679" t="str">
            <v/>
          </cell>
          <cell r="Q679" t="str">
            <v/>
          </cell>
          <cell r="R679" t="str">
            <v/>
          </cell>
          <cell r="S679" t="str">
            <v/>
          </cell>
        </row>
        <row r="680">
          <cell r="O680" t="str">
            <v/>
          </cell>
          <cell r="P680" t="str">
            <v/>
          </cell>
          <cell r="Q680" t="str">
            <v/>
          </cell>
          <cell r="R680" t="str">
            <v/>
          </cell>
          <cell r="S680" t="str">
            <v/>
          </cell>
        </row>
        <row r="681">
          <cell r="O681" t="str">
            <v/>
          </cell>
          <cell r="P681" t="str">
            <v/>
          </cell>
          <cell r="Q681" t="str">
            <v/>
          </cell>
          <cell r="R681" t="str">
            <v/>
          </cell>
          <cell r="S681" t="str">
            <v/>
          </cell>
        </row>
        <row r="682">
          <cell r="O682" t="str">
            <v/>
          </cell>
          <cell r="P682" t="str">
            <v/>
          </cell>
          <cell r="Q682" t="str">
            <v/>
          </cell>
          <cell r="R682" t="str">
            <v/>
          </cell>
          <cell r="S682" t="str">
            <v/>
          </cell>
        </row>
        <row r="683">
          <cell r="O683" t="str">
            <v/>
          </cell>
          <cell r="P683" t="str">
            <v/>
          </cell>
          <cell r="Q683" t="str">
            <v/>
          </cell>
          <cell r="R683" t="str">
            <v/>
          </cell>
          <cell r="S683" t="str">
            <v/>
          </cell>
        </row>
        <row r="684">
          <cell r="O684" t="str">
            <v/>
          </cell>
          <cell r="P684" t="str">
            <v/>
          </cell>
          <cell r="Q684" t="str">
            <v/>
          </cell>
          <cell r="R684" t="str">
            <v/>
          </cell>
          <cell r="S684" t="str">
            <v/>
          </cell>
        </row>
        <row r="685">
          <cell r="O685" t="str">
            <v/>
          </cell>
          <cell r="P685" t="str">
            <v/>
          </cell>
          <cell r="Q685" t="str">
            <v/>
          </cell>
          <cell r="R685" t="str">
            <v/>
          </cell>
          <cell r="S685" t="str">
            <v/>
          </cell>
        </row>
        <row r="686">
          <cell r="O686" t="str">
            <v/>
          </cell>
          <cell r="P686" t="str">
            <v/>
          </cell>
          <cell r="Q686" t="str">
            <v/>
          </cell>
          <cell r="R686" t="str">
            <v/>
          </cell>
          <cell r="S686" t="str">
            <v/>
          </cell>
        </row>
        <row r="687">
          <cell r="O687" t="str">
            <v/>
          </cell>
          <cell r="P687" t="str">
            <v/>
          </cell>
          <cell r="Q687" t="str">
            <v/>
          </cell>
          <cell r="R687" t="str">
            <v/>
          </cell>
          <cell r="S687" t="str">
            <v/>
          </cell>
        </row>
        <row r="688">
          <cell r="O688" t="str">
            <v/>
          </cell>
          <cell r="P688" t="str">
            <v/>
          </cell>
          <cell r="Q688" t="str">
            <v/>
          </cell>
          <cell r="R688" t="str">
            <v/>
          </cell>
          <cell r="S688" t="str">
            <v/>
          </cell>
        </row>
        <row r="689">
          <cell r="O689" t="str">
            <v/>
          </cell>
          <cell r="P689" t="str">
            <v/>
          </cell>
          <cell r="Q689" t="str">
            <v/>
          </cell>
          <cell r="R689" t="str">
            <v/>
          </cell>
          <cell r="S689" t="str">
            <v/>
          </cell>
        </row>
        <row r="690">
          <cell r="O690" t="str">
            <v/>
          </cell>
          <cell r="P690" t="str">
            <v/>
          </cell>
          <cell r="Q690" t="str">
            <v/>
          </cell>
          <cell r="R690" t="str">
            <v/>
          </cell>
          <cell r="S690" t="str">
            <v/>
          </cell>
        </row>
        <row r="691">
          <cell r="O691" t="str">
            <v/>
          </cell>
          <cell r="P691" t="str">
            <v/>
          </cell>
          <cell r="Q691" t="str">
            <v/>
          </cell>
          <cell r="R691" t="str">
            <v/>
          </cell>
          <cell r="S691" t="str">
            <v/>
          </cell>
        </row>
        <row r="692">
          <cell r="O692" t="str">
            <v/>
          </cell>
          <cell r="P692" t="str">
            <v/>
          </cell>
          <cell r="Q692" t="str">
            <v/>
          </cell>
          <cell r="R692" t="str">
            <v/>
          </cell>
          <cell r="S692" t="str">
            <v/>
          </cell>
        </row>
        <row r="693">
          <cell r="O693" t="str">
            <v/>
          </cell>
          <cell r="P693" t="str">
            <v/>
          </cell>
          <cell r="Q693" t="str">
            <v/>
          </cell>
          <cell r="R693" t="str">
            <v/>
          </cell>
          <cell r="S693" t="str">
            <v/>
          </cell>
        </row>
        <row r="694">
          <cell r="O694" t="str">
            <v/>
          </cell>
          <cell r="P694" t="str">
            <v/>
          </cell>
          <cell r="Q694" t="str">
            <v/>
          </cell>
          <cell r="R694" t="str">
            <v/>
          </cell>
          <cell r="S694" t="str">
            <v/>
          </cell>
        </row>
        <row r="695">
          <cell r="O695" t="str">
            <v/>
          </cell>
          <cell r="P695" t="str">
            <v/>
          </cell>
          <cell r="Q695" t="str">
            <v/>
          </cell>
          <cell r="R695" t="str">
            <v/>
          </cell>
          <cell r="S695" t="str">
            <v/>
          </cell>
        </row>
        <row r="696">
          <cell r="O696" t="str">
            <v/>
          </cell>
          <cell r="P696" t="str">
            <v/>
          </cell>
          <cell r="Q696" t="str">
            <v/>
          </cell>
          <cell r="R696" t="str">
            <v/>
          </cell>
          <cell r="S696" t="str">
            <v/>
          </cell>
        </row>
        <row r="697">
          <cell r="O697" t="str">
            <v/>
          </cell>
          <cell r="P697" t="str">
            <v/>
          </cell>
          <cell r="Q697" t="str">
            <v/>
          </cell>
          <cell r="R697" t="str">
            <v/>
          </cell>
          <cell r="S697" t="str">
            <v/>
          </cell>
        </row>
        <row r="698">
          <cell r="O698" t="str">
            <v/>
          </cell>
          <cell r="P698" t="str">
            <v/>
          </cell>
          <cell r="Q698" t="str">
            <v/>
          </cell>
          <cell r="R698" t="str">
            <v/>
          </cell>
          <cell r="S698" t="str">
            <v/>
          </cell>
        </row>
        <row r="699">
          <cell r="O699" t="str">
            <v/>
          </cell>
          <cell r="P699" t="str">
            <v/>
          </cell>
          <cell r="Q699" t="str">
            <v/>
          </cell>
          <cell r="R699" t="str">
            <v/>
          </cell>
          <cell r="S699" t="str">
            <v/>
          </cell>
        </row>
        <row r="700">
          <cell r="O700" t="str">
            <v/>
          </cell>
          <cell r="P700" t="str">
            <v/>
          </cell>
          <cell r="Q700" t="str">
            <v/>
          </cell>
          <cell r="R700" t="str">
            <v/>
          </cell>
          <cell r="S700" t="str">
            <v/>
          </cell>
        </row>
        <row r="701">
          <cell r="O701" t="str">
            <v/>
          </cell>
          <cell r="P701" t="str">
            <v/>
          </cell>
          <cell r="Q701" t="str">
            <v/>
          </cell>
          <cell r="R701" t="str">
            <v/>
          </cell>
          <cell r="S701" t="str">
            <v/>
          </cell>
        </row>
        <row r="702">
          <cell r="O702" t="str">
            <v/>
          </cell>
          <cell r="P702" t="str">
            <v/>
          </cell>
          <cell r="Q702" t="str">
            <v/>
          </cell>
          <cell r="R702" t="str">
            <v/>
          </cell>
          <cell r="S702" t="str">
            <v/>
          </cell>
        </row>
        <row r="703">
          <cell r="O703" t="str">
            <v/>
          </cell>
          <cell r="P703" t="str">
            <v/>
          </cell>
          <cell r="Q703" t="str">
            <v/>
          </cell>
          <cell r="R703" t="str">
            <v/>
          </cell>
          <cell r="S703" t="str">
            <v/>
          </cell>
        </row>
        <row r="704">
          <cell r="O704" t="str">
            <v/>
          </cell>
          <cell r="P704" t="str">
            <v/>
          </cell>
          <cell r="Q704" t="str">
            <v/>
          </cell>
          <cell r="R704" t="str">
            <v/>
          </cell>
          <cell r="S704" t="str">
            <v/>
          </cell>
        </row>
        <row r="705">
          <cell r="O705" t="str">
            <v/>
          </cell>
          <cell r="P705" t="str">
            <v/>
          </cell>
          <cell r="Q705" t="str">
            <v/>
          </cell>
          <cell r="R705" t="str">
            <v/>
          </cell>
          <cell r="S705" t="str">
            <v/>
          </cell>
        </row>
        <row r="706">
          <cell r="O706" t="str">
            <v/>
          </cell>
          <cell r="P706" t="str">
            <v/>
          </cell>
          <cell r="Q706" t="str">
            <v/>
          </cell>
          <cell r="R706" t="str">
            <v/>
          </cell>
          <cell r="S706" t="str">
            <v/>
          </cell>
        </row>
        <row r="707">
          <cell r="O707" t="str">
            <v/>
          </cell>
          <cell r="P707" t="str">
            <v/>
          </cell>
          <cell r="Q707" t="str">
            <v/>
          </cell>
          <cell r="R707" t="str">
            <v/>
          </cell>
          <cell r="S707" t="str">
            <v/>
          </cell>
        </row>
        <row r="708">
          <cell r="O708" t="str">
            <v/>
          </cell>
          <cell r="P708" t="str">
            <v/>
          </cell>
          <cell r="Q708" t="str">
            <v/>
          </cell>
          <cell r="R708" t="str">
            <v/>
          </cell>
          <cell r="S708" t="str">
            <v/>
          </cell>
        </row>
        <row r="709">
          <cell r="O709" t="str">
            <v/>
          </cell>
          <cell r="P709" t="str">
            <v/>
          </cell>
          <cell r="Q709" t="str">
            <v/>
          </cell>
          <cell r="R709" t="str">
            <v/>
          </cell>
          <cell r="S709" t="str">
            <v/>
          </cell>
        </row>
        <row r="710">
          <cell r="O710" t="str">
            <v/>
          </cell>
          <cell r="P710" t="str">
            <v/>
          </cell>
          <cell r="Q710" t="str">
            <v/>
          </cell>
          <cell r="R710" t="str">
            <v/>
          </cell>
          <cell r="S710" t="str">
            <v/>
          </cell>
        </row>
        <row r="711">
          <cell r="O711" t="str">
            <v/>
          </cell>
          <cell r="P711" t="str">
            <v/>
          </cell>
          <cell r="Q711" t="str">
            <v/>
          </cell>
          <cell r="R711" t="str">
            <v/>
          </cell>
          <cell r="S711" t="str">
            <v/>
          </cell>
        </row>
        <row r="712">
          <cell r="O712" t="str">
            <v/>
          </cell>
          <cell r="P712" t="str">
            <v/>
          </cell>
          <cell r="Q712" t="str">
            <v/>
          </cell>
          <cell r="R712" t="str">
            <v/>
          </cell>
          <cell r="S712" t="str">
            <v/>
          </cell>
        </row>
        <row r="713">
          <cell r="O713" t="str">
            <v/>
          </cell>
          <cell r="P713" t="str">
            <v/>
          </cell>
          <cell r="Q713" t="str">
            <v/>
          </cell>
          <cell r="R713" t="str">
            <v/>
          </cell>
          <cell r="S713" t="str">
            <v/>
          </cell>
        </row>
        <row r="714">
          <cell r="O714" t="str">
            <v/>
          </cell>
          <cell r="P714" t="str">
            <v/>
          </cell>
          <cell r="Q714" t="str">
            <v/>
          </cell>
          <cell r="R714" t="str">
            <v/>
          </cell>
          <cell r="S714" t="str">
            <v/>
          </cell>
        </row>
        <row r="715">
          <cell r="O715" t="str">
            <v/>
          </cell>
          <cell r="P715" t="str">
            <v/>
          </cell>
          <cell r="Q715" t="str">
            <v/>
          </cell>
          <cell r="R715" t="str">
            <v/>
          </cell>
          <cell r="S715" t="str">
            <v/>
          </cell>
        </row>
        <row r="716">
          <cell r="O716" t="str">
            <v/>
          </cell>
          <cell r="P716" t="str">
            <v/>
          </cell>
          <cell r="Q716" t="str">
            <v/>
          </cell>
          <cell r="R716" t="str">
            <v/>
          </cell>
          <cell r="S716" t="str">
            <v/>
          </cell>
        </row>
        <row r="717">
          <cell r="O717" t="str">
            <v/>
          </cell>
          <cell r="P717" t="str">
            <v/>
          </cell>
          <cell r="Q717" t="str">
            <v/>
          </cell>
          <cell r="R717" t="str">
            <v/>
          </cell>
          <cell r="S717" t="str">
            <v/>
          </cell>
        </row>
        <row r="718">
          <cell r="O718" t="str">
            <v/>
          </cell>
          <cell r="P718" t="str">
            <v/>
          </cell>
          <cell r="Q718" t="str">
            <v/>
          </cell>
          <cell r="R718" t="str">
            <v/>
          </cell>
          <cell r="S718" t="str">
            <v/>
          </cell>
        </row>
        <row r="719">
          <cell r="O719" t="str">
            <v/>
          </cell>
          <cell r="P719" t="str">
            <v/>
          </cell>
          <cell r="Q719" t="str">
            <v/>
          </cell>
          <cell r="R719" t="str">
            <v/>
          </cell>
          <cell r="S719" t="str">
            <v/>
          </cell>
        </row>
        <row r="720">
          <cell r="O720" t="str">
            <v/>
          </cell>
          <cell r="P720" t="str">
            <v/>
          </cell>
          <cell r="Q720" t="str">
            <v/>
          </cell>
          <cell r="R720" t="str">
            <v/>
          </cell>
          <cell r="S720" t="str">
            <v/>
          </cell>
        </row>
        <row r="721">
          <cell r="O721" t="str">
            <v/>
          </cell>
          <cell r="P721" t="str">
            <v/>
          </cell>
          <cell r="Q721" t="str">
            <v/>
          </cell>
          <cell r="R721" t="str">
            <v/>
          </cell>
          <cell r="S721" t="str">
            <v/>
          </cell>
        </row>
        <row r="722">
          <cell r="O722" t="str">
            <v/>
          </cell>
          <cell r="P722" t="str">
            <v/>
          </cell>
          <cell r="Q722" t="str">
            <v/>
          </cell>
          <cell r="R722" t="str">
            <v/>
          </cell>
          <cell r="S722" t="str">
            <v/>
          </cell>
        </row>
        <row r="723">
          <cell r="O723" t="str">
            <v/>
          </cell>
          <cell r="P723" t="str">
            <v/>
          </cell>
          <cell r="Q723" t="str">
            <v/>
          </cell>
          <cell r="R723" t="str">
            <v/>
          </cell>
          <cell r="S723" t="str">
            <v/>
          </cell>
        </row>
        <row r="724">
          <cell r="O724" t="str">
            <v/>
          </cell>
          <cell r="P724" t="str">
            <v/>
          </cell>
          <cell r="Q724" t="str">
            <v/>
          </cell>
          <cell r="R724" t="str">
            <v/>
          </cell>
          <cell r="S724" t="str">
            <v/>
          </cell>
        </row>
        <row r="725">
          <cell r="O725" t="str">
            <v/>
          </cell>
          <cell r="P725" t="str">
            <v/>
          </cell>
          <cell r="Q725" t="str">
            <v/>
          </cell>
          <cell r="R725" t="str">
            <v/>
          </cell>
          <cell r="S725" t="str">
            <v/>
          </cell>
        </row>
        <row r="726">
          <cell r="O726" t="str">
            <v/>
          </cell>
          <cell r="P726" t="str">
            <v/>
          </cell>
          <cell r="Q726" t="str">
            <v/>
          </cell>
          <cell r="R726" t="str">
            <v/>
          </cell>
          <cell r="S726" t="str">
            <v/>
          </cell>
        </row>
        <row r="727">
          <cell r="O727" t="str">
            <v/>
          </cell>
          <cell r="P727" t="str">
            <v/>
          </cell>
          <cell r="Q727" t="str">
            <v/>
          </cell>
          <cell r="R727" t="str">
            <v/>
          </cell>
          <cell r="S727" t="str">
            <v/>
          </cell>
        </row>
        <row r="728">
          <cell r="O728" t="str">
            <v/>
          </cell>
          <cell r="P728" t="str">
            <v/>
          </cell>
          <cell r="Q728" t="str">
            <v/>
          </cell>
          <cell r="R728" t="str">
            <v/>
          </cell>
          <cell r="S728" t="str">
            <v/>
          </cell>
        </row>
        <row r="729">
          <cell r="O729" t="str">
            <v/>
          </cell>
          <cell r="P729" t="str">
            <v/>
          </cell>
          <cell r="Q729" t="str">
            <v/>
          </cell>
          <cell r="R729" t="str">
            <v/>
          </cell>
          <cell r="S729" t="str">
            <v/>
          </cell>
        </row>
        <row r="730">
          <cell r="O730" t="str">
            <v/>
          </cell>
          <cell r="P730" t="str">
            <v/>
          </cell>
          <cell r="Q730" t="str">
            <v/>
          </cell>
          <cell r="R730" t="str">
            <v/>
          </cell>
          <cell r="S730" t="str">
            <v/>
          </cell>
        </row>
        <row r="731">
          <cell r="O731" t="str">
            <v/>
          </cell>
          <cell r="P731" t="str">
            <v/>
          </cell>
          <cell r="Q731" t="str">
            <v/>
          </cell>
          <cell r="R731" t="str">
            <v/>
          </cell>
          <cell r="S731" t="str">
            <v/>
          </cell>
        </row>
        <row r="732">
          <cell r="O732" t="str">
            <v/>
          </cell>
          <cell r="P732" t="str">
            <v/>
          </cell>
          <cell r="Q732" t="str">
            <v/>
          </cell>
          <cell r="R732" t="str">
            <v/>
          </cell>
          <cell r="S732" t="str">
            <v/>
          </cell>
        </row>
        <row r="733">
          <cell r="O733" t="str">
            <v/>
          </cell>
          <cell r="P733" t="str">
            <v/>
          </cell>
          <cell r="Q733" t="str">
            <v/>
          </cell>
          <cell r="R733" t="str">
            <v/>
          </cell>
          <cell r="S733" t="str">
            <v/>
          </cell>
        </row>
        <row r="734">
          <cell r="O734" t="str">
            <v/>
          </cell>
          <cell r="P734" t="str">
            <v/>
          </cell>
          <cell r="Q734" t="str">
            <v/>
          </cell>
          <cell r="R734" t="str">
            <v/>
          </cell>
          <cell r="S734" t="str">
            <v/>
          </cell>
        </row>
        <row r="735">
          <cell r="O735" t="str">
            <v/>
          </cell>
          <cell r="P735" t="str">
            <v/>
          </cell>
          <cell r="Q735" t="str">
            <v/>
          </cell>
          <cell r="R735" t="str">
            <v/>
          </cell>
          <cell r="S735" t="str">
            <v/>
          </cell>
        </row>
        <row r="736">
          <cell r="O736" t="str">
            <v/>
          </cell>
          <cell r="P736" t="str">
            <v/>
          </cell>
          <cell r="Q736" t="str">
            <v/>
          </cell>
          <cell r="R736" t="str">
            <v/>
          </cell>
          <cell r="S736" t="str">
            <v/>
          </cell>
        </row>
        <row r="737">
          <cell r="O737" t="str">
            <v/>
          </cell>
          <cell r="P737" t="str">
            <v/>
          </cell>
          <cell r="Q737" t="str">
            <v/>
          </cell>
          <cell r="R737" t="str">
            <v/>
          </cell>
          <cell r="S737" t="str">
            <v/>
          </cell>
        </row>
        <row r="738">
          <cell r="O738" t="str">
            <v/>
          </cell>
          <cell r="P738" t="str">
            <v/>
          </cell>
          <cell r="Q738" t="str">
            <v/>
          </cell>
          <cell r="R738" t="str">
            <v/>
          </cell>
          <cell r="S738" t="str">
            <v/>
          </cell>
        </row>
        <row r="739">
          <cell r="O739" t="str">
            <v/>
          </cell>
          <cell r="P739" t="str">
            <v/>
          </cell>
          <cell r="Q739" t="str">
            <v/>
          </cell>
          <cell r="R739" t="str">
            <v/>
          </cell>
          <cell r="S739" t="str">
            <v/>
          </cell>
        </row>
        <row r="740">
          <cell r="O740" t="str">
            <v/>
          </cell>
          <cell r="P740" t="str">
            <v/>
          </cell>
          <cell r="Q740" t="str">
            <v/>
          </cell>
          <cell r="R740" t="str">
            <v/>
          </cell>
          <cell r="S740" t="str">
            <v/>
          </cell>
        </row>
        <row r="741">
          <cell r="O741" t="str">
            <v/>
          </cell>
          <cell r="P741" t="str">
            <v/>
          </cell>
          <cell r="Q741" t="str">
            <v/>
          </cell>
          <cell r="R741" t="str">
            <v/>
          </cell>
          <cell r="S741" t="str">
            <v/>
          </cell>
        </row>
        <row r="742">
          <cell r="O742" t="str">
            <v/>
          </cell>
          <cell r="P742" t="str">
            <v/>
          </cell>
          <cell r="Q742" t="str">
            <v/>
          </cell>
          <cell r="R742" t="str">
            <v/>
          </cell>
          <cell r="S742" t="str">
            <v/>
          </cell>
        </row>
        <row r="743">
          <cell r="O743" t="str">
            <v/>
          </cell>
          <cell r="P743" t="str">
            <v/>
          </cell>
          <cell r="Q743" t="str">
            <v/>
          </cell>
          <cell r="R743" t="str">
            <v/>
          </cell>
          <cell r="S743" t="str">
            <v/>
          </cell>
        </row>
        <row r="744">
          <cell r="O744" t="str">
            <v/>
          </cell>
          <cell r="P744" t="str">
            <v/>
          </cell>
          <cell r="Q744" t="str">
            <v/>
          </cell>
          <cell r="R744" t="str">
            <v/>
          </cell>
          <cell r="S744" t="str">
            <v/>
          </cell>
        </row>
        <row r="745">
          <cell r="O745" t="str">
            <v/>
          </cell>
          <cell r="P745" t="str">
            <v/>
          </cell>
          <cell r="Q745" t="str">
            <v/>
          </cell>
          <cell r="R745" t="str">
            <v/>
          </cell>
          <cell r="S745" t="str">
            <v/>
          </cell>
        </row>
        <row r="746">
          <cell r="O746" t="str">
            <v/>
          </cell>
          <cell r="P746" t="str">
            <v/>
          </cell>
          <cell r="Q746" t="str">
            <v/>
          </cell>
          <cell r="R746" t="str">
            <v/>
          </cell>
          <cell r="S746" t="str">
            <v/>
          </cell>
        </row>
        <row r="747">
          <cell r="O747" t="str">
            <v/>
          </cell>
          <cell r="P747" t="str">
            <v/>
          </cell>
          <cell r="Q747" t="str">
            <v/>
          </cell>
          <cell r="R747" t="str">
            <v/>
          </cell>
          <cell r="S747" t="str">
            <v/>
          </cell>
        </row>
        <row r="748">
          <cell r="O748" t="str">
            <v/>
          </cell>
          <cell r="P748" t="str">
            <v/>
          </cell>
          <cell r="Q748" t="str">
            <v/>
          </cell>
          <cell r="R748" t="str">
            <v/>
          </cell>
          <cell r="S748" t="str">
            <v/>
          </cell>
        </row>
        <row r="749">
          <cell r="O749" t="str">
            <v/>
          </cell>
          <cell r="P749" t="str">
            <v/>
          </cell>
          <cell r="Q749" t="str">
            <v/>
          </cell>
          <cell r="R749" t="str">
            <v/>
          </cell>
          <cell r="S749" t="str">
            <v/>
          </cell>
        </row>
        <row r="750">
          <cell r="O750" t="str">
            <v/>
          </cell>
          <cell r="P750" t="str">
            <v/>
          </cell>
          <cell r="Q750" t="str">
            <v/>
          </cell>
          <cell r="R750" t="str">
            <v/>
          </cell>
          <cell r="S750" t="str">
            <v/>
          </cell>
        </row>
        <row r="751">
          <cell r="O751" t="str">
            <v/>
          </cell>
          <cell r="P751" t="str">
            <v/>
          </cell>
          <cell r="Q751" t="str">
            <v/>
          </cell>
          <cell r="R751" t="str">
            <v/>
          </cell>
          <cell r="S751" t="str">
            <v/>
          </cell>
        </row>
        <row r="752">
          <cell r="O752" t="str">
            <v/>
          </cell>
          <cell r="P752" t="str">
            <v/>
          </cell>
          <cell r="Q752" t="str">
            <v/>
          </cell>
          <cell r="R752" t="str">
            <v/>
          </cell>
          <cell r="S752" t="str">
            <v/>
          </cell>
        </row>
        <row r="753">
          <cell r="O753" t="str">
            <v/>
          </cell>
          <cell r="P753" t="str">
            <v/>
          </cell>
          <cell r="Q753" t="str">
            <v/>
          </cell>
          <cell r="R753" t="str">
            <v/>
          </cell>
          <cell r="S753" t="str">
            <v/>
          </cell>
        </row>
        <row r="754">
          <cell r="O754" t="str">
            <v/>
          </cell>
          <cell r="P754" t="str">
            <v/>
          </cell>
          <cell r="Q754" t="str">
            <v/>
          </cell>
          <cell r="R754" t="str">
            <v/>
          </cell>
          <cell r="S754" t="str">
            <v/>
          </cell>
        </row>
        <row r="755">
          <cell r="O755" t="str">
            <v/>
          </cell>
          <cell r="P755" t="str">
            <v/>
          </cell>
          <cell r="Q755" t="str">
            <v/>
          </cell>
          <cell r="R755" t="str">
            <v/>
          </cell>
          <cell r="S755" t="str">
            <v/>
          </cell>
        </row>
        <row r="756">
          <cell r="O756" t="str">
            <v/>
          </cell>
          <cell r="P756" t="str">
            <v/>
          </cell>
          <cell r="Q756" t="str">
            <v/>
          </cell>
          <cell r="R756" t="str">
            <v/>
          </cell>
          <cell r="S756" t="str">
            <v/>
          </cell>
        </row>
        <row r="757">
          <cell r="O757" t="str">
            <v/>
          </cell>
          <cell r="P757" t="str">
            <v/>
          </cell>
          <cell r="Q757" t="str">
            <v/>
          </cell>
          <cell r="R757" t="str">
            <v/>
          </cell>
          <cell r="S757" t="str">
            <v/>
          </cell>
        </row>
        <row r="758">
          <cell r="O758" t="str">
            <v/>
          </cell>
          <cell r="P758" t="str">
            <v/>
          </cell>
          <cell r="Q758" t="str">
            <v/>
          </cell>
          <cell r="R758" t="str">
            <v/>
          </cell>
          <cell r="S758" t="str">
            <v/>
          </cell>
        </row>
        <row r="759">
          <cell r="O759" t="str">
            <v/>
          </cell>
          <cell r="P759" t="str">
            <v/>
          </cell>
          <cell r="Q759" t="str">
            <v/>
          </cell>
          <cell r="R759" t="str">
            <v/>
          </cell>
          <cell r="S759" t="str">
            <v/>
          </cell>
        </row>
        <row r="760">
          <cell r="O760" t="str">
            <v/>
          </cell>
          <cell r="P760" t="str">
            <v/>
          </cell>
          <cell r="Q760" t="str">
            <v/>
          </cell>
          <cell r="R760" t="str">
            <v/>
          </cell>
          <cell r="S760" t="str">
            <v/>
          </cell>
        </row>
        <row r="761">
          <cell r="O761" t="str">
            <v/>
          </cell>
          <cell r="P761" t="str">
            <v/>
          </cell>
          <cell r="Q761" t="str">
            <v/>
          </cell>
          <cell r="R761" t="str">
            <v/>
          </cell>
          <cell r="S761" t="str">
            <v/>
          </cell>
        </row>
        <row r="762">
          <cell r="O762" t="str">
            <v/>
          </cell>
          <cell r="P762" t="str">
            <v/>
          </cell>
          <cell r="Q762" t="str">
            <v/>
          </cell>
          <cell r="R762" t="str">
            <v/>
          </cell>
          <cell r="S762" t="str">
            <v/>
          </cell>
        </row>
        <row r="763">
          <cell r="O763" t="str">
            <v/>
          </cell>
          <cell r="P763" t="str">
            <v/>
          </cell>
          <cell r="Q763" t="str">
            <v/>
          </cell>
          <cell r="R763" t="str">
            <v/>
          </cell>
          <cell r="S763" t="str">
            <v/>
          </cell>
        </row>
        <row r="764">
          <cell r="O764" t="str">
            <v/>
          </cell>
          <cell r="P764" t="str">
            <v/>
          </cell>
          <cell r="Q764" t="str">
            <v/>
          </cell>
          <cell r="R764" t="str">
            <v/>
          </cell>
          <cell r="S764" t="str">
            <v/>
          </cell>
        </row>
        <row r="765">
          <cell r="O765" t="str">
            <v/>
          </cell>
          <cell r="P765" t="str">
            <v/>
          </cell>
          <cell r="Q765" t="str">
            <v/>
          </cell>
          <cell r="R765" t="str">
            <v/>
          </cell>
          <cell r="S765" t="str">
            <v/>
          </cell>
        </row>
        <row r="766">
          <cell r="O766" t="str">
            <v/>
          </cell>
          <cell r="P766" t="str">
            <v/>
          </cell>
          <cell r="Q766" t="str">
            <v/>
          </cell>
          <cell r="R766" t="str">
            <v/>
          </cell>
          <cell r="S766" t="str">
            <v/>
          </cell>
        </row>
        <row r="767">
          <cell r="O767" t="str">
            <v/>
          </cell>
          <cell r="P767" t="str">
            <v/>
          </cell>
          <cell r="Q767" t="str">
            <v/>
          </cell>
          <cell r="R767" t="str">
            <v/>
          </cell>
          <cell r="S767" t="str">
            <v/>
          </cell>
        </row>
        <row r="768">
          <cell r="O768" t="str">
            <v/>
          </cell>
          <cell r="P768" t="str">
            <v/>
          </cell>
          <cell r="Q768" t="str">
            <v/>
          </cell>
          <cell r="R768" t="str">
            <v/>
          </cell>
          <cell r="S768" t="str">
            <v/>
          </cell>
        </row>
        <row r="769">
          <cell r="O769" t="str">
            <v/>
          </cell>
          <cell r="P769" t="str">
            <v/>
          </cell>
          <cell r="Q769" t="str">
            <v/>
          </cell>
          <cell r="R769" t="str">
            <v/>
          </cell>
          <cell r="S769" t="str">
            <v/>
          </cell>
        </row>
        <row r="770">
          <cell r="O770" t="str">
            <v/>
          </cell>
          <cell r="P770" t="str">
            <v/>
          </cell>
          <cell r="Q770" t="str">
            <v/>
          </cell>
          <cell r="R770" t="str">
            <v/>
          </cell>
          <cell r="S770" t="str">
            <v/>
          </cell>
        </row>
        <row r="771">
          <cell r="O771" t="str">
            <v/>
          </cell>
          <cell r="P771" t="str">
            <v/>
          </cell>
          <cell r="Q771" t="str">
            <v/>
          </cell>
          <cell r="R771" t="str">
            <v/>
          </cell>
          <cell r="S771" t="str">
            <v/>
          </cell>
        </row>
        <row r="772">
          <cell r="O772" t="str">
            <v/>
          </cell>
          <cell r="P772" t="str">
            <v/>
          </cell>
          <cell r="Q772" t="str">
            <v/>
          </cell>
          <cell r="R772" t="str">
            <v/>
          </cell>
          <cell r="S772" t="str">
            <v/>
          </cell>
        </row>
        <row r="773">
          <cell r="O773" t="str">
            <v/>
          </cell>
          <cell r="P773" t="str">
            <v/>
          </cell>
          <cell r="Q773" t="str">
            <v/>
          </cell>
          <cell r="R773" t="str">
            <v/>
          </cell>
          <cell r="S773" t="str">
            <v/>
          </cell>
        </row>
        <row r="774">
          <cell r="O774" t="str">
            <v/>
          </cell>
          <cell r="P774" t="str">
            <v/>
          </cell>
          <cell r="Q774" t="str">
            <v/>
          </cell>
          <cell r="R774" t="str">
            <v/>
          </cell>
          <cell r="S774" t="str">
            <v/>
          </cell>
        </row>
        <row r="775">
          <cell r="O775" t="str">
            <v/>
          </cell>
          <cell r="P775" t="str">
            <v/>
          </cell>
          <cell r="Q775" t="str">
            <v/>
          </cell>
          <cell r="R775" t="str">
            <v/>
          </cell>
          <cell r="S775" t="str">
            <v/>
          </cell>
        </row>
        <row r="776">
          <cell r="O776" t="str">
            <v/>
          </cell>
          <cell r="P776" t="str">
            <v/>
          </cell>
          <cell r="Q776" t="str">
            <v/>
          </cell>
          <cell r="R776" t="str">
            <v/>
          </cell>
          <cell r="S776" t="str">
            <v/>
          </cell>
        </row>
        <row r="777">
          <cell r="O777" t="str">
            <v/>
          </cell>
          <cell r="P777" t="str">
            <v/>
          </cell>
          <cell r="Q777" t="str">
            <v/>
          </cell>
          <cell r="R777" t="str">
            <v/>
          </cell>
          <cell r="S777" t="str">
            <v/>
          </cell>
        </row>
        <row r="778">
          <cell r="O778" t="str">
            <v/>
          </cell>
          <cell r="P778" t="str">
            <v/>
          </cell>
          <cell r="Q778" t="str">
            <v/>
          </cell>
          <cell r="R778" t="str">
            <v/>
          </cell>
          <cell r="S778" t="str">
            <v/>
          </cell>
        </row>
        <row r="779">
          <cell r="O779" t="str">
            <v/>
          </cell>
          <cell r="P779" t="str">
            <v/>
          </cell>
          <cell r="Q779" t="str">
            <v/>
          </cell>
          <cell r="R779" t="str">
            <v/>
          </cell>
          <cell r="S779" t="str">
            <v/>
          </cell>
        </row>
        <row r="780">
          <cell r="O780" t="str">
            <v/>
          </cell>
          <cell r="P780" t="str">
            <v/>
          </cell>
          <cell r="Q780" t="str">
            <v/>
          </cell>
          <cell r="R780" t="str">
            <v/>
          </cell>
          <cell r="S780" t="str">
            <v/>
          </cell>
        </row>
        <row r="781">
          <cell r="O781" t="str">
            <v/>
          </cell>
          <cell r="P781" t="str">
            <v/>
          </cell>
          <cell r="Q781" t="str">
            <v/>
          </cell>
          <cell r="R781" t="str">
            <v/>
          </cell>
          <cell r="S781" t="str">
            <v/>
          </cell>
        </row>
        <row r="782">
          <cell r="O782" t="str">
            <v/>
          </cell>
          <cell r="P782" t="str">
            <v/>
          </cell>
          <cell r="Q782" t="str">
            <v/>
          </cell>
          <cell r="R782" t="str">
            <v/>
          </cell>
          <cell r="S782" t="str">
            <v/>
          </cell>
        </row>
        <row r="783">
          <cell r="O783" t="str">
            <v/>
          </cell>
          <cell r="P783" t="str">
            <v/>
          </cell>
          <cell r="Q783" t="str">
            <v/>
          </cell>
          <cell r="R783" t="str">
            <v/>
          </cell>
          <cell r="S783" t="str">
            <v/>
          </cell>
        </row>
        <row r="784">
          <cell r="O784" t="str">
            <v/>
          </cell>
          <cell r="P784" t="str">
            <v/>
          </cell>
          <cell r="Q784" t="str">
            <v/>
          </cell>
          <cell r="R784" t="str">
            <v/>
          </cell>
          <cell r="S784" t="str">
            <v/>
          </cell>
        </row>
        <row r="785">
          <cell r="O785" t="str">
            <v/>
          </cell>
          <cell r="P785" t="str">
            <v/>
          </cell>
          <cell r="Q785" t="str">
            <v/>
          </cell>
          <cell r="R785" t="str">
            <v/>
          </cell>
          <cell r="S785" t="str">
            <v/>
          </cell>
        </row>
        <row r="786">
          <cell r="O786" t="str">
            <v/>
          </cell>
          <cell r="P786" t="str">
            <v/>
          </cell>
          <cell r="Q786" t="str">
            <v/>
          </cell>
          <cell r="R786" t="str">
            <v/>
          </cell>
          <cell r="S786" t="str">
            <v/>
          </cell>
        </row>
        <row r="787">
          <cell r="O787" t="str">
            <v/>
          </cell>
          <cell r="P787" t="str">
            <v/>
          </cell>
          <cell r="Q787" t="str">
            <v/>
          </cell>
          <cell r="R787" t="str">
            <v/>
          </cell>
          <cell r="S787" t="str">
            <v/>
          </cell>
        </row>
        <row r="788">
          <cell r="O788" t="str">
            <v/>
          </cell>
          <cell r="P788" t="str">
            <v/>
          </cell>
          <cell r="Q788" t="str">
            <v/>
          </cell>
          <cell r="R788" t="str">
            <v/>
          </cell>
          <cell r="S788" t="str">
            <v/>
          </cell>
        </row>
        <row r="789">
          <cell r="O789" t="str">
            <v/>
          </cell>
          <cell r="P789" t="str">
            <v/>
          </cell>
          <cell r="Q789" t="str">
            <v/>
          </cell>
          <cell r="R789" t="str">
            <v/>
          </cell>
          <cell r="S789" t="str">
            <v/>
          </cell>
        </row>
        <row r="790">
          <cell r="O790" t="str">
            <v/>
          </cell>
          <cell r="P790" t="str">
            <v/>
          </cell>
          <cell r="Q790" t="str">
            <v/>
          </cell>
          <cell r="R790" t="str">
            <v/>
          </cell>
          <cell r="S790" t="str">
            <v/>
          </cell>
        </row>
        <row r="791">
          <cell r="O791" t="str">
            <v/>
          </cell>
          <cell r="P791" t="str">
            <v/>
          </cell>
          <cell r="Q791" t="str">
            <v/>
          </cell>
          <cell r="R791" t="str">
            <v/>
          </cell>
          <cell r="S791" t="str">
            <v/>
          </cell>
        </row>
        <row r="792">
          <cell r="O792" t="str">
            <v/>
          </cell>
          <cell r="P792" t="str">
            <v/>
          </cell>
          <cell r="Q792" t="str">
            <v/>
          </cell>
          <cell r="R792" t="str">
            <v/>
          </cell>
          <cell r="S792" t="str">
            <v/>
          </cell>
        </row>
        <row r="793">
          <cell r="O793" t="str">
            <v/>
          </cell>
          <cell r="P793" t="str">
            <v/>
          </cell>
          <cell r="Q793" t="str">
            <v/>
          </cell>
          <cell r="R793" t="str">
            <v/>
          </cell>
          <cell r="S793" t="str">
            <v/>
          </cell>
        </row>
        <row r="794">
          <cell r="O794" t="str">
            <v/>
          </cell>
          <cell r="P794" t="str">
            <v/>
          </cell>
          <cell r="Q794" t="str">
            <v/>
          </cell>
          <cell r="R794" t="str">
            <v/>
          </cell>
          <cell r="S794" t="str">
            <v/>
          </cell>
        </row>
        <row r="795">
          <cell r="O795" t="str">
            <v/>
          </cell>
          <cell r="P795" t="str">
            <v/>
          </cell>
          <cell r="Q795" t="str">
            <v/>
          </cell>
          <cell r="R795" t="str">
            <v/>
          </cell>
          <cell r="S795" t="str">
            <v/>
          </cell>
        </row>
        <row r="796">
          <cell r="O796" t="str">
            <v/>
          </cell>
          <cell r="P796" t="str">
            <v/>
          </cell>
          <cell r="Q796" t="str">
            <v/>
          </cell>
          <cell r="R796" t="str">
            <v/>
          </cell>
          <cell r="S796" t="str">
            <v/>
          </cell>
        </row>
        <row r="797">
          <cell r="O797" t="str">
            <v/>
          </cell>
          <cell r="P797" t="str">
            <v/>
          </cell>
          <cell r="Q797" t="str">
            <v/>
          </cell>
          <cell r="R797" t="str">
            <v/>
          </cell>
          <cell r="S797" t="str">
            <v/>
          </cell>
        </row>
        <row r="798">
          <cell r="O798" t="str">
            <v/>
          </cell>
          <cell r="P798" t="str">
            <v/>
          </cell>
          <cell r="Q798" t="str">
            <v/>
          </cell>
          <cell r="R798" t="str">
            <v/>
          </cell>
          <cell r="S798" t="str">
            <v/>
          </cell>
        </row>
        <row r="799">
          <cell r="O799" t="str">
            <v/>
          </cell>
          <cell r="P799" t="str">
            <v/>
          </cell>
          <cell r="Q799" t="str">
            <v/>
          </cell>
          <cell r="R799" t="str">
            <v/>
          </cell>
          <cell r="S799" t="str">
            <v/>
          </cell>
        </row>
        <row r="800">
          <cell r="O800" t="str">
            <v/>
          </cell>
          <cell r="P800" t="str">
            <v/>
          </cell>
          <cell r="Q800" t="str">
            <v/>
          </cell>
          <cell r="R800" t="str">
            <v/>
          </cell>
          <cell r="S800" t="str">
            <v/>
          </cell>
        </row>
        <row r="801">
          <cell r="O801" t="str">
            <v/>
          </cell>
          <cell r="P801" t="str">
            <v/>
          </cell>
          <cell r="Q801" t="str">
            <v/>
          </cell>
          <cell r="R801" t="str">
            <v/>
          </cell>
          <cell r="S801" t="str">
            <v/>
          </cell>
        </row>
        <row r="802">
          <cell r="O802" t="str">
            <v/>
          </cell>
          <cell r="P802" t="str">
            <v/>
          </cell>
          <cell r="Q802" t="str">
            <v/>
          </cell>
          <cell r="R802" t="str">
            <v/>
          </cell>
          <cell r="S802" t="str">
            <v/>
          </cell>
        </row>
        <row r="803">
          <cell r="O803" t="str">
            <v/>
          </cell>
          <cell r="P803" t="str">
            <v/>
          </cell>
          <cell r="Q803" t="str">
            <v/>
          </cell>
          <cell r="R803" t="str">
            <v/>
          </cell>
          <cell r="S803" t="str">
            <v/>
          </cell>
        </row>
        <row r="804">
          <cell r="O804" t="str">
            <v/>
          </cell>
          <cell r="P804" t="str">
            <v/>
          </cell>
          <cell r="Q804" t="str">
            <v/>
          </cell>
          <cell r="R804" t="str">
            <v/>
          </cell>
          <cell r="S804" t="str">
            <v/>
          </cell>
        </row>
        <row r="805">
          <cell r="O805" t="str">
            <v/>
          </cell>
          <cell r="P805" t="str">
            <v/>
          </cell>
          <cell r="Q805" t="str">
            <v/>
          </cell>
          <cell r="R805" t="str">
            <v/>
          </cell>
          <cell r="S805" t="str">
            <v/>
          </cell>
        </row>
        <row r="806">
          <cell r="O806" t="str">
            <v/>
          </cell>
          <cell r="P806" t="str">
            <v/>
          </cell>
          <cell r="Q806" t="str">
            <v/>
          </cell>
          <cell r="R806" t="str">
            <v/>
          </cell>
          <cell r="S806" t="str">
            <v/>
          </cell>
        </row>
        <row r="807">
          <cell r="O807" t="str">
            <v/>
          </cell>
          <cell r="P807" t="str">
            <v/>
          </cell>
          <cell r="Q807" t="str">
            <v/>
          </cell>
          <cell r="R807" t="str">
            <v/>
          </cell>
          <cell r="S807" t="str">
            <v/>
          </cell>
        </row>
        <row r="808">
          <cell r="O808" t="str">
            <v/>
          </cell>
          <cell r="P808" t="str">
            <v/>
          </cell>
          <cell r="Q808" t="str">
            <v/>
          </cell>
          <cell r="R808" t="str">
            <v/>
          </cell>
          <cell r="S808" t="str">
            <v/>
          </cell>
        </row>
        <row r="809">
          <cell r="O809" t="str">
            <v/>
          </cell>
          <cell r="P809" t="str">
            <v/>
          </cell>
          <cell r="Q809" t="str">
            <v/>
          </cell>
          <cell r="R809" t="str">
            <v/>
          </cell>
          <cell r="S809" t="str">
            <v/>
          </cell>
        </row>
        <row r="810">
          <cell r="O810" t="str">
            <v/>
          </cell>
          <cell r="P810" t="str">
            <v/>
          </cell>
          <cell r="Q810" t="str">
            <v/>
          </cell>
          <cell r="R810" t="str">
            <v/>
          </cell>
          <cell r="S810" t="str">
            <v/>
          </cell>
        </row>
        <row r="811">
          <cell r="O811" t="str">
            <v/>
          </cell>
          <cell r="P811" t="str">
            <v/>
          </cell>
          <cell r="Q811" t="str">
            <v/>
          </cell>
          <cell r="R811" t="str">
            <v/>
          </cell>
          <cell r="S811" t="str">
            <v/>
          </cell>
        </row>
        <row r="812">
          <cell r="O812" t="str">
            <v/>
          </cell>
          <cell r="P812" t="str">
            <v/>
          </cell>
          <cell r="Q812" t="str">
            <v/>
          </cell>
          <cell r="R812" t="str">
            <v/>
          </cell>
          <cell r="S812" t="str">
            <v/>
          </cell>
        </row>
        <row r="813">
          <cell r="O813" t="str">
            <v/>
          </cell>
          <cell r="P813" t="str">
            <v/>
          </cell>
          <cell r="Q813" t="str">
            <v/>
          </cell>
          <cell r="R813" t="str">
            <v/>
          </cell>
          <cell r="S813" t="str">
            <v/>
          </cell>
        </row>
        <row r="814">
          <cell r="O814" t="str">
            <v/>
          </cell>
          <cell r="P814" t="str">
            <v/>
          </cell>
          <cell r="Q814" t="str">
            <v/>
          </cell>
          <cell r="R814" t="str">
            <v/>
          </cell>
          <cell r="S814" t="str">
            <v/>
          </cell>
        </row>
        <row r="815">
          <cell r="O815" t="str">
            <v/>
          </cell>
          <cell r="P815" t="str">
            <v/>
          </cell>
          <cell r="Q815" t="str">
            <v/>
          </cell>
          <cell r="R815" t="str">
            <v/>
          </cell>
          <cell r="S815" t="str">
            <v/>
          </cell>
        </row>
        <row r="816">
          <cell r="O816" t="str">
            <v/>
          </cell>
          <cell r="P816" t="str">
            <v/>
          </cell>
          <cell r="Q816" t="str">
            <v/>
          </cell>
          <cell r="R816" t="str">
            <v/>
          </cell>
          <cell r="S816" t="str">
            <v/>
          </cell>
        </row>
        <row r="817">
          <cell r="O817" t="str">
            <v/>
          </cell>
          <cell r="P817" t="str">
            <v/>
          </cell>
          <cell r="Q817" t="str">
            <v/>
          </cell>
          <cell r="R817" t="str">
            <v/>
          </cell>
          <cell r="S817" t="str">
            <v/>
          </cell>
        </row>
        <row r="818">
          <cell r="O818" t="str">
            <v/>
          </cell>
          <cell r="P818" t="str">
            <v/>
          </cell>
          <cell r="Q818" t="str">
            <v/>
          </cell>
          <cell r="R818" t="str">
            <v/>
          </cell>
          <cell r="S818" t="str">
            <v/>
          </cell>
        </row>
        <row r="819">
          <cell r="O819" t="str">
            <v/>
          </cell>
          <cell r="P819" t="str">
            <v/>
          </cell>
          <cell r="Q819" t="str">
            <v/>
          </cell>
          <cell r="R819" t="str">
            <v/>
          </cell>
          <cell r="S819" t="str">
            <v/>
          </cell>
        </row>
        <row r="820">
          <cell r="O820" t="str">
            <v/>
          </cell>
          <cell r="P820" t="str">
            <v/>
          </cell>
          <cell r="Q820" t="str">
            <v/>
          </cell>
          <cell r="R820" t="str">
            <v/>
          </cell>
          <cell r="S820" t="str">
            <v/>
          </cell>
        </row>
        <row r="821">
          <cell r="O821" t="str">
            <v/>
          </cell>
          <cell r="P821" t="str">
            <v/>
          </cell>
          <cell r="Q821" t="str">
            <v/>
          </cell>
          <cell r="R821" t="str">
            <v/>
          </cell>
          <cell r="S821" t="str">
            <v/>
          </cell>
        </row>
        <row r="822">
          <cell r="O822" t="str">
            <v/>
          </cell>
          <cell r="P822" t="str">
            <v/>
          </cell>
          <cell r="Q822" t="str">
            <v/>
          </cell>
          <cell r="R822" t="str">
            <v/>
          </cell>
          <cell r="S822" t="str">
            <v/>
          </cell>
        </row>
        <row r="823">
          <cell r="O823" t="str">
            <v/>
          </cell>
          <cell r="P823" t="str">
            <v/>
          </cell>
          <cell r="Q823" t="str">
            <v/>
          </cell>
          <cell r="R823" t="str">
            <v/>
          </cell>
          <cell r="S823" t="str">
            <v/>
          </cell>
        </row>
        <row r="824">
          <cell r="O824" t="str">
            <v/>
          </cell>
          <cell r="P824" t="str">
            <v/>
          </cell>
          <cell r="Q824" t="str">
            <v/>
          </cell>
          <cell r="R824" t="str">
            <v/>
          </cell>
          <cell r="S824" t="str">
            <v/>
          </cell>
        </row>
        <row r="825">
          <cell r="O825" t="str">
            <v/>
          </cell>
          <cell r="P825" t="str">
            <v/>
          </cell>
          <cell r="Q825" t="str">
            <v/>
          </cell>
          <cell r="R825" t="str">
            <v/>
          </cell>
          <cell r="S825" t="str">
            <v/>
          </cell>
        </row>
        <row r="826">
          <cell r="O826" t="str">
            <v/>
          </cell>
          <cell r="P826" t="str">
            <v/>
          </cell>
          <cell r="Q826" t="str">
            <v/>
          </cell>
          <cell r="R826" t="str">
            <v/>
          </cell>
          <cell r="S826" t="str">
            <v/>
          </cell>
        </row>
        <row r="827">
          <cell r="O827" t="str">
            <v/>
          </cell>
          <cell r="P827" t="str">
            <v/>
          </cell>
          <cell r="Q827" t="str">
            <v/>
          </cell>
          <cell r="R827" t="str">
            <v/>
          </cell>
          <cell r="S827" t="str">
            <v/>
          </cell>
        </row>
        <row r="828">
          <cell r="O828" t="str">
            <v/>
          </cell>
          <cell r="P828" t="str">
            <v/>
          </cell>
          <cell r="Q828" t="str">
            <v/>
          </cell>
          <cell r="R828" t="str">
            <v/>
          </cell>
          <cell r="S828" t="str">
            <v/>
          </cell>
        </row>
        <row r="829">
          <cell r="O829" t="str">
            <v/>
          </cell>
          <cell r="P829" t="str">
            <v/>
          </cell>
          <cell r="Q829" t="str">
            <v/>
          </cell>
          <cell r="R829" t="str">
            <v/>
          </cell>
          <cell r="S829" t="str">
            <v/>
          </cell>
        </row>
        <row r="830">
          <cell r="O830" t="str">
            <v/>
          </cell>
          <cell r="P830" t="str">
            <v/>
          </cell>
          <cell r="Q830" t="str">
            <v/>
          </cell>
          <cell r="R830" t="str">
            <v/>
          </cell>
          <cell r="S830" t="str">
            <v/>
          </cell>
        </row>
        <row r="831">
          <cell r="O831" t="str">
            <v/>
          </cell>
          <cell r="P831" t="str">
            <v/>
          </cell>
          <cell r="Q831" t="str">
            <v/>
          </cell>
          <cell r="R831" t="str">
            <v/>
          </cell>
          <cell r="S831" t="str">
            <v/>
          </cell>
        </row>
        <row r="832">
          <cell r="O832" t="str">
            <v/>
          </cell>
          <cell r="P832" t="str">
            <v/>
          </cell>
          <cell r="Q832" t="str">
            <v/>
          </cell>
          <cell r="R832" t="str">
            <v/>
          </cell>
          <cell r="S832" t="str">
            <v/>
          </cell>
        </row>
        <row r="833">
          <cell r="O833" t="str">
            <v/>
          </cell>
          <cell r="P833" t="str">
            <v/>
          </cell>
          <cell r="Q833" t="str">
            <v/>
          </cell>
          <cell r="R833" t="str">
            <v/>
          </cell>
          <cell r="S833" t="str">
            <v/>
          </cell>
        </row>
        <row r="834">
          <cell r="O834" t="str">
            <v/>
          </cell>
          <cell r="P834" t="str">
            <v/>
          </cell>
          <cell r="Q834" t="str">
            <v/>
          </cell>
          <cell r="R834" t="str">
            <v/>
          </cell>
          <cell r="S834" t="str">
            <v/>
          </cell>
        </row>
        <row r="835">
          <cell r="O835" t="str">
            <v/>
          </cell>
          <cell r="P835" t="str">
            <v/>
          </cell>
          <cell r="Q835" t="str">
            <v/>
          </cell>
          <cell r="R835" t="str">
            <v/>
          </cell>
          <cell r="S835" t="str">
            <v/>
          </cell>
        </row>
        <row r="836">
          <cell r="O836" t="str">
            <v/>
          </cell>
          <cell r="P836" t="str">
            <v/>
          </cell>
          <cell r="Q836" t="str">
            <v/>
          </cell>
          <cell r="R836" t="str">
            <v/>
          </cell>
          <cell r="S836" t="str">
            <v/>
          </cell>
        </row>
        <row r="837">
          <cell r="O837" t="str">
            <v/>
          </cell>
          <cell r="P837" t="str">
            <v/>
          </cell>
          <cell r="Q837" t="str">
            <v/>
          </cell>
          <cell r="R837" t="str">
            <v/>
          </cell>
          <cell r="S837" t="str">
            <v/>
          </cell>
        </row>
        <row r="838">
          <cell r="O838" t="str">
            <v/>
          </cell>
          <cell r="P838" t="str">
            <v/>
          </cell>
          <cell r="Q838" t="str">
            <v/>
          </cell>
          <cell r="R838" t="str">
            <v/>
          </cell>
          <cell r="S838" t="str">
            <v/>
          </cell>
        </row>
        <row r="839">
          <cell r="O839" t="str">
            <v/>
          </cell>
          <cell r="P839" t="str">
            <v/>
          </cell>
          <cell r="Q839" t="str">
            <v/>
          </cell>
          <cell r="R839" t="str">
            <v/>
          </cell>
          <cell r="S839" t="str">
            <v/>
          </cell>
        </row>
        <row r="840">
          <cell r="O840" t="str">
            <v/>
          </cell>
          <cell r="P840" t="str">
            <v/>
          </cell>
          <cell r="Q840" t="str">
            <v/>
          </cell>
          <cell r="R840" t="str">
            <v/>
          </cell>
          <cell r="S840" t="str">
            <v/>
          </cell>
        </row>
        <row r="841">
          <cell r="O841" t="str">
            <v/>
          </cell>
          <cell r="P841" t="str">
            <v/>
          </cell>
          <cell r="Q841" t="str">
            <v/>
          </cell>
          <cell r="R841" t="str">
            <v/>
          </cell>
          <cell r="S841" t="str">
            <v/>
          </cell>
        </row>
        <row r="842">
          <cell r="O842" t="str">
            <v/>
          </cell>
          <cell r="P842" t="str">
            <v/>
          </cell>
          <cell r="Q842" t="str">
            <v/>
          </cell>
          <cell r="R842" t="str">
            <v/>
          </cell>
          <cell r="S842" t="str">
            <v/>
          </cell>
        </row>
        <row r="843">
          <cell r="O843" t="str">
            <v/>
          </cell>
          <cell r="P843" t="str">
            <v/>
          </cell>
          <cell r="Q843" t="str">
            <v/>
          </cell>
          <cell r="R843" t="str">
            <v/>
          </cell>
          <cell r="S843" t="str">
            <v/>
          </cell>
        </row>
        <row r="844">
          <cell r="O844" t="str">
            <v/>
          </cell>
          <cell r="P844" t="str">
            <v/>
          </cell>
          <cell r="Q844" t="str">
            <v/>
          </cell>
          <cell r="R844" t="str">
            <v/>
          </cell>
          <cell r="S844" t="str">
            <v/>
          </cell>
        </row>
        <row r="845">
          <cell r="O845" t="str">
            <v/>
          </cell>
          <cell r="P845" t="str">
            <v/>
          </cell>
          <cell r="Q845" t="str">
            <v/>
          </cell>
          <cell r="R845" t="str">
            <v/>
          </cell>
          <cell r="S845" t="str">
            <v/>
          </cell>
        </row>
        <row r="846">
          <cell r="O846" t="str">
            <v/>
          </cell>
          <cell r="P846" t="str">
            <v/>
          </cell>
          <cell r="Q846" t="str">
            <v/>
          </cell>
          <cell r="R846" t="str">
            <v/>
          </cell>
          <cell r="S846" t="str">
            <v/>
          </cell>
        </row>
        <row r="847">
          <cell r="O847" t="str">
            <v/>
          </cell>
          <cell r="P847" t="str">
            <v/>
          </cell>
          <cell r="Q847" t="str">
            <v/>
          </cell>
          <cell r="R847" t="str">
            <v/>
          </cell>
          <cell r="S847" t="str">
            <v/>
          </cell>
        </row>
        <row r="848">
          <cell r="O848" t="str">
            <v/>
          </cell>
          <cell r="P848" t="str">
            <v/>
          </cell>
          <cell r="Q848" t="str">
            <v/>
          </cell>
          <cell r="R848" t="str">
            <v/>
          </cell>
          <cell r="S848" t="str">
            <v/>
          </cell>
        </row>
        <row r="849">
          <cell r="O849" t="str">
            <v/>
          </cell>
          <cell r="P849" t="str">
            <v/>
          </cell>
          <cell r="Q849" t="str">
            <v/>
          </cell>
          <cell r="R849" t="str">
            <v/>
          </cell>
          <cell r="S849" t="str">
            <v/>
          </cell>
        </row>
        <row r="850">
          <cell r="O850" t="str">
            <v/>
          </cell>
          <cell r="P850" t="str">
            <v/>
          </cell>
          <cell r="Q850" t="str">
            <v/>
          </cell>
          <cell r="R850" t="str">
            <v/>
          </cell>
          <cell r="S850" t="str">
            <v/>
          </cell>
        </row>
        <row r="851">
          <cell r="O851" t="str">
            <v/>
          </cell>
          <cell r="P851" t="str">
            <v/>
          </cell>
          <cell r="Q851" t="str">
            <v/>
          </cell>
          <cell r="R851" t="str">
            <v/>
          </cell>
          <cell r="S851" t="str">
            <v/>
          </cell>
        </row>
        <row r="852">
          <cell r="O852" t="str">
            <v/>
          </cell>
          <cell r="P852" t="str">
            <v/>
          </cell>
          <cell r="Q852" t="str">
            <v/>
          </cell>
          <cell r="R852" t="str">
            <v/>
          </cell>
          <cell r="S852" t="str">
            <v/>
          </cell>
        </row>
        <row r="853">
          <cell r="O853" t="str">
            <v/>
          </cell>
          <cell r="P853" t="str">
            <v/>
          </cell>
          <cell r="Q853" t="str">
            <v/>
          </cell>
          <cell r="R853" t="str">
            <v/>
          </cell>
          <cell r="S853" t="str">
            <v/>
          </cell>
        </row>
        <row r="854">
          <cell r="O854" t="str">
            <v/>
          </cell>
          <cell r="P854" t="str">
            <v/>
          </cell>
          <cell r="Q854" t="str">
            <v/>
          </cell>
          <cell r="R854" t="str">
            <v/>
          </cell>
          <cell r="S854" t="str">
            <v/>
          </cell>
        </row>
        <row r="855">
          <cell r="O855" t="str">
            <v/>
          </cell>
          <cell r="P855" t="str">
            <v/>
          </cell>
          <cell r="Q855" t="str">
            <v/>
          </cell>
          <cell r="R855" t="str">
            <v/>
          </cell>
          <cell r="S855" t="str">
            <v/>
          </cell>
        </row>
        <row r="856">
          <cell r="O856" t="str">
            <v/>
          </cell>
          <cell r="P856" t="str">
            <v/>
          </cell>
          <cell r="Q856" t="str">
            <v/>
          </cell>
          <cell r="R856" t="str">
            <v/>
          </cell>
          <cell r="S856" t="str">
            <v/>
          </cell>
        </row>
        <row r="857">
          <cell r="O857" t="str">
            <v/>
          </cell>
          <cell r="P857" t="str">
            <v/>
          </cell>
          <cell r="Q857" t="str">
            <v/>
          </cell>
          <cell r="R857" t="str">
            <v/>
          </cell>
          <cell r="S857" t="str">
            <v/>
          </cell>
        </row>
        <row r="858">
          <cell r="O858" t="str">
            <v/>
          </cell>
          <cell r="P858" t="str">
            <v/>
          </cell>
          <cell r="Q858" t="str">
            <v/>
          </cell>
          <cell r="R858" t="str">
            <v/>
          </cell>
          <cell r="S858" t="str">
            <v/>
          </cell>
        </row>
        <row r="859">
          <cell r="O859" t="str">
            <v/>
          </cell>
          <cell r="P859" t="str">
            <v/>
          </cell>
          <cell r="Q859" t="str">
            <v/>
          </cell>
          <cell r="R859" t="str">
            <v/>
          </cell>
          <cell r="S859" t="str">
            <v/>
          </cell>
        </row>
        <row r="860">
          <cell r="O860" t="str">
            <v/>
          </cell>
          <cell r="P860" t="str">
            <v/>
          </cell>
          <cell r="Q860" t="str">
            <v/>
          </cell>
          <cell r="R860" t="str">
            <v/>
          </cell>
          <cell r="S860" t="str">
            <v/>
          </cell>
        </row>
        <row r="861">
          <cell r="O861" t="str">
            <v/>
          </cell>
          <cell r="P861" t="str">
            <v/>
          </cell>
          <cell r="Q861" t="str">
            <v/>
          </cell>
          <cell r="R861" t="str">
            <v/>
          </cell>
          <cell r="S861" t="str">
            <v/>
          </cell>
        </row>
        <row r="862">
          <cell r="O862" t="str">
            <v/>
          </cell>
          <cell r="P862" t="str">
            <v/>
          </cell>
          <cell r="Q862" t="str">
            <v/>
          </cell>
          <cell r="R862" t="str">
            <v/>
          </cell>
          <cell r="S862" t="str">
            <v/>
          </cell>
        </row>
        <row r="863">
          <cell r="O863" t="str">
            <v/>
          </cell>
          <cell r="P863" t="str">
            <v/>
          </cell>
          <cell r="Q863" t="str">
            <v/>
          </cell>
          <cell r="R863" t="str">
            <v/>
          </cell>
          <cell r="S863" t="str">
            <v/>
          </cell>
        </row>
        <row r="864">
          <cell r="O864" t="str">
            <v/>
          </cell>
          <cell r="P864" t="str">
            <v/>
          </cell>
          <cell r="Q864" t="str">
            <v/>
          </cell>
          <cell r="R864" t="str">
            <v/>
          </cell>
          <cell r="S864" t="str">
            <v/>
          </cell>
        </row>
        <row r="865">
          <cell r="O865" t="str">
            <v/>
          </cell>
          <cell r="P865" t="str">
            <v/>
          </cell>
          <cell r="Q865" t="str">
            <v/>
          </cell>
          <cell r="R865" t="str">
            <v/>
          </cell>
          <cell r="S865" t="str">
            <v/>
          </cell>
        </row>
        <row r="866">
          <cell r="O866" t="str">
            <v/>
          </cell>
          <cell r="P866" t="str">
            <v/>
          </cell>
          <cell r="Q866" t="str">
            <v/>
          </cell>
          <cell r="R866" t="str">
            <v/>
          </cell>
          <cell r="S866" t="str">
            <v/>
          </cell>
        </row>
        <row r="867">
          <cell r="O867" t="str">
            <v/>
          </cell>
          <cell r="P867" t="str">
            <v/>
          </cell>
          <cell r="Q867" t="str">
            <v/>
          </cell>
          <cell r="R867" t="str">
            <v/>
          </cell>
          <cell r="S867" t="str">
            <v/>
          </cell>
        </row>
        <row r="868">
          <cell r="O868" t="str">
            <v/>
          </cell>
          <cell r="P868" t="str">
            <v/>
          </cell>
          <cell r="Q868" t="str">
            <v/>
          </cell>
          <cell r="R868" t="str">
            <v/>
          </cell>
          <cell r="S868" t="str">
            <v/>
          </cell>
        </row>
        <row r="869">
          <cell r="O869" t="str">
            <v/>
          </cell>
          <cell r="P869" t="str">
            <v/>
          </cell>
          <cell r="Q869" t="str">
            <v/>
          </cell>
          <cell r="R869" t="str">
            <v/>
          </cell>
          <cell r="S869" t="str">
            <v/>
          </cell>
        </row>
        <row r="870">
          <cell r="O870" t="str">
            <v/>
          </cell>
          <cell r="P870" t="str">
            <v/>
          </cell>
          <cell r="Q870" t="str">
            <v/>
          </cell>
          <cell r="R870" t="str">
            <v/>
          </cell>
          <cell r="S870" t="str">
            <v/>
          </cell>
        </row>
        <row r="871">
          <cell r="O871" t="str">
            <v/>
          </cell>
          <cell r="P871" t="str">
            <v/>
          </cell>
          <cell r="Q871" t="str">
            <v/>
          </cell>
          <cell r="R871" t="str">
            <v/>
          </cell>
          <cell r="S871" t="str">
            <v/>
          </cell>
        </row>
        <row r="872">
          <cell r="O872" t="str">
            <v/>
          </cell>
          <cell r="P872" t="str">
            <v/>
          </cell>
          <cell r="Q872" t="str">
            <v/>
          </cell>
          <cell r="R872" t="str">
            <v/>
          </cell>
          <cell r="S872" t="str">
            <v/>
          </cell>
        </row>
        <row r="873">
          <cell r="O873" t="str">
            <v/>
          </cell>
          <cell r="P873" t="str">
            <v/>
          </cell>
          <cell r="Q873" t="str">
            <v/>
          </cell>
          <cell r="R873" t="str">
            <v/>
          </cell>
          <cell r="S873" t="str">
            <v/>
          </cell>
        </row>
        <row r="874">
          <cell r="O874" t="str">
            <v/>
          </cell>
          <cell r="P874" t="str">
            <v/>
          </cell>
          <cell r="Q874" t="str">
            <v/>
          </cell>
          <cell r="R874" t="str">
            <v/>
          </cell>
          <cell r="S874" t="str">
            <v/>
          </cell>
        </row>
        <row r="875">
          <cell r="O875" t="str">
            <v/>
          </cell>
          <cell r="P875" t="str">
            <v/>
          </cell>
          <cell r="Q875" t="str">
            <v/>
          </cell>
          <cell r="R875" t="str">
            <v/>
          </cell>
          <cell r="S875" t="str">
            <v/>
          </cell>
        </row>
        <row r="876">
          <cell r="O876" t="str">
            <v/>
          </cell>
          <cell r="P876" t="str">
            <v/>
          </cell>
          <cell r="Q876" t="str">
            <v/>
          </cell>
          <cell r="R876" t="str">
            <v/>
          </cell>
          <cell r="S876" t="str">
            <v/>
          </cell>
        </row>
        <row r="877">
          <cell r="O877" t="str">
            <v/>
          </cell>
          <cell r="P877" t="str">
            <v/>
          </cell>
          <cell r="Q877" t="str">
            <v/>
          </cell>
          <cell r="R877" t="str">
            <v/>
          </cell>
          <cell r="S877" t="str">
            <v/>
          </cell>
        </row>
        <row r="878">
          <cell r="O878" t="str">
            <v/>
          </cell>
          <cell r="P878" t="str">
            <v/>
          </cell>
          <cell r="Q878" t="str">
            <v/>
          </cell>
          <cell r="R878" t="str">
            <v/>
          </cell>
          <cell r="S878" t="str">
            <v/>
          </cell>
        </row>
        <row r="879">
          <cell r="O879" t="str">
            <v/>
          </cell>
          <cell r="P879" t="str">
            <v/>
          </cell>
          <cell r="Q879" t="str">
            <v/>
          </cell>
          <cell r="R879" t="str">
            <v/>
          </cell>
          <cell r="S879" t="str">
            <v/>
          </cell>
        </row>
        <row r="880">
          <cell r="O880" t="str">
            <v/>
          </cell>
          <cell r="P880" t="str">
            <v/>
          </cell>
          <cell r="Q880" t="str">
            <v/>
          </cell>
          <cell r="R880" t="str">
            <v/>
          </cell>
          <cell r="S880" t="str">
            <v/>
          </cell>
        </row>
        <row r="881">
          <cell r="O881" t="str">
            <v/>
          </cell>
          <cell r="P881" t="str">
            <v/>
          </cell>
          <cell r="Q881" t="str">
            <v/>
          </cell>
          <cell r="R881" t="str">
            <v/>
          </cell>
          <cell r="S881" t="str">
            <v/>
          </cell>
        </row>
        <row r="882">
          <cell r="O882" t="str">
            <v/>
          </cell>
          <cell r="P882" t="str">
            <v/>
          </cell>
          <cell r="Q882" t="str">
            <v/>
          </cell>
          <cell r="R882" t="str">
            <v/>
          </cell>
          <cell r="S882" t="str">
            <v/>
          </cell>
        </row>
        <row r="883">
          <cell r="O883" t="str">
            <v/>
          </cell>
          <cell r="P883" t="str">
            <v/>
          </cell>
          <cell r="Q883" t="str">
            <v/>
          </cell>
          <cell r="R883" t="str">
            <v/>
          </cell>
          <cell r="S883" t="str">
            <v/>
          </cell>
        </row>
        <row r="884">
          <cell r="O884" t="str">
            <v/>
          </cell>
          <cell r="P884" t="str">
            <v/>
          </cell>
          <cell r="Q884" t="str">
            <v/>
          </cell>
          <cell r="R884" t="str">
            <v/>
          </cell>
          <cell r="S884" t="str">
            <v/>
          </cell>
        </row>
        <row r="885">
          <cell r="O885" t="str">
            <v/>
          </cell>
          <cell r="P885" t="str">
            <v/>
          </cell>
          <cell r="Q885" t="str">
            <v/>
          </cell>
          <cell r="R885" t="str">
            <v/>
          </cell>
          <cell r="S885" t="str">
            <v/>
          </cell>
        </row>
        <row r="886">
          <cell r="O886" t="str">
            <v/>
          </cell>
          <cell r="P886" t="str">
            <v/>
          </cell>
          <cell r="Q886" t="str">
            <v/>
          </cell>
          <cell r="R886" t="str">
            <v/>
          </cell>
          <cell r="S886" t="str">
            <v/>
          </cell>
        </row>
        <row r="887">
          <cell r="O887" t="str">
            <v/>
          </cell>
          <cell r="P887" t="str">
            <v/>
          </cell>
          <cell r="Q887" t="str">
            <v/>
          </cell>
          <cell r="R887" t="str">
            <v/>
          </cell>
          <cell r="S887" t="str">
            <v/>
          </cell>
        </row>
        <row r="888">
          <cell r="O888" t="str">
            <v/>
          </cell>
          <cell r="P888" t="str">
            <v/>
          </cell>
          <cell r="Q888" t="str">
            <v/>
          </cell>
          <cell r="R888" t="str">
            <v/>
          </cell>
          <cell r="S888" t="str">
            <v/>
          </cell>
        </row>
        <row r="889">
          <cell r="O889" t="str">
            <v/>
          </cell>
          <cell r="P889" t="str">
            <v/>
          </cell>
          <cell r="Q889" t="str">
            <v/>
          </cell>
          <cell r="R889" t="str">
            <v/>
          </cell>
          <cell r="S889" t="str">
            <v/>
          </cell>
        </row>
        <row r="890">
          <cell r="O890" t="str">
            <v/>
          </cell>
          <cell r="P890" t="str">
            <v/>
          </cell>
          <cell r="Q890" t="str">
            <v/>
          </cell>
          <cell r="R890" t="str">
            <v/>
          </cell>
          <cell r="S890" t="str">
            <v/>
          </cell>
        </row>
        <row r="891">
          <cell r="O891" t="str">
            <v/>
          </cell>
          <cell r="P891" t="str">
            <v/>
          </cell>
          <cell r="Q891" t="str">
            <v/>
          </cell>
          <cell r="R891" t="str">
            <v/>
          </cell>
          <cell r="S891" t="str">
            <v/>
          </cell>
        </row>
        <row r="892">
          <cell r="O892" t="str">
            <v/>
          </cell>
          <cell r="P892" t="str">
            <v/>
          </cell>
          <cell r="Q892" t="str">
            <v/>
          </cell>
          <cell r="R892" t="str">
            <v/>
          </cell>
          <cell r="S892" t="str">
            <v/>
          </cell>
        </row>
        <row r="893">
          <cell r="O893" t="str">
            <v/>
          </cell>
          <cell r="P893" t="str">
            <v/>
          </cell>
          <cell r="Q893" t="str">
            <v/>
          </cell>
          <cell r="R893" t="str">
            <v/>
          </cell>
          <cell r="S893" t="str">
            <v/>
          </cell>
        </row>
        <row r="894">
          <cell r="O894" t="str">
            <v/>
          </cell>
          <cell r="P894" t="str">
            <v/>
          </cell>
          <cell r="Q894" t="str">
            <v/>
          </cell>
          <cell r="R894" t="str">
            <v/>
          </cell>
          <cell r="S894" t="str">
            <v/>
          </cell>
        </row>
        <row r="895">
          <cell r="O895" t="str">
            <v/>
          </cell>
          <cell r="P895" t="str">
            <v/>
          </cell>
          <cell r="Q895" t="str">
            <v/>
          </cell>
          <cell r="R895" t="str">
            <v/>
          </cell>
          <cell r="S895" t="str">
            <v/>
          </cell>
        </row>
        <row r="896">
          <cell r="O896" t="str">
            <v/>
          </cell>
          <cell r="P896" t="str">
            <v/>
          </cell>
          <cell r="Q896" t="str">
            <v/>
          </cell>
          <cell r="R896" t="str">
            <v/>
          </cell>
          <cell r="S896" t="str">
            <v/>
          </cell>
        </row>
        <row r="897">
          <cell r="O897" t="str">
            <v/>
          </cell>
          <cell r="P897" t="str">
            <v/>
          </cell>
          <cell r="Q897" t="str">
            <v/>
          </cell>
          <cell r="R897" t="str">
            <v/>
          </cell>
          <cell r="S897" t="str">
            <v/>
          </cell>
        </row>
        <row r="898">
          <cell r="O898" t="str">
            <v/>
          </cell>
          <cell r="P898" t="str">
            <v/>
          </cell>
          <cell r="Q898" t="str">
            <v/>
          </cell>
          <cell r="R898" t="str">
            <v/>
          </cell>
          <cell r="S898" t="str">
            <v/>
          </cell>
        </row>
        <row r="899">
          <cell r="O899" t="str">
            <v/>
          </cell>
          <cell r="P899" t="str">
            <v/>
          </cell>
          <cell r="Q899" t="str">
            <v/>
          </cell>
          <cell r="R899" t="str">
            <v/>
          </cell>
          <cell r="S899" t="str">
            <v/>
          </cell>
        </row>
        <row r="900">
          <cell r="O900" t="str">
            <v/>
          </cell>
          <cell r="P900" t="str">
            <v/>
          </cell>
          <cell r="Q900" t="str">
            <v/>
          </cell>
          <cell r="R900" t="str">
            <v/>
          </cell>
          <cell r="S900" t="str">
            <v/>
          </cell>
        </row>
        <row r="901">
          <cell r="O901" t="str">
            <v/>
          </cell>
          <cell r="P901" t="str">
            <v/>
          </cell>
          <cell r="Q901" t="str">
            <v/>
          </cell>
          <cell r="R901" t="str">
            <v/>
          </cell>
          <cell r="S901" t="str">
            <v/>
          </cell>
        </row>
        <row r="902">
          <cell r="O902" t="str">
            <v/>
          </cell>
          <cell r="P902" t="str">
            <v/>
          </cell>
          <cell r="Q902" t="str">
            <v/>
          </cell>
          <cell r="R902" t="str">
            <v/>
          </cell>
          <cell r="S902" t="str">
            <v/>
          </cell>
        </row>
        <row r="903">
          <cell r="O903" t="str">
            <v/>
          </cell>
          <cell r="P903" t="str">
            <v/>
          </cell>
          <cell r="Q903" t="str">
            <v/>
          </cell>
          <cell r="R903" t="str">
            <v/>
          </cell>
          <cell r="S903" t="str">
            <v/>
          </cell>
        </row>
        <row r="904">
          <cell r="O904" t="str">
            <v/>
          </cell>
          <cell r="P904" t="str">
            <v/>
          </cell>
          <cell r="Q904" t="str">
            <v/>
          </cell>
          <cell r="R904" t="str">
            <v/>
          </cell>
          <cell r="S904" t="str">
            <v/>
          </cell>
        </row>
        <row r="905">
          <cell r="O905" t="str">
            <v/>
          </cell>
          <cell r="P905" t="str">
            <v/>
          </cell>
          <cell r="Q905" t="str">
            <v/>
          </cell>
          <cell r="R905" t="str">
            <v/>
          </cell>
          <cell r="S905" t="str">
            <v/>
          </cell>
        </row>
        <row r="906">
          <cell r="O906" t="str">
            <v/>
          </cell>
          <cell r="P906" t="str">
            <v/>
          </cell>
          <cell r="Q906" t="str">
            <v/>
          </cell>
          <cell r="R906" t="str">
            <v/>
          </cell>
          <cell r="S906" t="str">
            <v/>
          </cell>
        </row>
        <row r="907">
          <cell r="O907" t="str">
            <v/>
          </cell>
          <cell r="P907" t="str">
            <v/>
          </cell>
          <cell r="Q907" t="str">
            <v/>
          </cell>
          <cell r="R907" t="str">
            <v/>
          </cell>
          <cell r="S907" t="str">
            <v/>
          </cell>
        </row>
        <row r="908">
          <cell r="O908" t="str">
            <v/>
          </cell>
          <cell r="P908" t="str">
            <v/>
          </cell>
          <cell r="Q908" t="str">
            <v/>
          </cell>
          <cell r="R908" t="str">
            <v/>
          </cell>
          <cell r="S908" t="str">
            <v/>
          </cell>
        </row>
        <row r="909">
          <cell r="O909" t="str">
            <v/>
          </cell>
          <cell r="P909" t="str">
            <v/>
          </cell>
          <cell r="Q909" t="str">
            <v/>
          </cell>
          <cell r="R909" t="str">
            <v/>
          </cell>
          <cell r="S909" t="str">
            <v/>
          </cell>
        </row>
        <row r="910">
          <cell r="O910" t="str">
            <v/>
          </cell>
          <cell r="P910" t="str">
            <v/>
          </cell>
          <cell r="Q910" t="str">
            <v/>
          </cell>
          <cell r="R910" t="str">
            <v/>
          </cell>
          <cell r="S910" t="str">
            <v/>
          </cell>
        </row>
        <row r="911">
          <cell r="O911" t="str">
            <v/>
          </cell>
          <cell r="P911" t="str">
            <v/>
          </cell>
          <cell r="Q911" t="str">
            <v/>
          </cell>
          <cell r="R911" t="str">
            <v/>
          </cell>
          <cell r="S911" t="str">
            <v/>
          </cell>
        </row>
        <row r="912">
          <cell r="O912" t="str">
            <v/>
          </cell>
          <cell r="P912" t="str">
            <v/>
          </cell>
          <cell r="Q912" t="str">
            <v/>
          </cell>
          <cell r="R912" t="str">
            <v/>
          </cell>
          <cell r="S912" t="str">
            <v/>
          </cell>
        </row>
        <row r="913">
          <cell r="O913" t="str">
            <v/>
          </cell>
          <cell r="P913" t="str">
            <v/>
          </cell>
          <cell r="Q913" t="str">
            <v/>
          </cell>
          <cell r="R913" t="str">
            <v/>
          </cell>
          <cell r="S913" t="str">
            <v/>
          </cell>
        </row>
        <row r="914">
          <cell r="O914" t="str">
            <v/>
          </cell>
          <cell r="P914" t="str">
            <v/>
          </cell>
          <cell r="Q914" t="str">
            <v/>
          </cell>
          <cell r="R914" t="str">
            <v/>
          </cell>
          <cell r="S914" t="str">
            <v/>
          </cell>
        </row>
        <row r="915">
          <cell r="O915" t="str">
            <v/>
          </cell>
          <cell r="P915" t="str">
            <v/>
          </cell>
          <cell r="Q915" t="str">
            <v/>
          </cell>
          <cell r="R915" t="str">
            <v/>
          </cell>
          <cell r="S915" t="str">
            <v/>
          </cell>
        </row>
        <row r="916">
          <cell r="O916" t="str">
            <v/>
          </cell>
          <cell r="P916" t="str">
            <v/>
          </cell>
          <cell r="Q916" t="str">
            <v/>
          </cell>
          <cell r="R916" t="str">
            <v/>
          </cell>
          <cell r="S916" t="str">
            <v/>
          </cell>
        </row>
        <row r="917">
          <cell r="O917" t="str">
            <v/>
          </cell>
          <cell r="P917" t="str">
            <v/>
          </cell>
          <cell r="Q917" t="str">
            <v/>
          </cell>
          <cell r="R917" t="str">
            <v/>
          </cell>
          <cell r="S917" t="str">
            <v/>
          </cell>
        </row>
        <row r="918">
          <cell r="O918" t="str">
            <v/>
          </cell>
          <cell r="P918" t="str">
            <v/>
          </cell>
          <cell r="Q918" t="str">
            <v/>
          </cell>
          <cell r="R918" t="str">
            <v/>
          </cell>
          <cell r="S918" t="str">
            <v/>
          </cell>
        </row>
        <row r="919">
          <cell r="O919" t="str">
            <v/>
          </cell>
          <cell r="P919" t="str">
            <v/>
          </cell>
          <cell r="Q919" t="str">
            <v/>
          </cell>
          <cell r="R919" t="str">
            <v/>
          </cell>
          <cell r="S919" t="str">
            <v/>
          </cell>
        </row>
        <row r="920">
          <cell r="O920" t="str">
            <v/>
          </cell>
          <cell r="P920" t="str">
            <v/>
          </cell>
          <cell r="Q920" t="str">
            <v/>
          </cell>
          <cell r="R920" t="str">
            <v/>
          </cell>
          <cell r="S920" t="str">
            <v/>
          </cell>
        </row>
        <row r="921">
          <cell r="O921" t="str">
            <v/>
          </cell>
          <cell r="P921" t="str">
            <v/>
          </cell>
          <cell r="Q921" t="str">
            <v/>
          </cell>
          <cell r="R921" t="str">
            <v/>
          </cell>
          <cell r="S921" t="str">
            <v/>
          </cell>
        </row>
        <row r="922">
          <cell r="O922" t="str">
            <v/>
          </cell>
          <cell r="P922" t="str">
            <v/>
          </cell>
          <cell r="Q922" t="str">
            <v/>
          </cell>
          <cell r="R922" t="str">
            <v/>
          </cell>
          <cell r="S922" t="str">
            <v/>
          </cell>
        </row>
        <row r="923">
          <cell r="O923" t="str">
            <v/>
          </cell>
          <cell r="P923" t="str">
            <v/>
          </cell>
          <cell r="Q923" t="str">
            <v/>
          </cell>
          <cell r="R923" t="str">
            <v/>
          </cell>
          <cell r="S923" t="str">
            <v/>
          </cell>
        </row>
        <row r="924">
          <cell r="O924" t="str">
            <v/>
          </cell>
          <cell r="P924" t="str">
            <v/>
          </cell>
          <cell r="Q924" t="str">
            <v/>
          </cell>
          <cell r="R924" t="str">
            <v/>
          </cell>
          <cell r="S924" t="str">
            <v/>
          </cell>
        </row>
        <row r="925">
          <cell r="O925" t="str">
            <v/>
          </cell>
          <cell r="P925" t="str">
            <v/>
          </cell>
          <cell r="Q925" t="str">
            <v/>
          </cell>
          <cell r="R925" t="str">
            <v/>
          </cell>
          <cell r="S925" t="str">
            <v/>
          </cell>
        </row>
        <row r="926">
          <cell r="O926" t="str">
            <v/>
          </cell>
          <cell r="P926" t="str">
            <v/>
          </cell>
          <cell r="Q926" t="str">
            <v/>
          </cell>
          <cell r="R926" t="str">
            <v/>
          </cell>
          <cell r="S926" t="str">
            <v/>
          </cell>
        </row>
        <row r="927">
          <cell r="O927" t="str">
            <v/>
          </cell>
          <cell r="P927" t="str">
            <v/>
          </cell>
          <cell r="Q927" t="str">
            <v/>
          </cell>
          <cell r="R927" t="str">
            <v/>
          </cell>
          <cell r="S927" t="str">
            <v/>
          </cell>
        </row>
        <row r="928">
          <cell r="O928" t="str">
            <v/>
          </cell>
          <cell r="P928" t="str">
            <v/>
          </cell>
          <cell r="Q928" t="str">
            <v/>
          </cell>
          <cell r="R928" t="str">
            <v/>
          </cell>
          <cell r="S928" t="str">
            <v/>
          </cell>
        </row>
        <row r="929">
          <cell r="O929" t="str">
            <v/>
          </cell>
          <cell r="P929" t="str">
            <v/>
          </cell>
          <cell r="Q929" t="str">
            <v/>
          </cell>
          <cell r="R929" t="str">
            <v/>
          </cell>
          <cell r="S929" t="str">
            <v/>
          </cell>
        </row>
        <row r="930">
          <cell r="O930" t="str">
            <v/>
          </cell>
          <cell r="P930" t="str">
            <v/>
          </cell>
          <cell r="Q930" t="str">
            <v/>
          </cell>
          <cell r="R930" t="str">
            <v/>
          </cell>
          <cell r="S930" t="str">
            <v/>
          </cell>
        </row>
        <row r="931">
          <cell r="O931" t="str">
            <v/>
          </cell>
          <cell r="P931" t="str">
            <v/>
          </cell>
          <cell r="Q931" t="str">
            <v/>
          </cell>
          <cell r="R931" t="str">
            <v/>
          </cell>
          <cell r="S931" t="str">
            <v/>
          </cell>
        </row>
        <row r="932">
          <cell r="O932" t="str">
            <v/>
          </cell>
          <cell r="P932" t="str">
            <v/>
          </cell>
          <cell r="Q932" t="str">
            <v/>
          </cell>
          <cell r="R932" t="str">
            <v/>
          </cell>
          <cell r="S932" t="str">
            <v/>
          </cell>
        </row>
        <row r="933">
          <cell r="O933" t="str">
            <v/>
          </cell>
          <cell r="P933" t="str">
            <v/>
          </cell>
          <cell r="Q933" t="str">
            <v/>
          </cell>
          <cell r="R933" t="str">
            <v/>
          </cell>
          <cell r="S933" t="str">
            <v/>
          </cell>
        </row>
        <row r="934">
          <cell r="O934" t="str">
            <v/>
          </cell>
          <cell r="P934" t="str">
            <v/>
          </cell>
          <cell r="Q934" t="str">
            <v/>
          </cell>
          <cell r="R934" t="str">
            <v/>
          </cell>
          <cell r="S934" t="str">
            <v/>
          </cell>
        </row>
        <row r="935">
          <cell r="O935" t="str">
            <v/>
          </cell>
          <cell r="P935" t="str">
            <v/>
          </cell>
          <cell r="Q935" t="str">
            <v/>
          </cell>
          <cell r="R935" t="str">
            <v/>
          </cell>
          <cell r="S935" t="str">
            <v/>
          </cell>
        </row>
        <row r="936">
          <cell r="O936" t="str">
            <v/>
          </cell>
          <cell r="P936" t="str">
            <v/>
          </cell>
          <cell r="Q936" t="str">
            <v/>
          </cell>
          <cell r="R936" t="str">
            <v/>
          </cell>
          <cell r="S936" t="str">
            <v/>
          </cell>
        </row>
        <row r="937">
          <cell r="O937" t="str">
            <v/>
          </cell>
          <cell r="P937" t="str">
            <v/>
          </cell>
          <cell r="Q937" t="str">
            <v/>
          </cell>
          <cell r="R937" t="str">
            <v/>
          </cell>
          <cell r="S937" t="str">
            <v/>
          </cell>
        </row>
        <row r="938">
          <cell r="O938" t="str">
            <v/>
          </cell>
          <cell r="P938" t="str">
            <v/>
          </cell>
          <cell r="Q938" t="str">
            <v/>
          </cell>
          <cell r="R938" t="str">
            <v/>
          </cell>
          <cell r="S938" t="str">
            <v/>
          </cell>
        </row>
        <row r="939">
          <cell r="O939" t="str">
            <v/>
          </cell>
          <cell r="P939" t="str">
            <v/>
          </cell>
          <cell r="Q939" t="str">
            <v/>
          </cell>
          <cell r="R939" t="str">
            <v/>
          </cell>
          <cell r="S939" t="str">
            <v/>
          </cell>
        </row>
        <row r="940">
          <cell r="O940" t="str">
            <v/>
          </cell>
          <cell r="P940" t="str">
            <v/>
          </cell>
          <cell r="Q940" t="str">
            <v/>
          </cell>
          <cell r="R940" t="str">
            <v/>
          </cell>
          <cell r="S940" t="str">
            <v/>
          </cell>
        </row>
        <row r="941">
          <cell r="O941" t="str">
            <v/>
          </cell>
          <cell r="P941" t="str">
            <v/>
          </cell>
          <cell r="Q941" t="str">
            <v/>
          </cell>
          <cell r="R941" t="str">
            <v/>
          </cell>
          <cell r="S941" t="str">
            <v/>
          </cell>
        </row>
        <row r="942">
          <cell r="O942" t="str">
            <v/>
          </cell>
          <cell r="P942" t="str">
            <v/>
          </cell>
          <cell r="Q942" t="str">
            <v/>
          </cell>
          <cell r="R942" t="str">
            <v/>
          </cell>
          <cell r="S942" t="str">
            <v/>
          </cell>
        </row>
        <row r="943">
          <cell r="O943" t="str">
            <v/>
          </cell>
          <cell r="P943" t="str">
            <v/>
          </cell>
          <cell r="Q943" t="str">
            <v/>
          </cell>
          <cell r="R943" t="str">
            <v/>
          </cell>
          <cell r="S943" t="str">
            <v/>
          </cell>
        </row>
        <row r="944">
          <cell r="O944" t="str">
            <v/>
          </cell>
          <cell r="P944" t="str">
            <v/>
          </cell>
          <cell r="Q944" t="str">
            <v/>
          </cell>
          <cell r="R944" t="str">
            <v/>
          </cell>
          <cell r="S944" t="str">
            <v/>
          </cell>
        </row>
        <row r="945">
          <cell r="O945" t="str">
            <v/>
          </cell>
          <cell r="P945" t="str">
            <v/>
          </cell>
          <cell r="Q945" t="str">
            <v/>
          </cell>
          <cell r="R945" t="str">
            <v/>
          </cell>
          <cell r="S945" t="str">
            <v/>
          </cell>
        </row>
        <row r="946">
          <cell r="O946" t="str">
            <v/>
          </cell>
          <cell r="P946" t="str">
            <v/>
          </cell>
          <cell r="Q946" t="str">
            <v/>
          </cell>
          <cell r="R946" t="str">
            <v/>
          </cell>
          <cell r="S946" t="str">
            <v/>
          </cell>
        </row>
        <row r="947">
          <cell r="O947" t="str">
            <v/>
          </cell>
          <cell r="P947" t="str">
            <v/>
          </cell>
          <cell r="Q947" t="str">
            <v/>
          </cell>
          <cell r="R947" t="str">
            <v/>
          </cell>
          <cell r="S947" t="str">
            <v/>
          </cell>
        </row>
        <row r="948">
          <cell r="O948" t="str">
            <v/>
          </cell>
          <cell r="P948" t="str">
            <v/>
          </cell>
          <cell r="Q948" t="str">
            <v/>
          </cell>
          <cell r="R948" t="str">
            <v/>
          </cell>
          <cell r="S948" t="str">
            <v/>
          </cell>
        </row>
        <row r="949">
          <cell r="O949" t="str">
            <v/>
          </cell>
          <cell r="P949" t="str">
            <v/>
          </cell>
          <cell r="Q949" t="str">
            <v/>
          </cell>
          <cell r="R949" t="str">
            <v/>
          </cell>
          <cell r="S949" t="str">
            <v/>
          </cell>
        </row>
        <row r="950">
          <cell r="O950" t="str">
            <v/>
          </cell>
          <cell r="P950" t="str">
            <v/>
          </cell>
          <cell r="Q950" t="str">
            <v/>
          </cell>
          <cell r="R950" t="str">
            <v/>
          </cell>
          <cell r="S950" t="str">
            <v/>
          </cell>
        </row>
        <row r="951">
          <cell r="O951" t="str">
            <v/>
          </cell>
          <cell r="P951" t="str">
            <v/>
          </cell>
          <cell r="Q951" t="str">
            <v/>
          </cell>
          <cell r="R951" t="str">
            <v/>
          </cell>
          <cell r="S951" t="str">
            <v/>
          </cell>
        </row>
        <row r="952">
          <cell r="O952" t="str">
            <v/>
          </cell>
          <cell r="P952" t="str">
            <v/>
          </cell>
          <cell r="Q952" t="str">
            <v/>
          </cell>
          <cell r="R952" t="str">
            <v/>
          </cell>
          <cell r="S952" t="str">
            <v/>
          </cell>
        </row>
        <row r="953">
          <cell r="O953" t="str">
            <v/>
          </cell>
          <cell r="P953" t="str">
            <v/>
          </cell>
          <cell r="Q953" t="str">
            <v/>
          </cell>
          <cell r="R953" t="str">
            <v/>
          </cell>
          <cell r="S953" t="str">
            <v/>
          </cell>
        </row>
        <row r="954">
          <cell r="O954" t="str">
            <v/>
          </cell>
          <cell r="P954" t="str">
            <v/>
          </cell>
          <cell r="Q954" t="str">
            <v/>
          </cell>
          <cell r="R954" t="str">
            <v/>
          </cell>
          <cell r="S954" t="str">
            <v/>
          </cell>
        </row>
        <row r="955">
          <cell r="O955" t="str">
            <v/>
          </cell>
          <cell r="P955" t="str">
            <v/>
          </cell>
          <cell r="Q955" t="str">
            <v/>
          </cell>
          <cell r="R955" t="str">
            <v/>
          </cell>
          <cell r="S955" t="str">
            <v/>
          </cell>
        </row>
        <row r="956">
          <cell r="O956" t="str">
            <v/>
          </cell>
          <cell r="P956" t="str">
            <v/>
          </cell>
          <cell r="Q956" t="str">
            <v/>
          </cell>
          <cell r="R956" t="str">
            <v/>
          </cell>
          <cell r="S956" t="str">
            <v/>
          </cell>
        </row>
        <row r="957">
          <cell r="O957" t="str">
            <v/>
          </cell>
          <cell r="P957" t="str">
            <v/>
          </cell>
          <cell r="Q957" t="str">
            <v/>
          </cell>
          <cell r="R957" t="str">
            <v/>
          </cell>
          <cell r="S957" t="str">
            <v/>
          </cell>
        </row>
        <row r="958">
          <cell r="O958" t="str">
            <v/>
          </cell>
          <cell r="P958" t="str">
            <v/>
          </cell>
          <cell r="Q958" t="str">
            <v/>
          </cell>
          <cell r="R958" t="str">
            <v/>
          </cell>
          <cell r="S958" t="str">
            <v/>
          </cell>
        </row>
        <row r="959">
          <cell r="O959" t="str">
            <v/>
          </cell>
          <cell r="P959" t="str">
            <v/>
          </cell>
          <cell r="Q959" t="str">
            <v/>
          </cell>
          <cell r="R959" t="str">
            <v/>
          </cell>
          <cell r="S959" t="str">
            <v/>
          </cell>
        </row>
        <row r="960">
          <cell r="O960" t="str">
            <v/>
          </cell>
          <cell r="P960" t="str">
            <v/>
          </cell>
          <cell r="Q960" t="str">
            <v/>
          </cell>
          <cell r="R960" t="str">
            <v/>
          </cell>
          <cell r="S960" t="str">
            <v/>
          </cell>
        </row>
        <row r="961">
          <cell r="O961" t="str">
            <v/>
          </cell>
          <cell r="P961" t="str">
            <v/>
          </cell>
          <cell r="Q961" t="str">
            <v/>
          </cell>
          <cell r="R961" t="str">
            <v/>
          </cell>
          <cell r="S961" t="str">
            <v/>
          </cell>
        </row>
        <row r="962">
          <cell r="O962" t="str">
            <v/>
          </cell>
          <cell r="P962" t="str">
            <v/>
          </cell>
          <cell r="Q962" t="str">
            <v/>
          </cell>
          <cell r="R962" t="str">
            <v/>
          </cell>
          <cell r="S962" t="str">
            <v/>
          </cell>
        </row>
        <row r="963">
          <cell r="O963" t="str">
            <v/>
          </cell>
          <cell r="P963" t="str">
            <v/>
          </cell>
          <cell r="Q963" t="str">
            <v/>
          </cell>
          <cell r="R963" t="str">
            <v/>
          </cell>
          <cell r="S963" t="str">
            <v/>
          </cell>
        </row>
        <row r="964">
          <cell r="O964" t="str">
            <v/>
          </cell>
          <cell r="P964" t="str">
            <v/>
          </cell>
          <cell r="Q964" t="str">
            <v/>
          </cell>
          <cell r="R964" t="str">
            <v/>
          </cell>
          <cell r="S964" t="str">
            <v/>
          </cell>
        </row>
        <row r="965">
          <cell r="O965" t="str">
            <v/>
          </cell>
          <cell r="P965" t="str">
            <v/>
          </cell>
          <cell r="Q965" t="str">
            <v/>
          </cell>
          <cell r="R965" t="str">
            <v/>
          </cell>
          <cell r="S965" t="str">
            <v/>
          </cell>
        </row>
        <row r="966">
          <cell r="O966" t="str">
            <v/>
          </cell>
          <cell r="P966" t="str">
            <v/>
          </cell>
          <cell r="Q966" t="str">
            <v/>
          </cell>
          <cell r="R966" t="str">
            <v/>
          </cell>
          <cell r="S966" t="str">
            <v/>
          </cell>
        </row>
        <row r="967">
          <cell r="O967" t="str">
            <v/>
          </cell>
          <cell r="P967" t="str">
            <v/>
          </cell>
          <cell r="Q967" t="str">
            <v/>
          </cell>
          <cell r="R967" t="str">
            <v/>
          </cell>
          <cell r="S967" t="str">
            <v/>
          </cell>
        </row>
        <row r="968">
          <cell r="O968" t="str">
            <v/>
          </cell>
          <cell r="P968" t="str">
            <v/>
          </cell>
          <cell r="Q968" t="str">
            <v/>
          </cell>
          <cell r="R968" t="str">
            <v/>
          </cell>
          <cell r="S968" t="str">
            <v/>
          </cell>
        </row>
        <row r="969">
          <cell r="O969" t="str">
            <v/>
          </cell>
          <cell r="P969" t="str">
            <v/>
          </cell>
          <cell r="Q969" t="str">
            <v/>
          </cell>
          <cell r="R969" t="str">
            <v/>
          </cell>
          <cell r="S969" t="str">
            <v/>
          </cell>
        </row>
        <row r="970">
          <cell r="O970" t="str">
            <v/>
          </cell>
          <cell r="P970" t="str">
            <v/>
          </cell>
          <cell r="Q970" t="str">
            <v/>
          </cell>
          <cell r="R970" t="str">
            <v/>
          </cell>
          <cell r="S970" t="str">
            <v/>
          </cell>
        </row>
        <row r="971">
          <cell r="O971" t="str">
            <v/>
          </cell>
          <cell r="P971" t="str">
            <v/>
          </cell>
          <cell r="Q971" t="str">
            <v/>
          </cell>
          <cell r="R971" t="str">
            <v/>
          </cell>
          <cell r="S971" t="str">
            <v/>
          </cell>
        </row>
        <row r="972">
          <cell r="O972" t="str">
            <v/>
          </cell>
          <cell r="P972" t="str">
            <v/>
          </cell>
          <cell r="Q972" t="str">
            <v/>
          </cell>
          <cell r="R972" t="str">
            <v/>
          </cell>
          <cell r="S972" t="str">
            <v/>
          </cell>
        </row>
        <row r="973">
          <cell r="O973" t="str">
            <v/>
          </cell>
          <cell r="P973" t="str">
            <v/>
          </cell>
          <cell r="Q973" t="str">
            <v/>
          </cell>
          <cell r="R973" t="str">
            <v/>
          </cell>
          <cell r="S973" t="str">
            <v/>
          </cell>
        </row>
        <row r="974">
          <cell r="O974" t="str">
            <v/>
          </cell>
          <cell r="P974" t="str">
            <v/>
          </cell>
          <cell r="Q974" t="str">
            <v/>
          </cell>
          <cell r="R974" t="str">
            <v/>
          </cell>
          <cell r="S974" t="str">
            <v/>
          </cell>
        </row>
        <row r="975">
          <cell r="O975" t="str">
            <v/>
          </cell>
          <cell r="P975" t="str">
            <v/>
          </cell>
          <cell r="Q975" t="str">
            <v/>
          </cell>
          <cell r="R975" t="str">
            <v/>
          </cell>
          <cell r="S975" t="str">
            <v/>
          </cell>
        </row>
        <row r="976">
          <cell r="O976" t="str">
            <v/>
          </cell>
          <cell r="P976" t="str">
            <v/>
          </cell>
          <cell r="Q976" t="str">
            <v/>
          </cell>
          <cell r="R976" t="str">
            <v/>
          </cell>
          <cell r="S976" t="str">
            <v/>
          </cell>
        </row>
        <row r="977">
          <cell r="O977" t="str">
            <v/>
          </cell>
          <cell r="P977" t="str">
            <v/>
          </cell>
          <cell r="Q977" t="str">
            <v/>
          </cell>
          <cell r="R977" t="str">
            <v/>
          </cell>
          <cell r="S977" t="str">
            <v/>
          </cell>
        </row>
        <row r="978">
          <cell r="O978" t="str">
            <v/>
          </cell>
          <cell r="P978" t="str">
            <v/>
          </cell>
          <cell r="Q978" t="str">
            <v/>
          </cell>
          <cell r="R978" t="str">
            <v/>
          </cell>
          <cell r="S978" t="str">
            <v/>
          </cell>
        </row>
        <row r="979">
          <cell r="O979" t="str">
            <v/>
          </cell>
          <cell r="P979" t="str">
            <v/>
          </cell>
          <cell r="Q979" t="str">
            <v/>
          </cell>
          <cell r="R979" t="str">
            <v/>
          </cell>
          <cell r="S979" t="str">
            <v/>
          </cell>
        </row>
        <row r="980">
          <cell r="O980" t="str">
            <v/>
          </cell>
          <cell r="P980" t="str">
            <v/>
          </cell>
          <cell r="Q980" t="str">
            <v/>
          </cell>
          <cell r="R980" t="str">
            <v/>
          </cell>
          <cell r="S980" t="str">
            <v/>
          </cell>
        </row>
        <row r="981">
          <cell r="O981" t="str">
            <v/>
          </cell>
          <cell r="P981" t="str">
            <v/>
          </cell>
          <cell r="Q981" t="str">
            <v/>
          </cell>
          <cell r="R981" t="str">
            <v/>
          </cell>
          <cell r="S981" t="str">
            <v/>
          </cell>
        </row>
        <row r="982">
          <cell r="O982" t="str">
            <v/>
          </cell>
          <cell r="P982" t="str">
            <v/>
          </cell>
          <cell r="Q982" t="str">
            <v/>
          </cell>
          <cell r="R982" t="str">
            <v/>
          </cell>
          <cell r="S982" t="str">
            <v/>
          </cell>
        </row>
        <row r="983">
          <cell r="O983" t="str">
            <v/>
          </cell>
          <cell r="P983" t="str">
            <v/>
          </cell>
          <cell r="Q983" t="str">
            <v/>
          </cell>
          <cell r="R983" t="str">
            <v/>
          </cell>
          <cell r="S983" t="str">
            <v/>
          </cell>
        </row>
        <row r="984">
          <cell r="O984" t="str">
            <v/>
          </cell>
          <cell r="P984" t="str">
            <v/>
          </cell>
          <cell r="Q984" t="str">
            <v/>
          </cell>
          <cell r="R984" t="str">
            <v/>
          </cell>
          <cell r="S984" t="str">
            <v/>
          </cell>
        </row>
        <row r="985">
          <cell r="O985" t="str">
            <v/>
          </cell>
          <cell r="P985" t="str">
            <v/>
          </cell>
          <cell r="Q985" t="str">
            <v/>
          </cell>
          <cell r="R985" t="str">
            <v/>
          </cell>
          <cell r="S985" t="str">
            <v/>
          </cell>
        </row>
        <row r="986">
          <cell r="O986" t="str">
            <v/>
          </cell>
          <cell r="P986" t="str">
            <v/>
          </cell>
          <cell r="Q986" t="str">
            <v/>
          </cell>
          <cell r="R986" t="str">
            <v/>
          </cell>
          <cell r="S986" t="str">
            <v/>
          </cell>
        </row>
        <row r="987">
          <cell r="O987" t="str">
            <v/>
          </cell>
          <cell r="P987" t="str">
            <v/>
          </cell>
          <cell r="Q987" t="str">
            <v/>
          </cell>
          <cell r="R987" t="str">
            <v/>
          </cell>
          <cell r="S987" t="str">
            <v/>
          </cell>
        </row>
        <row r="988">
          <cell r="O988" t="str">
            <v/>
          </cell>
          <cell r="P988" t="str">
            <v/>
          </cell>
          <cell r="Q988" t="str">
            <v/>
          </cell>
          <cell r="R988" t="str">
            <v/>
          </cell>
          <cell r="S988" t="str">
            <v/>
          </cell>
        </row>
        <row r="989">
          <cell r="O989" t="str">
            <v/>
          </cell>
          <cell r="P989" t="str">
            <v/>
          </cell>
          <cell r="Q989" t="str">
            <v/>
          </cell>
          <cell r="R989" t="str">
            <v/>
          </cell>
          <cell r="S989" t="str">
            <v/>
          </cell>
        </row>
        <row r="990">
          <cell r="O990" t="str">
            <v/>
          </cell>
          <cell r="P990" t="str">
            <v/>
          </cell>
          <cell r="Q990" t="str">
            <v/>
          </cell>
          <cell r="R990" t="str">
            <v/>
          </cell>
          <cell r="S990" t="str">
            <v/>
          </cell>
        </row>
        <row r="991">
          <cell r="O991" t="str">
            <v/>
          </cell>
          <cell r="P991" t="str">
            <v/>
          </cell>
          <cell r="Q991" t="str">
            <v/>
          </cell>
          <cell r="R991" t="str">
            <v/>
          </cell>
          <cell r="S991" t="str">
            <v/>
          </cell>
        </row>
        <row r="992">
          <cell r="O992" t="str">
            <v/>
          </cell>
          <cell r="P992" t="str">
            <v/>
          </cell>
          <cell r="Q992" t="str">
            <v/>
          </cell>
          <cell r="R992" t="str">
            <v/>
          </cell>
          <cell r="S992" t="str">
            <v/>
          </cell>
        </row>
        <row r="993">
          <cell r="O993" t="str">
            <v/>
          </cell>
          <cell r="P993" t="str">
            <v/>
          </cell>
          <cell r="Q993" t="str">
            <v/>
          </cell>
          <cell r="R993" t="str">
            <v/>
          </cell>
          <cell r="S993" t="str">
            <v/>
          </cell>
        </row>
        <row r="994">
          <cell r="O994" t="str">
            <v/>
          </cell>
          <cell r="P994" t="str">
            <v/>
          </cell>
          <cell r="Q994" t="str">
            <v/>
          </cell>
          <cell r="R994" t="str">
            <v/>
          </cell>
          <cell r="S994" t="str">
            <v/>
          </cell>
        </row>
        <row r="995">
          <cell r="O995" t="str">
            <v/>
          </cell>
          <cell r="P995" t="str">
            <v/>
          </cell>
          <cell r="Q995" t="str">
            <v/>
          </cell>
          <cell r="R995" t="str">
            <v/>
          </cell>
          <cell r="S995" t="str">
            <v/>
          </cell>
        </row>
        <row r="996">
          <cell r="O996" t="str">
            <v/>
          </cell>
          <cell r="P996" t="str">
            <v/>
          </cell>
          <cell r="Q996" t="str">
            <v/>
          </cell>
          <cell r="R996" t="str">
            <v/>
          </cell>
          <cell r="S996" t="str">
            <v/>
          </cell>
        </row>
        <row r="997">
          <cell r="O997" t="str">
            <v/>
          </cell>
          <cell r="P997" t="str">
            <v/>
          </cell>
          <cell r="Q997" t="str">
            <v/>
          </cell>
          <cell r="R997" t="str">
            <v/>
          </cell>
          <cell r="S997" t="str">
            <v/>
          </cell>
        </row>
        <row r="998">
          <cell r="O998" t="str">
            <v/>
          </cell>
          <cell r="P998" t="str">
            <v/>
          </cell>
          <cell r="Q998" t="str">
            <v/>
          </cell>
          <cell r="R998" t="str">
            <v/>
          </cell>
          <cell r="S998" t="str">
            <v/>
          </cell>
        </row>
        <row r="999">
          <cell r="O999" t="str">
            <v/>
          </cell>
          <cell r="P999" t="str">
            <v/>
          </cell>
          <cell r="Q999" t="str">
            <v/>
          </cell>
          <cell r="R999" t="str">
            <v/>
          </cell>
          <cell r="S999" t="str">
            <v/>
          </cell>
        </row>
        <row r="1000">
          <cell r="O1000" t="str">
            <v/>
          </cell>
          <cell r="P1000" t="str">
            <v/>
          </cell>
          <cell r="Q1000" t="str">
            <v/>
          </cell>
          <cell r="R1000" t="str">
            <v/>
          </cell>
          <cell r="S1000" t="str">
            <v/>
          </cell>
        </row>
      </sheetData>
      <sheetData sheetId="10">
        <row r="3">
          <cell r="D3" t="str">
            <v>נתרן</v>
          </cell>
          <cell r="E3">
            <v>338.17099999999999</v>
          </cell>
        </row>
        <row r="4">
          <cell r="D4" t="str">
            <v>שמנים מינרלים</v>
          </cell>
          <cell r="E4">
            <v>27.5</v>
          </cell>
        </row>
        <row r="5">
          <cell r="D5" t="str">
            <v>בורון</v>
          </cell>
          <cell r="E5">
            <v>1.696</v>
          </cell>
        </row>
        <row r="6">
          <cell r="D6" t="str">
            <v>נתרן</v>
          </cell>
          <cell r="E6">
            <v>474.10300000000001</v>
          </cell>
        </row>
        <row r="7">
          <cell r="D7" t="str">
            <v>נתרן</v>
          </cell>
          <cell r="E7">
            <v>266</v>
          </cell>
        </row>
        <row r="8">
          <cell r="D8" t="str">
            <v>שמנים כלליים</v>
          </cell>
          <cell r="E8">
            <v>320</v>
          </cell>
        </row>
        <row r="9">
          <cell r="D9" t="str">
            <v>כלורידים</v>
          </cell>
          <cell r="E9">
            <v>483.24959999999999</v>
          </cell>
        </row>
        <row r="10">
          <cell r="D10" t="str">
            <v>נתרן</v>
          </cell>
          <cell r="E10">
            <v>356.53199999999998</v>
          </cell>
        </row>
        <row r="11">
          <cell r="D11" t="str">
            <v>שמנים מינרלים</v>
          </cell>
          <cell r="E11">
            <v>119.5</v>
          </cell>
        </row>
        <row r="12">
          <cell r="D12" t="str">
            <v>סולפידים</v>
          </cell>
          <cell r="E12">
            <v>16</v>
          </cell>
        </row>
        <row r="13">
          <cell r="D13" t="str">
            <v>COD/BOD</v>
          </cell>
          <cell r="E13">
            <v>4.7527472527472501</v>
          </cell>
        </row>
        <row r="14">
          <cell r="D14" t="str">
            <v>סולפידים</v>
          </cell>
          <cell r="E14">
            <v>13.2</v>
          </cell>
        </row>
        <row r="15">
          <cell r="D15" t="str">
            <v>סולפידים</v>
          </cell>
          <cell r="E15">
            <v>8</v>
          </cell>
        </row>
        <row r="16">
          <cell r="D16" t="str">
            <v>נתרן</v>
          </cell>
          <cell r="E16">
            <v>417.63400000000001</v>
          </cell>
        </row>
        <row r="17">
          <cell r="D17" t="str">
            <v>נתרן</v>
          </cell>
          <cell r="E17">
            <v>464.20100000000002</v>
          </cell>
        </row>
        <row r="18">
          <cell r="D18" t="str">
            <v>נתרן</v>
          </cell>
          <cell r="E18">
            <v>289.53699999999998</v>
          </cell>
        </row>
        <row r="19">
          <cell r="D19" t="str">
            <v>נתרן</v>
          </cell>
          <cell r="E19">
            <v>302.38</v>
          </cell>
        </row>
        <row r="20">
          <cell r="D20" t="str">
            <v>כלורידים</v>
          </cell>
          <cell r="E20">
            <v>1433.818</v>
          </cell>
        </row>
        <row r="21">
          <cell r="D21" t="str">
            <v>בורון</v>
          </cell>
          <cell r="E21">
            <v>3.3620000000000001</v>
          </cell>
        </row>
        <row r="22">
          <cell r="D22" t="str">
            <v>נתרן</v>
          </cell>
          <cell r="E22">
            <v>1164.77</v>
          </cell>
        </row>
        <row r="23">
          <cell r="D23" t="str">
            <v>בורון</v>
          </cell>
          <cell r="E23">
            <v>3.0270000000000001</v>
          </cell>
        </row>
        <row r="24">
          <cell r="D24" t="str">
            <v>נתרן</v>
          </cell>
          <cell r="E24">
            <v>1022.78</v>
          </cell>
        </row>
        <row r="25">
          <cell r="D25" t="str">
            <v>כלורידים</v>
          </cell>
          <cell r="E25">
            <v>1141.058</v>
          </cell>
        </row>
        <row r="26">
          <cell r="D26" t="str">
            <v>COD/BOD</v>
          </cell>
          <cell r="E26">
            <v>27.823529411764699</v>
          </cell>
        </row>
        <row r="27">
          <cell r="D27" t="str">
            <v>בורון</v>
          </cell>
          <cell r="E27">
            <v>2.879</v>
          </cell>
        </row>
        <row r="28">
          <cell r="D28" t="str">
            <v>נתרן</v>
          </cell>
          <cell r="E28">
            <v>1029.83</v>
          </cell>
        </row>
        <row r="29">
          <cell r="D29" t="str">
            <v>COD/BOD</v>
          </cell>
          <cell r="E29">
            <v>91.081081081081095</v>
          </cell>
        </row>
        <row r="30">
          <cell r="D30" t="str">
            <v>כלורידים</v>
          </cell>
          <cell r="E30">
            <v>1553.6125</v>
          </cell>
        </row>
        <row r="31">
          <cell r="D31" t="str">
            <v>נתרן</v>
          </cell>
          <cell r="E31">
            <v>635.54600000000005</v>
          </cell>
        </row>
        <row r="32">
          <cell r="D32" t="str">
            <v>שמנים כלליים</v>
          </cell>
          <cell r="E32">
            <v>493</v>
          </cell>
        </row>
        <row r="33">
          <cell r="D33" t="str">
            <v>כלורידים</v>
          </cell>
          <cell r="E33">
            <v>687.76620000000003</v>
          </cell>
        </row>
        <row r="34">
          <cell r="D34" t="str">
            <v>שמנים כלליים</v>
          </cell>
          <cell r="E34">
            <v>568</v>
          </cell>
        </row>
        <row r="35">
          <cell r="D35" t="str">
            <v>שמנים כלליים</v>
          </cell>
          <cell r="E35">
            <v>1290</v>
          </cell>
        </row>
        <row r="36">
          <cell r="D36" t="str">
            <v>כלורידים</v>
          </cell>
          <cell r="E36">
            <v>716.12440000000004</v>
          </cell>
        </row>
        <row r="37">
          <cell r="D37" t="str">
            <v>נתרן</v>
          </cell>
          <cell r="E37">
            <v>417.70699999999999</v>
          </cell>
        </row>
        <row r="38">
          <cell r="D38" t="str">
            <v>שמנים כלליים</v>
          </cell>
          <cell r="E38">
            <v>316</v>
          </cell>
        </row>
        <row r="39">
          <cell r="D39" t="str">
            <v>כלורידים</v>
          </cell>
          <cell r="E39">
            <v>425.9359</v>
          </cell>
        </row>
        <row r="40">
          <cell r="D40" t="str">
            <v>נתרן</v>
          </cell>
          <cell r="E40">
            <v>378.08</v>
          </cell>
        </row>
        <row r="41">
          <cell r="D41" t="str">
            <v>שמנים כלליים</v>
          </cell>
          <cell r="E41">
            <v>310</v>
          </cell>
        </row>
        <row r="42">
          <cell r="D42" t="str">
            <v>נתרן</v>
          </cell>
          <cell r="E42">
            <v>1167.03</v>
          </cell>
        </row>
        <row r="43">
          <cell r="D43" t="str">
            <v>סולפידים</v>
          </cell>
          <cell r="E43">
            <v>6.3</v>
          </cell>
        </row>
        <row r="44">
          <cell r="D44" t="str">
            <v>סולפידים</v>
          </cell>
          <cell r="E44">
            <v>9.1</v>
          </cell>
        </row>
        <row r="45">
          <cell r="D45" t="str">
            <v>סולפידים</v>
          </cell>
          <cell r="E45">
            <v>2.5</v>
          </cell>
        </row>
        <row r="46">
          <cell r="D46" t="str">
            <v>נתרן</v>
          </cell>
          <cell r="E46">
            <v>325.58499999999998</v>
          </cell>
        </row>
        <row r="47">
          <cell r="D47" t="str">
            <v>pH</v>
          </cell>
          <cell r="E47">
            <v>4.67</v>
          </cell>
        </row>
        <row r="48">
          <cell r="D48" t="str">
            <v>pH</v>
          </cell>
          <cell r="E48">
            <v>4.67</v>
          </cell>
        </row>
        <row r="49">
          <cell r="D49" t="str">
            <v>נתרן</v>
          </cell>
          <cell r="E49">
            <v>430.24200000000002</v>
          </cell>
        </row>
        <row r="50">
          <cell r="D50" t="str">
            <v/>
          </cell>
          <cell r="E50" t="str">
            <v/>
          </cell>
        </row>
        <row r="51">
          <cell r="D51" t="str">
            <v/>
          </cell>
          <cell r="E51" t="str">
            <v/>
          </cell>
        </row>
        <row r="52">
          <cell r="D52" t="str">
            <v/>
          </cell>
          <cell r="E52" t="str">
            <v/>
          </cell>
        </row>
        <row r="53">
          <cell r="D53" t="str">
            <v/>
          </cell>
          <cell r="E53" t="str">
            <v/>
          </cell>
        </row>
        <row r="54">
          <cell r="D54" t="str">
            <v/>
          </cell>
          <cell r="E54" t="str">
            <v/>
          </cell>
        </row>
        <row r="55">
          <cell r="D55" t="str">
            <v/>
          </cell>
          <cell r="E55" t="str">
            <v/>
          </cell>
        </row>
        <row r="56">
          <cell r="D56" t="str">
            <v/>
          </cell>
          <cell r="E56" t="str">
            <v/>
          </cell>
        </row>
        <row r="57">
          <cell r="D57" t="str">
            <v/>
          </cell>
          <cell r="E57" t="str">
            <v/>
          </cell>
        </row>
        <row r="58">
          <cell r="D58" t="str">
            <v/>
          </cell>
          <cell r="E58" t="str">
            <v/>
          </cell>
        </row>
        <row r="59">
          <cell r="D59" t="str">
            <v/>
          </cell>
          <cell r="E59" t="str">
            <v/>
          </cell>
        </row>
        <row r="60">
          <cell r="D60" t="str">
            <v/>
          </cell>
          <cell r="E60" t="str">
            <v/>
          </cell>
        </row>
        <row r="61">
          <cell r="D61" t="str">
            <v/>
          </cell>
          <cell r="E61" t="str">
            <v/>
          </cell>
        </row>
        <row r="62">
          <cell r="D62" t="str">
            <v/>
          </cell>
          <cell r="E62" t="str">
            <v/>
          </cell>
        </row>
        <row r="63">
          <cell r="D63" t="str">
            <v/>
          </cell>
          <cell r="E63" t="str">
            <v/>
          </cell>
        </row>
        <row r="64">
          <cell r="D64" t="str">
            <v/>
          </cell>
          <cell r="E64" t="str">
            <v/>
          </cell>
        </row>
        <row r="65">
          <cell r="D65" t="str">
            <v/>
          </cell>
          <cell r="E65" t="str">
            <v/>
          </cell>
        </row>
        <row r="66">
          <cell r="D66" t="str">
            <v/>
          </cell>
          <cell r="E66" t="str">
            <v/>
          </cell>
        </row>
        <row r="67">
          <cell r="D67" t="str">
            <v/>
          </cell>
          <cell r="E67" t="str">
            <v/>
          </cell>
        </row>
        <row r="68">
          <cell r="D68" t="str">
            <v/>
          </cell>
          <cell r="E68" t="str">
            <v/>
          </cell>
        </row>
        <row r="69">
          <cell r="D69" t="str">
            <v/>
          </cell>
          <cell r="E69" t="str">
            <v/>
          </cell>
        </row>
        <row r="70">
          <cell r="D70" t="str">
            <v/>
          </cell>
          <cell r="E70" t="str">
            <v/>
          </cell>
        </row>
        <row r="71">
          <cell r="D71" t="str">
            <v/>
          </cell>
          <cell r="E71" t="str">
            <v/>
          </cell>
        </row>
        <row r="72">
          <cell r="D72" t="str">
            <v/>
          </cell>
          <cell r="E72" t="str">
            <v/>
          </cell>
        </row>
        <row r="73">
          <cell r="D73" t="str">
            <v/>
          </cell>
          <cell r="E73" t="str">
            <v/>
          </cell>
        </row>
        <row r="74">
          <cell r="D74" t="str">
            <v/>
          </cell>
          <cell r="E74" t="str">
            <v/>
          </cell>
        </row>
        <row r="75">
          <cell r="D75" t="str">
            <v/>
          </cell>
          <cell r="E75" t="str">
            <v/>
          </cell>
        </row>
        <row r="76">
          <cell r="D76" t="str">
            <v/>
          </cell>
          <cell r="E76" t="str">
            <v/>
          </cell>
        </row>
        <row r="77">
          <cell r="D77" t="str">
            <v/>
          </cell>
          <cell r="E77" t="str">
            <v/>
          </cell>
        </row>
        <row r="78">
          <cell r="D78" t="str">
            <v/>
          </cell>
          <cell r="E78" t="str">
            <v/>
          </cell>
        </row>
        <row r="79">
          <cell r="D79" t="str">
            <v/>
          </cell>
          <cell r="E79" t="str">
            <v/>
          </cell>
        </row>
        <row r="80">
          <cell r="D80" t="str">
            <v/>
          </cell>
          <cell r="E80" t="str">
            <v/>
          </cell>
        </row>
        <row r="81">
          <cell r="D81" t="str">
            <v/>
          </cell>
          <cell r="E81" t="str">
            <v/>
          </cell>
        </row>
        <row r="82">
          <cell r="D82" t="str">
            <v/>
          </cell>
          <cell r="E82" t="str">
            <v/>
          </cell>
        </row>
        <row r="83">
          <cell r="D83" t="str">
            <v/>
          </cell>
          <cell r="E83" t="str">
            <v/>
          </cell>
        </row>
        <row r="84">
          <cell r="D84" t="str">
            <v/>
          </cell>
          <cell r="E84" t="str">
            <v/>
          </cell>
        </row>
        <row r="85">
          <cell r="D85" t="str">
            <v/>
          </cell>
          <cell r="E85" t="str">
            <v/>
          </cell>
        </row>
        <row r="86">
          <cell r="D86" t="str">
            <v/>
          </cell>
          <cell r="E86" t="str">
            <v/>
          </cell>
        </row>
        <row r="87">
          <cell r="D87" t="str">
            <v/>
          </cell>
          <cell r="E87" t="str">
            <v/>
          </cell>
        </row>
        <row r="88">
          <cell r="D88" t="str">
            <v/>
          </cell>
          <cell r="E88" t="str">
            <v/>
          </cell>
        </row>
        <row r="89">
          <cell r="D89" t="str">
            <v/>
          </cell>
          <cell r="E89" t="str">
            <v/>
          </cell>
        </row>
        <row r="90">
          <cell r="D90" t="str">
            <v/>
          </cell>
          <cell r="E90" t="str">
            <v/>
          </cell>
        </row>
        <row r="91">
          <cell r="D91" t="str">
            <v/>
          </cell>
          <cell r="E91" t="str">
            <v/>
          </cell>
        </row>
        <row r="92">
          <cell r="D92" t="str">
            <v/>
          </cell>
          <cell r="E92" t="str">
            <v/>
          </cell>
        </row>
        <row r="93">
          <cell r="D93" t="str">
            <v/>
          </cell>
          <cell r="E93" t="str">
            <v/>
          </cell>
        </row>
        <row r="94">
          <cell r="D94" t="str">
            <v/>
          </cell>
          <cell r="E94" t="str">
            <v/>
          </cell>
        </row>
        <row r="95">
          <cell r="D95" t="str">
            <v/>
          </cell>
          <cell r="E95" t="str">
            <v/>
          </cell>
        </row>
        <row r="96">
          <cell r="D96" t="str">
            <v/>
          </cell>
          <cell r="E96" t="str">
            <v/>
          </cell>
        </row>
        <row r="97">
          <cell r="D97" t="str">
            <v/>
          </cell>
          <cell r="E97" t="str">
            <v/>
          </cell>
        </row>
        <row r="98">
          <cell r="D98" t="str">
            <v/>
          </cell>
          <cell r="E98" t="str">
            <v/>
          </cell>
        </row>
        <row r="99">
          <cell r="D99" t="str">
            <v/>
          </cell>
          <cell r="E99" t="str">
            <v/>
          </cell>
        </row>
        <row r="100">
          <cell r="D100" t="str">
            <v/>
          </cell>
          <cell r="E100" t="str">
            <v/>
          </cell>
        </row>
        <row r="101">
          <cell r="D101" t="str">
            <v/>
          </cell>
          <cell r="E101" t="str">
            <v/>
          </cell>
        </row>
        <row r="102">
          <cell r="D102" t="str">
            <v/>
          </cell>
          <cell r="E102" t="str">
            <v/>
          </cell>
        </row>
        <row r="103">
          <cell r="D103" t="str">
            <v/>
          </cell>
          <cell r="E103" t="str">
            <v/>
          </cell>
        </row>
        <row r="104">
          <cell r="D104" t="str">
            <v/>
          </cell>
          <cell r="E104" t="str">
            <v/>
          </cell>
        </row>
        <row r="105">
          <cell r="D105" t="str">
            <v/>
          </cell>
          <cell r="E105" t="str">
            <v/>
          </cell>
        </row>
        <row r="106">
          <cell r="D106" t="str">
            <v/>
          </cell>
          <cell r="E106" t="str">
            <v/>
          </cell>
        </row>
        <row r="107">
          <cell r="D107" t="str">
            <v/>
          </cell>
          <cell r="E107" t="str">
            <v/>
          </cell>
        </row>
        <row r="108">
          <cell r="D108" t="str">
            <v/>
          </cell>
          <cell r="E108" t="str">
            <v/>
          </cell>
        </row>
        <row r="109">
          <cell r="D109" t="str">
            <v/>
          </cell>
          <cell r="E109" t="str">
            <v/>
          </cell>
        </row>
        <row r="110">
          <cell r="D110" t="str">
            <v/>
          </cell>
          <cell r="E110" t="str">
            <v/>
          </cell>
        </row>
        <row r="111">
          <cell r="D111" t="str">
            <v/>
          </cell>
          <cell r="E111" t="str">
            <v/>
          </cell>
        </row>
        <row r="112">
          <cell r="D112" t="str">
            <v/>
          </cell>
          <cell r="E112" t="str">
            <v/>
          </cell>
        </row>
        <row r="113">
          <cell r="D113" t="str">
            <v/>
          </cell>
          <cell r="E113" t="str">
            <v/>
          </cell>
        </row>
        <row r="114">
          <cell r="D114" t="str">
            <v/>
          </cell>
          <cell r="E114" t="str">
            <v/>
          </cell>
        </row>
        <row r="115">
          <cell r="D115" t="str">
            <v/>
          </cell>
          <cell r="E115" t="str">
            <v/>
          </cell>
        </row>
        <row r="116">
          <cell r="D116" t="str">
            <v/>
          </cell>
          <cell r="E116" t="str">
            <v/>
          </cell>
        </row>
        <row r="117">
          <cell r="D117" t="str">
            <v/>
          </cell>
          <cell r="E117" t="str">
            <v/>
          </cell>
        </row>
        <row r="118">
          <cell r="D118" t="str">
            <v/>
          </cell>
          <cell r="E118" t="str">
            <v/>
          </cell>
        </row>
        <row r="119">
          <cell r="D119" t="str">
            <v/>
          </cell>
          <cell r="E119" t="str">
            <v/>
          </cell>
        </row>
        <row r="120">
          <cell r="D120" t="str">
            <v/>
          </cell>
          <cell r="E120" t="str">
            <v/>
          </cell>
        </row>
        <row r="121">
          <cell r="D121" t="str">
            <v/>
          </cell>
          <cell r="E121" t="str">
            <v/>
          </cell>
        </row>
        <row r="122">
          <cell r="D122" t="str">
            <v/>
          </cell>
          <cell r="E122" t="str">
            <v/>
          </cell>
        </row>
        <row r="123">
          <cell r="D123" t="str">
            <v/>
          </cell>
          <cell r="E123" t="str">
            <v/>
          </cell>
        </row>
        <row r="124">
          <cell r="D124" t="str">
            <v/>
          </cell>
          <cell r="E124" t="str">
            <v/>
          </cell>
        </row>
        <row r="125">
          <cell r="D125" t="str">
            <v/>
          </cell>
          <cell r="E125" t="str">
            <v/>
          </cell>
        </row>
        <row r="126">
          <cell r="D126" t="str">
            <v/>
          </cell>
          <cell r="E126" t="str">
            <v/>
          </cell>
        </row>
        <row r="127">
          <cell r="D127" t="str">
            <v/>
          </cell>
          <cell r="E127" t="str">
            <v/>
          </cell>
        </row>
        <row r="128">
          <cell r="D128" t="str">
            <v/>
          </cell>
          <cell r="E128" t="str">
            <v/>
          </cell>
        </row>
        <row r="129">
          <cell r="D129" t="str">
            <v/>
          </cell>
          <cell r="E129" t="str">
            <v/>
          </cell>
        </row>
        <row r="130">
          <cell r="D130" t="str">
            <v/>
          </cell>
          <cell r="E130" t="str">
            <v/>
          </cell>
        </row>
        <row r="131">
          <cell r="D131" t="str">
            <v/>
          </cell>
          <cell r="E131" t="str">
            <v/>
          </cell>
        </row>
        <row r="132">
          <cell r="D132" t="str">
            <v/>
          </cell>
          <cell r="E132" t="str">
            <v/>
          </cell>
        </row>
        <row r="133">
          <cell r="D133" t="str">
            <v/>
          </cell>
          <cell r="E133" t="str">
            <v/>
          </cell>
        </row>
        <row r="134">
          <cell r="D134" t="str">
            <v/>
          </cell>
          <cell r="E134" t="str">
            <v/>
          </cell>
        </row>
        <row r="135">
          <cell r="D135" t="str">
            <v/>
          </cell>
          <cell r="E135" t="str">
            <v/>
          </cell>
        </row>
        <row r="136">
          <cell r="D136" t="str">
            <v/>
          </cell>
          <cell r="E136" t="str">
            <v/>
          </cell>
        </row>
        <row r="137">
          <cell r="D137" t="str">
            <v/>
          </cell>
          <cell r="E137" t="str">
            <v/>
          </cell>
        </row>
        <row r="138">
          <cell r="D138" t="str">
            <v/>
          </cell>
          <cell r="E138" t="str">
            <v/>
          </cell>
        </row>
        <row r="139">
          <cell r="D139" t="str">
            <v/>
          </cell>
          <cell r="E139" t="str">
            <v/>
          </cell>
        </row>
        <row r="140">
          <cell r="D140" t="str">
            <v/>
          </cell>
          <cell r="E140" t="str">
            <v/>
          </cell>
        </row>
        <row r="141">
          <cell r="D141" t="str">
            <v/>
          </cell>
          <cell r="E141" t="str">
            <v/>
          </cell>
        </row>
        <row r="142">
          <cell r="D142" t="str">
            <v/>
          </cell>
          <cell r="E142" t="str">
            <v/>
          </cell>
        </row>
        <row r="143">
          <cell r="D143" t="str">
            <v/>
          </cell>
          <cell r="E143" t="str">
            <v/>
          </cell>
        </row>
        <row r="144">
          <cell r="D144" t="str">
            <v/>
          </cell>
          <cell r="E144" t="str">
            <v/>
          </cell>
        </row>
        <row r="145">
          <cell r="D145" t="str">
            <v/>
          </cell>
          <cell r="E145" t="str">
            <v/>
          </cell>
        </row>
        <row r="146">
          <cell r="D146" t="str">
            <v/>
          </cell>
          <cell r="E146" t="str">
            <v/>
          </cell>
        </row>
        <row r="147">
          <cell r="D147" t="str">
            <v/>
          </cell>
          <cell r="E147" t="str">
            <v/>
          </cell>
        </row>
        <row r="148">
          <cell r="D148" t="str">
            <v/>
          </cell>
          <cell r="E148" t="str">
            <v/>
          </cell>
        </row>
        <row r="149">
          <cell r="D149" t="str">
            <v/>
          </cell>
          <cell r="E149" t="str">
            <v/>
          </cell>
        </row>
        <row r="150">
          <cell r="D150" t="str">
            <v/>
          </cell>
          <cell r="E150" t="str">
            <v/>
          </cell>
        </row>
        <row r="151">
          <cell r="D151" t="str">
            <v/>
          </cell>
          <cell r="E151" t="str">
            <v/>
          </cell>
        </row>
        <row r="152">
          <cell r="D152" t="str">
            <v/>
          </cell>
          <cell r="E152" t="str">
            <v/>
          </cell>
        </row>
        <row r="153">
          <cell r="D153" t="str">
            <v/>
          </cell>
          <cell r="E153" t="str">
            <v/>
          </cell>
        </row>
        <row r="154">
          <cell r="D154" t="str">
            <v/>
          </cell>
          <cell r="E154" t="str">
            <v/>
          </cell>
        </row>
        <row r="155">
          <cell r="D155" t="str">
            <v/>
          </cell>
          <cell r="E155" t="str">
            <v/>
          </cell>
        </row>
        <row r="156">
          <cell r="D156" t="str">
            <v/>
          </cell>
          <cell r="E156" t="str">
            <v/>
          </cell>
        </row>
        <row r="157">
          <cell r="D157" t="str">
            <v/>
          </cell>
          <cell r="E157" t="str">
            <v/>
          </cell>
        </row>
        <row r="158">
          <cell r="D158" t="str">
            <v/>
          </cell>
          <cell r="E158" t="str">
            <v/>
          </cell>
        </row>
        <row r="159">
          <cell r="D159" t="str">
            <v/>
          </cell>
          <cell r="E159" t="str">
            <v/>
          </cell>
        </row>
        <row r="160">
          <cell r="D160" t="str">
            <v/>
          </cell>
          <cell r="E160" t="str">
            <v/>
          </cell>
        </row>
        <row r="161">
          <cell r="D161" t="str">
            <v/>
          </cell>
          <cell r="E161" t="str">
            <v/>
          </cell>
        </row>
        <row r="162">
          <cell r="D162" t="str">
            <v/>
          </cell>
          <cell r="E162" t="str">
            <v/>
          </cell>
        </row>
        <row r="163">
          <cell r="D163" t="str">
            <v/>
          </cell>
          <cell r="E163" t="str">
            <v/>
          </cell>
        </row>
        <row r="164">
          <cell r="D164" t="str">
            <v/>
          </cell>
          <cell r="E164" t="str">
            <v/>
          </cell>
        </row>
        <row r="165">
          <cell r="D165" t="str">
            <v/>
          </cell>
          <cell r="E165" t="str">
            <v/>
          </cell>
        </row>
        <row r="166">
          <cell r="D166" t="str">
            <v/>
          </cell>
          <cell r="E166" t="str">
            <v/>
          </cell>
        </row>
        <row r="167">
          <cell r="D167" t="str">
            <v/>
          </cell>
          <cell r="E167" t="str">
            <v/>
          </cell>
        </row>
        <row r="168">
          <cell r="D168" t="str">
            <v/>
          </cell>
          <cell r="E168" t="str">
            <v/>
          </cell>
        </row>
        <row r="169">
          <cell r="D169" t="str">
            <v/>
          </cell>
          <cell r="E169" t="str">
            <v/>
          </cell>
        </row>
        <row r="170">
          <cell r="D170" t="str">
            <v/>
          </cell>
          <cell r="E170" t="str">
            <v/>
          </cell>
        </row>
        <row r="171">
          <cell r="D171" t="str">
            <v/>
          </cell>
          <cell r="E171" t="str">
            <v/>
          </cell>
        </row>
        <row r="172">
          <cell r="D172" t="str">
            <v/>
          </cell>
          <cell r="E172" t="str">
            <v/>
          </cell>
        </row>
        <row r="173">
          <cell r="D173" t="str">
            <v/>
          </cell>
          <cell r="E173" t="str">
            <v/>
          </cell>
        </row>
        <row r="174">
          <cell r="D174" t="str">
            <v/>
          </cell>
          <cell r="E174" t="str">
            <v/>
          </cell>
        </row>
        <row r="175">
          <cell r="D175" t="str">
            <v/>
          </cell>
          <cell r="E175" t="str">
            <v/>
          </cell>
        </row>
        <row r="176">
          <cell r="D176" t="str">
            <v/>
          </cell>
          <cell r="E176" t="str">
            <v/>
          </cell>
        </row>
        <row r="177">
          <cell r="D177" t="str">
            <v/>
          </cell>
          <cell r="E177" t="str">
            <v/>
          </cell>
        </row>
        <row r="178">
          <cell r="D178" t="str">
            <v/>
          </cell>
          <cell r="E178" t="str">
            <v/>
          </cell>
        </row>
        <row r="179">
          <cell r="D179" t="str">
            <v/>
          </cell>
          <cell r="E179" t="str">
            <v/>
          </cell>
        </row>
        <row r="180">
          <cell r="D180" t="str">
            <v/>
          </cell>
          <cell r="E180" t="str">
            <v/>
          </cell>
        </row>
        <row r="181">
          <cell r="D181" t="str">
            <v/>
          </cell>
          <cell r="E181" t="str">
            <v/>
          </cell>
        </row>
        <row r="182">
          <cell r="D182" t="str">
            <v/>
          </cell>
          <cell r="E182" t="str">
            <v/>
          </cell>
        </row>
        <row r="183">
          <cell r="D183" t="str">
            <v/>
          </cell>
          <cell r="E183" t="str">
            <v/>
          </cell>
        </row>
        <row r="184">
          <cell r="D184" t="str">
            <v/>
          </cell>
          <cell r="E184" t="str">
            <v/>
          </cell>
        </row>
        <row r="185">
          <cell r="D185" t="str">
            <v/>
          </cell>
          <cell r="E185" t="str">
            <v/>
          </cell>
        </row>
        <row r="186">
          <cell r="D186" t="str">
            <v/>
          </cell>
          <cell r="E186" t="str">
            <v/>
          </cell>
        </row>
        <row r="187">
          <cell r="D187" t="str">
            <v/>
          </cell>
          <cell r="E187" t="str">
            <v/>
          </cell>
        </row>
        <row r="188">
          <cell r="D188" t="str">
            <v/>
          </cell>
          <cell r="E188" t="str">
            <v/>
          </cell>
        </row>
        <row r="189">
          <cell r="D189" t="str">
            <v/>
          </cell>
          <cell r="E189" t="str">
            <v/>
          </cell>
        </row>
        <row r="190">
          <cell r="D190" t="str">
            <v/>
          </cell>
          <cell r="E190" t="str">
            <v/>
          </cell>
        </row>
        <row r="191">
          <cell r="D191" t="str">
            <v/>
          </cell>
          <cell r="E191" t="str">
            <v/>
          </cell>
        </row>
        <row r="192">
          <cell r="D192" t="str">
            <v/>
          </cell>
          <cell r="E192" t="str">
            <v/>
          </cell>
        </row>
        <row r="193">
          <cell r="D193" t="str">
            <v/>
          </cell>
          <cell r="E193" t="str">
            <v/>
          </cell>
        </row>
        <row r="194">
          <cell r="D194" t="str">
            <v/>
          </cell>
          <cell r="E194" t="str">
            <v/>
          </cell>
        </row>
        <row r="195">
          <cell r="D195" t="str">
            <v/>
          </cell>
          <cell r="E195" t="str">
            <v/>
          </cell>
        </row>
        <row r="196">
          <cell r="D196" t="str">
            <v/>
          </cell>
          <cell r="E196" t="str">
            <v/>
          </cell>
        </row>
        <row r="197">
          <cell r="D197" t="str">
            <v/>
          </cell>
          <cell r="E197" t="str">
            <v/>
          </cell>
        </row>
        <row r="198">
          <cell r="D198" t="str">
            <v/>
          </cell>
          <cell r="E198" t="str">
            <v/>
          </cell>
        </row>
        <row r="199">
          <cell r="D199" t="str">
            <v/>
          </cell>
          <cell r="E199" t="str">
            <v/>
          </cell>
        </row>
        <row r="200">
          <cell r="D200" t="str">
            <v/>
          </cell>
          <cell r="E200" t="str">
            <v/>
          </cell>
        </row>
        <row r="201">
          <cell r="D201" t="str">
            <v/>
          </cell>
          <cell r="E201" t="str">
            <v/>
          </cell>
        </row>
        <row r="202">
          <cell r="D202" t="str">
            <v/>
          </cell>
          <cell r="E202" t="str">
            <v/>
          </cell>
        </row>
        <row r="203">
          <cell r="D203" t="str">
            <v/>
          </cell>
          <cell r="E203" t="str">
            <v/>
          </cell>
        </row>
        <row r="204">
          <cell r="D204" t="str">
            <v/>
          </cell>
          <cell r="E204" t="str">
            <v/>
          </cell>
        </row>
        <row r="205">
          <cell r="D205" t="str">
            <v/>
          </cell>
          <cell r="E205" t="str">
            <v/>
          </cell>
        </row>
        <row r="206">
          <cell r="D206" t="str">
            <v/>
          </cell>
          <cell r="E206" t="str">
            <v/>
          </cell>
        </row>
        <row r="207">
          <cell r="D207" t="str">
            <v/>
          </cell>
          <cell r="E207" t="str">
            <v/>
          </cell>
        </row>
        <row r="208">
          <cell r="D208" t="str">
            <v/>
          </cell>
          <cell r="E208" t="str">
            <v/>
          </cell>
        </row>
        <row r="209">
          <cell r="D209" t="str">
            <v/>
          </cell>
          <cell r="E209" t="str">
            <v/>
          </cell>
        </row>
        <row r="210">
          <cell r="D210" t="str">
            <v/>
          </cell>
          <cell r="E210" t="str">
            <v/>
          </cell>
        </row>
        <row r="211">
          <cell r="D211" t="str">
            <v/>
          </cell>
          <cell r="E211" t="str">
            <v/>
          </cell>
        </row>
        <row r="212">
          <cell r="D212" t="str">
            <v/>
          </cell>
          <cell r="E212" t="str">
            <v/>
          </cell>
        </row>
        <row r="213">
          <cell r="D213" t="str">
            <v/>
          </cell>
          <cell r="E213" t="str">
            <v/>
          </cell>
        </row>
        <row r="214">
          <cell r="D214" t="str">
            <v/>
          </cell>
          <cell r="E214" t="str">
            <v/>
          </cell>
        </row>
        <row r="215">
          <cell r="D215" t="str">
            <v/>
          </cell>
          <cell r="E215" t="str">
            <v/>
          </cell>
        </row>
        <row r="216">
          <cell r="D216" t="str">
            <v/>
          </cell>
          <cell r="E216" t="str">
            <v/>
          </cell>
        </row>
        <row r="217">
          <cell r="D217" t="str">
            <v/>
          </cell>
          <cell r="E217" t="str">
            <v/>
          </cell>
        </row>
        <row r="218">
          <cell r="D218" t="str">
            <v/>
          </cell>
          <cell r="E218" t="str">
            <v/>
          </cell>
        </row>
        <row r="219">
          <cell r="D219" t="str">
            <v/>
          </cell>
          <cell r="E219" t="str">
            <v/>
          </cell>
        </row>
        <row r="220">
          <cell r="D220" t="str">
            <v/>
          </cell>
          <cell r="E220" t="str">
            <v/>
          </cell>
        </row>
        <row r="221">
          <cell r="D221" t="str">
            <v/>
          </cell>
          <cell r="E221" t="str">
            <v/>
          </cell>
        </row>
        <row r="222">
          <cell r="D222" t="str">
            <v/>
          </cell>
          <cell r="E222" t="str">
            <v/>
          </cell>
        </row>
        <row r="223">
          <cell r="D223" t="str">
            <v/>
          </cell>
          <cell r="E223" t="str">
            <v/>
          </cell>
        </row>
        <row r="224">
          <cell r="D224" t="str">
            <v/>
          </cell>
          <cell r="E224" t="str">
            <v/>
          </cell>
        </row>
        <row r="225">
          <cell r="D225" t="str">
            <v/>
          </cell>
          <cell r="E225" t="str">
            <v/>
          </cell>
        </row>
        <row r="226">
          <cell r="D226" t="str">
            <v/>
          </cell>
          <cell r="E226" t="str">
            <v/>
          </cell>
        </row>
        <row r="227">
          <cell r="D227" t="str">
            <v/>
          </cell>
          <cell r="E227" t="str">
            <v/>
          </cell>
        </row>
        <row r="228">
          <cell r="D228" t="str">
            <v/>
          </cell>
          <cell r="E228" t="str">
            <v/>
          </cell>
        </row>
        <row r="229">
          <cell r="D229" t="str">
            <v/>
          </cell>
          <cell r="E229" t="str">
            <v/>
          </cell>
        </row>
        <row r="230">
          <cell r="D230" t="str">
            <v/>
          </cell>
          <cell r="E230" t="str">
            <v/>
          </cell>
        </row>
        <row r="231">
          <cell r="D231" t="str">
            <v/>
          </cell>
          <cell r="E231" t="str">
            <v/>
          </cell>
        </row>
        <row r="232">
          <cell r="D232" t="str">
            <v/>
          </cell>
          <cell r="E232" t="str">
            <v/>
          </cell>
        </row>
        <row r="233">
          <cell r="D233" t="str">
            <v/>
          </cell>
          <cell r="E233" t="str">
            <v/>
          </cell>
        </row>
        <row r="234">
          <cell r="D234" t="str">
            <v/>
          </cell>
          <cell r="E234" t="str">
            <v/>
          </cell>
        </row>
        <row r="235">
          <cell r="D235" t="str">
            <v/>
          </cell>
          <cell r="E235" t="str">
            <v/>
          </cell>
        </row>
        <row r="236">
          <cell r="D236" t="str">
            <v/>
          </cell>
          <cell r="E236" t="str">
            <v/>
          </cell>
        </row>
        <row r="237">
          <cell r="D237" t="str">
            <v/>
          </cell>
          <cell r="E237" t="str">
            <v/>
          </cell>
        </row>
        <row r="238">
          <cell r="D238" t="str">
            <v/>
          </cell>
          <cell r="E238" t="str">
            <v/>
          </cell>
        </row>
        <row r="239">
          <cell r="D239" t="str">
            <v/>
          </cell>
          <cell r="E239" t="str">
            <v/>
          </cell>
        </row>
        <row r="240">
          <cell r="D240" t="str">
            <v/>
          </cell>
          <cell r="E240" t="str">
            <v/>
          </cell>
        </row>
        <row r="241">
          <cell r="D241" t="str">
            <v/>
          </cell>
          <cell r="E241" t="str">
            <v/>
          </cell>
        </row>
        <row r="242">
          <cell r="D242" t="str">
            <v/>
          </cell>
          <cell r="E242" t="str">
            <v/>
          </cell>
        </row>
        <row r="243">
          <cell r="D243" t="str">
            <v/>
          </cell>
          <cell r="E243" t="str">
            <v/>
          </cell>
        </row>
        <row r="244">
          <cell r="D244" t="str">
            <v/>
          </cell>
          <cell r="E244" t="str">
            <v/>
          </cell>
        </row>
        <row r="245">
          <cell r="D245" t="str">
            <v/>
          </cell>
          <cell r="E245" t="str">
            <v/>
          </cell>
        </row>
        <row r="246">
          <cell r="D246" t="str">
            <v/>
          </cell>
          <cell r="E246" t="str">
            <v/>
          </cell>
        </row>
        <row r="247">
          <cell r="D247" t="str">
            <v/>
          </cell>
          <cell r="E247" t="str">
            <v/>
          </cell>
        </row>
        <row r="248">
          <cell r="D248" t="str">
            <v/>
          </cell>
          <cell r="E248" t="str">
            <v/>
          </cell>
        </row>
        <row r="249">
          <cell r="D249" t="str">
            <v/>
          </cell>
          <cell r="E249" t="str">
            <v/>
          </cell>
        </row>
        <row r="250">
          <cell r="D250" t="str">
            <v/>
          </cell>
          <cell r="E250" t="str">
            <v/>
          </cell>
        </row>
        <row r="251">
          <cell r="D251" t="str">
            <v/>
          </cell>
          <cell r="E251" t="str">
            <v/>
          </cell>
        </row>
        <row r="252">
          <cell r="D252" t="str">
            <v/>
          </cell>
          <cell r="E252" t="str">
            <v/>
          </cell>
        </row>
        <row r="253">
          <cell r="D253" t="str">
            <v/>
          </cell>
          <cell r="E253" t="str">
            <v/>
          </cell>
        </row>
        <row r="254">
          <cell r="D254" t="str">
            <v/>
          </cell>
          <cell r="E254" t="str">
            <v/>
          </cell>
        </row>
        <row r="255">
          <cell r="D255" t="str">
            <v/>
          </cell>
          <cell r="E255" t="str">
            <v/>
          </cell>
        </row>
        <row r="256">
          <cell r="D256" t="str">
            <v/>
          </cell>
          <cell r="E256" t="str">
            <v/>
          </cell>
        </row>
        <row r="257">
          <cell r="D257" t="str">
            <v/>
          </cell>
          <cell r="E257" t="str">
            <v/>
          </cell>
        </row>
        <row r="258">
          <cell r="D258" t="str">
            <v/>
          </cell>
          <cell r="E258" t="str">
            <v/>
          </cell>
        </row>
        <row r="259">
          <cell r="D259" t="str">
            <v/>
          </cell>
          <cell r="E259" t="str">
            <v/>
          </cell>
        </row>
        <row r="260">
          <cell r="D260" t="str">
            <v/>
          </cell>
          <cell r="E260" t="str">
            <v/>
          </cell>
        </row>
        <row r="261">
          <cell r="D261" t="str">
            <v/>
          </cell>
          <cell r="E261" t="str">
            <v/>
          </cell>
        </row>
        <row r="262">
          <cell r="D262" t="str">
            <v/>
          </cell>
          <cell r="E262" t="str">
            <v/>
          </cell>
        </row>
        <row r="263">
          <cell r="D263" t="str">
            <v/>
          </cell>
          <cell r="E263" t="str">
            <v/>
          </cell>
        </row>
        <row r="264">
          <cell r="D264" t="str">
            <v/>
          </cell>
          <cell r="E264" t="str">
            <v/>
          </cell>
        </row>
        <row r="265">
          <cell r="D265" t="str">
            <v/>
          </cell>
          <cell r="E265" t="str">
            <v/>
          </cell>
        </row>
        <row r="266">
          <cell r="D266" t="str">
            <v/>
          </cell>
          <cell r="E266" t="str">
            <v/>
          </cell>
        </row>
        <row r="267">
          <cell r="D267" t="str">
            <v/>
          </cell>
          <cell r="E267" t="str">
            <v/>
          </cell>
        </row>
        <row r="268">
          <cell r="D268" t="str">
            <v/>
          </cell>
          <cell r="E268" t="str">
            <v/>
          </cell>
        </row>
        <row r="269">
          <cell r="D269" t="str">
            <v/>
          </cell>
          <cell r="E269" t="str">
            <v/>
          </cell>
        </row>
        <row r="270">
          <cell r="D270" t="str">
            <v/>
          </cell>
          <cell r="E270" t="str">
            <v/>
          </cell>
        </row>
        <row r="271">
          <cell r="D271" t="str">
            <v/>
          </cell>
          <cell r="E271" t="str">
            <v/>
          </cell>
        </row>
        <row r="272">
          <cell r="D272" t="str">
            <v/>
          </cell>
          <cell r="E272" t="str">
            <v/>
          </cell>
        </row>
        <row r="273">
          <cell r="D273" t="str">
            <v/>
          </cell>
          <cell r="E273" t="str">
            <v/>
          </cell>
        </row>
        <row r="274">
          <cell r="D274" t="str">
            <v/>
          </cell>
          <cell r="E274" t="str">
            <v/>
          </cell>
        </row>
        <row r="275">
          <cell r="D275" t="str">
            <v/>
          </cell>
          <cell r="E275" t="str">
            <v/>
          </cell>
        </row>
        <row r="276">
          <cell r="D276" t="str">
            <v/>
          </cell>
          <cell r="E276" t="str">
            <v/>
          </cell>
        </row>
        <row r="277">
          <cell r="D277" t="str">
            <v/>
          </cell>
          <cell r="E277" t="str">
            <v/>
          </cell>
        </row>
        <row r="278">
          <cell r="D278" t="str">
            <v/>
          </cell>
          <cell r="E278" t="str">
            <v/>
          </cell>
        </row>
        <row r="279">
          <cell r="D279" t="str">
            <v/>
          </cell>
          <cell r="E279" t="str">
            <v/>
          </cell>
        </row>
        <row r="280">
          <cell r="D280" t="str">
            <v/>
          </cell>
          <cell r="E280" t="str">
            <v/>
          </cell>
        </row>
        <row r="281">
          <cell r="D281" t="str">
            <v/>
          </cell>
          <cell r="E281" t="str">
            <v/>
          </cell>
        </row>
        <row r="282">
          <cell r="D282" t="str">
            <v/>
          </cell>
          <cell r="E282" t="str">
            <v/>
          </cell>
        </row>
        <row r="283">
          <cell r="D283" t="str">
            <v/>
          </cell>
          <cell r="E283" t="str">
            <v/>
          </cell>
        </row>
        <row r="284">
          <cell r="D284" t="str">
            <v/>
          </cell>
          <cell r="E284" t="str">
            <v/>
          </cell>
        </row>
        <row r="285">
          <cell r="D285" t="str">
            <v/>
          </cell>
          <cell r="E285" t="str">
            <v/>
          </cell>
        </row>
        <row r="286">
          <cell r="D286" t="str">
            <v/>
          </cell>
          <cell r="E286" t="str">
            <v/>
          </cell>
        </row>
        <row r="287">
          <cell r="D287" t="str">
            <v/>
          </cell>
          <cell r="E287" t="str">
            <v/>
          </cell>
        </row>
        <row r="288">
          <cell r="D288" t="str">
            <v/>
          </cell>
          <cell r="E288" t="str">
            <v/>
          </cell>
        </row>
        <row r="289">
          <cell r="D289" t="str">
            <v/>
          </cell>
          <cell r="E289" t="str">
            <v/>
          </cell>
        </row>
        <row r="290">
          <cell r="D290" t="str">
            <v/>
          </cell>
          <cell r="E290" t="str">
            <v/>
          </cell>
        </row>
        <row r="291">
          <cell r="D291" t="str">
            <v/>
          </cell>
          <cell r="E291" t="str">
            <v/>
          </cell>
        </row>
        <row r="292">
          <cell r="D292" t="str">
            <v/>
          </cell>
          <cell r="E292" t="str">
            <v/>
          </cell>
        </row>
        <row r="293">
          <cell r="D293" t="str">
            <v/>
          </cell>
          <cell r="E293" t="str">
            <v/>
          </cell>
        </row>
        <row r="294">
          <cell r="D294" t="str">
            <v/>
          </cell>
          <cell r="E294" t="str">
            <v/>
          </cell>
        </row>
        <row r="295">
          <cell r="D295" t="str">
            <v/>
          </cell>
          <cell r="E295" t="str">
            <v/>
          </cell>
        </row>
        <row r="296">
          <cell r="D296" t="str">
            <v/>
          </cell>
          <cell r="E296" t="str">
            <v/>
          </cell>
        </row>
        <row r="297">
          <cell r="D297" t="str">
            <v/>
          </cell>
          <cell r="E297" t="str">
            <v/>
          </cell>
        </row>
        <row r="298">
          <cell r="D298" t="str">
            <v/>
          </cell>
          <cell r="E298" t="str">
            <v/>
          </cell>
        </row>
        <row r="299">
          <cell r="D299" t="str">
            <v/>
          </cell>
          <cell r="E299" t="str">
            <v/>
          </cell>
        </row>
        <row r="300">
          <cell r="D300" t="str">
            <v/>
          </cell>
          <cell r="E300" t="str">
            <v/>
          </cell>
        </row>
        <row r="301">
          <cell r="D301" t="str">
            <v/>
          </cell>
          <cell r="E301" t="str">
            <v/>
          </cell>
        </row>
        <row r="302">
          <cell r="D302" t="str">
            <v/>
          </cell>
          <cell r="E302" t="str">
            <v/>
          </cell>
        </row>
        <row r="303">
          <cell r="D303" t="str">
            <v/>
          </cell>
          <cell r="E303" t="str">
            <v/>
          </cell>
        </row>
        <row r="304">
          <cell r="D304" t="str">
            <v/>
          </cell>
          <cell r="E304" t="str">
            <v/>
          </cell>
        </row>
        <row r="305">
          <cell r="D305" t="str">
            <v/>
          </cell>
          <cell r="E305" t="str">
            <v/>
          </cell>
        </row>
        <row r="306">
          <cell r="D306" t="str">
            <v/>
          </cell>
          <cell r="E306" t="str">
            <v/>
          </cell>
        </row>
        <row r="307">
          <cell r="D307" t="str">
            <v/>
          </cell>
          <cell r="E307" t="str">
            <v/>
          </cell>
        </row>
        <row r="308">
          <cell r="D308" t="str">
            <v/>
          </cell>
          <cell r="E308" t="str">
            <v/>
          </cell>
        </row>
        <row r="309">
          <cell r="D309" t="str">
            <v/>
          </cell>
          <cell r="E309" t="str">
            <v/>
          </cell>
        </row>
        <row r="310">
          <cell r="D310" t="str">
            <v/>
          </cell>
          <cell r="E310" t="str">
            <v/>
          </cell>
        </row>
        <row r="311">
          <cell r="D311" t="str">
            <v/>
          </cell>
          <cell r="E311" t="str">
            <v/>
          </cell>
        </row>
        <row r="312">
          <cell r="D312" t="str">
            <v/>
          </cell>
          <cell r="E312" t="str">
            <v/>
          </cell>
        </row>
        <row r="313">
          <cell r="D313" t="str">
            <v/>
          </cell>
          <cell r="E313" t="str">
            <v/>
          </cell>
        </row>
        <row r="314">
          <cell r="D314" t="str">
            <v/>
          </cell>
          <cell r="E314" t="str">
            <v/>
          </cell>
        </row>
        <row r="315">
          <cell r="D315" t="str">
            <v/>
          </cell>
          <cell r="E315" t="str">
            <v/>
          </cell>
        </row>
        <row r="316">
          <cell r="D316" t="str">
            <v/>
          </cell>
          <cell r="E316" t="str">
            <v/>
          </cell>
        </row>
        <row r="317">
          <cell r="D317" t="str">
            <v/>
          </cell>
          <cell r="E317" t="str">
            <v/>
          </cell>
        </row>
        <row r="318">
          <cell r="D318" t="str">
            <v/>
          </cell>
          <cell r="E318" t="str">
            <v/>
          </cell>
        </row>
        <row r="319">
          <cell r="D319" t="str">
            <v/>
          </cell>
          <cell r="E319" t="str">
            <v/>
          </cell>
        </row>
        <row r="320">
          <cell r="D320" t="str">
            <v/>
          </cell>
          <cell r="E320" t="str">
            <v/>
          </cell>
        </row>
        <row r="321">
          <cell r="D321" t="str">
            <v/>
          </cell>
          <cell r="E321" t="str">
            <v/>
          </cell>
        </row>
        <row r="322">
          <cell r="D322" t="str">
            <v/>
          </cell>
          <cell r="E322" t="str">
            <v/>
          </cell>
        </row>
        <row r="323">
          <cell r="D323" t="str">
            <v/>
          </cell>
          <cell r="E323" t="str">
            <v/>
          </cell>
        </row>
        <row r="324">
          <cell r="D324" t="str">
            <v/>
          </cell>
          <cell r="E324" t="str">
            <v/>
          </cell>
        </row>
        <row r="325">
          <cell r="D325" t="str">
            <v/>
          </cell>
          <cell r="E325" t="str">
            <v/>
          </cell>
        </row>
        <row r="326">
          <cell r="D326" t="str">
            <v/>
          </cell>
          <cell r="E326" t="str">
            <v/>
          </cell>
        </row>
        <row r="327">
          <cell r="D327" t="str">
            <v/>
          </cell>
          <cell r="E327" t="str">
            <v/>
          </cell>
        </row>
        <row r="328">
          <cell r="D328" t="str">
            <v/>
          </cell>
          <cell r="E328" t="str">
            <v/>
          </cell>
        </row>
        <row r="329">
          <cell r="D329" t="str">
            <v/>
          </cell>
          <cell r="E329" t="str">
            <v/>
          </cell>
        </row>
        <row r="330">
          <cell r="D330" t="str">
            <v/>
          </cell>
          <cell r="E330" t="str">
            <v/>
          </cell>
        </row>
        <row r="331">
          <cell r="D331" t="str">
            <v/>
          </cell>
          <cell r="E331" t="str">
            <v/>
          </cell>
        </row>
        <row r="332">
          <cell r="D332" t="str">
            <v/>
          </cell>
          <cell r="E332" t="str">
            <v/>
          </cell>
        </row>
        <row r="333">
          <cell r="D333" t="str">
            <v/>
          </cell>
          <cell r="E333" t="str">
            <v/>
          </cell>
        </row>
        <row r="334">
          <cell r="D334" t="str">
            <v/>
          </cell>
          <cell r="E334" t="str">
            <v/>
          </cell>
        </row>
        <row r="335">
          <cell r="D335" t="str">
            <v/>
          </cell>
          <cell r="E335" t="str">
            <v/>
          </cell>
        </row>
        <row r="336">
          <cell r="D336" t="str">
            <v/>
          </cell>
          <cell r="E336" t="str">
            <v/>
          </cell>
        </row>
        <row r="337">
          <cell r="D337" t="str">
            <v/>
          </cell>
          <cell r="E337" t="str">
            <v/>
          </cell>
        </row>
        <row r="338">
          <cell r="D338" t="str">
            <v/>
          </cell>
          <cell r="E338" t="str">
            <v/>
          </cell>
        </row>
        <row r="339">
          <cell r="D339" t="str">
            <v/>
          </cell>
          <cell r="E339" t="str">
            <v/>
          </cell>
        </row>
        <row r="340">
          <cell r="D340" t="str">
            <v/>
          </cell>
          <cell r="E340" t="str">
            <v/>
          </cell>
        </row>
        <row r="341">
          <cell r="D341" t="str">
            <v/>
          </cell>
          <cell r="E341" t="str">
            <v/>
          </cell>
        </row>
        <row r="342">
          <cell r="D342" t="str">
            <v/>
          </cell>
          <cell r="E342" t="str">
            <v/>
          </cell>
        </row>
        <row r="343">
          <cell r="D343" t="str">
            <v/>
          </cell>
          <cell r="E343" t="str">
            <v/>
          </cell>
        </row>
        <row r="344">
          <cell r="D344" t="str">
            <v/>
          </cell>
          <cell r="E344" t="str">
            <v/>
          </cell>
        </row>
        <row r="345">
          <cell r="D345" t="str">
            <v/>
          </cell>
          <cell r="E345" t="str">
            <v/>
          </cell>
        </row>
        <row r="346">
          <cell r="D346" t="str">
            <v/>
          </cell>
          <cell r="E346" t="str">
            <v/>
          </cell>
        </row>
        <row r="347">
          <cell r="D347" t="str">
            <v/>
          </cell>
          <cell r="E347" t="str">
            <v/>
          </cell>
        </row>
        <row r="348">
          <cell r="D348" t="str">
            <v/>
          </cell>
          <cell r="E348" t="str">
            <v/>
          </cell>
        </row>
        <row r="349">
          <cell r="D349" t="str">
            <v/>
          </cell>
          <cell r="E349" t="str">
            <v/>
          </cell>
        </row>
        <row r="350">
          <cell r="D350" t="str">
            <v/>
          </cell>
          <cell r="E350" t="str">
            <v/>
          </cell>
        </row>
        <row r="351">
          <cell r="D351" t="str">
            <v/>
          </cell>
          <cell r="E351" t="str">
            <v/>
          </cell>
        </row>
        <row r="352">
          <cell r="D352" t="str">
            <v/>
          </cell>
          <cell r="E352" t="str">
            <v/>
          </cell>
        </row>
        <row r="353">
          <cell r="D353" t="str">
            <v/>
          </cell>
          <cell r="E353" t="str">
            <v/>
          </cell>
        </row>
        <row r="354">
          <cell r="D354" t="str">
            <v/>
          </cell>
          <cell r="E354" t="str">
            <v/>
          </cell>
        </row>
        <row r="355">
          <cell r="D355" t="str">
            <v/>
          </cell>
          <cell r="E355" t="str">
            <v/>
          </cell>
        </row>
        <row r="356">
          <cell r="D356" t="str">
            <v/>
          </cell>
          <cell r="E356" t="str">
            <v/>
          </cell>
        </row>
        <row r="357">
          <cell r="D357" t="str">
            <v/>
          </cell>
          <cell r="E357" t="str">
            <v/>
          </cell>
        </row>
        <row r="358">
          <cell r="D358" t="str">
            <v/>
          </cell>
          <cell r="E358" t="str">
            <v/>
          </cell>
        </row>
        <row r="359">
          <cell r="D359" t="str">
            <v/>
          </cell>
          <cell r="E359" t="str">
            <v/>
          </cell>
        </row>
        <row r="360">
          <cell r="D360" t="str">
            <v/>
          </cell>
          <cell r="E360" t="str">
            <v/>
          </cell>
        </row>
        <row r="361">
          <cell r="D361" t="str">
            <v/>
          </cell>
          <cell r="E361" t="str">
            <v/>
          </cell>
        </row>
        <row r="362">
          <cell r="D362" t="str">
            <v/>
          </cell>
          <cell r="E362" t="str">
            <v/>
          </cell>
        </row>
        <row r="363">
          <cell r="D363" t="str">
            <v/>
          </cell>
          <cell r="E363" t="str">
            <v/>
          </cell>
        </row>
        <row r="364">
          <cell r="D364" t="str">
            <v/>
          </cell>
          <cell r="E364" t="str">
            <v/>
          </cell>
        </row>
        <row r="365">
          <cell r="D365" t="str">
            <v/>
          </cell>
          <cell r="E365" t="str">
            <v/>
          </cell>
        </row>
        <row r="366">
          <cell r="D366" t="str">
            <v/>
          </cell>
          <cell r="E366" t="str">
            <v/>
          </cell>
        </row>
        <row r="367">
          <cell r="D367" t="str">
            <v/>
          </cell>
          <cell r="E367" t="str">
            <v/>
          </cell>
        </row>
        <row r="368">
          <cell r="D368" t="str">
            <v/>
          </cell>
          <cell r="E368" t="str">
            <v/>
          </cell>
        </row>
        <row r="369">
          <cell r="D369" t="str">
            <v/>
          </cell>
          <cell r="E369" t="str">
            <v/>
          </cell>
        </row>
        <row r="370">
          <cell r="D370" t="str">
            <v/>
          </cell>
          <cell r="E370" t="str">
            <v/>
          </cell>
        </row>
        <row r="371">
          <cell r="D371" t="str">
            <v/>
          </cell>
          <cell r="E371" t="str">
            <v/>
          </cell>
        </row>
        <row r="372">
          <cell r="D372" t="str">
            <v/>
          </cell>
          <cell r="E372" t="str">
            <v/>
          </cell>
        </row>
        <row r="373">
          <cell r="D373" t="str">
            <v/>
          </cell>
          <cell r="E373" t="str">
            <v/>
          </cell>
        </row>
        <row r="374">
          <cell r="D374" t="str">
            <v/>
          </cell>
          <cell r="E374" t="str">
            <v/>
          </cell>
        </row>
        <row r="375">
          <cell r="D375" t="str">
            <v/>
          </cell>
          <cell r="E375" t="str">
            <v/>
          </cell>
        </row>
        <row r="376">
          <cell r="D376" t="str">
            <v/>
          </cell>
          <cell r="E376" t="str">
            <v/>
          </cell>
        </row>
        <row r="377">
          <cell r="D377" t="str">
            <v/>
          </cell>
          <cell r="E377" t="str">
            <v/>
          </cell>
        </row>
        <row r="378">
          <cell r="D378" t="str">
            <v/>
          </cell>
          <cell r="E378" t="str">
            <v/>
          </cell>
        </row>
        <row r="379">
          <cell r="D379" t="str">
            <v/>
          </cell>
          <cell r="E379" t="str">
            <v/>
          </cell>
        </row>
        <row r="380">
          <cell r="D380" t="str">
            <v/>
          </cell>
          <cell r="E380" t="str">
            <v/>
          </cell>
        </row>
        <row r="381">
          <cell r="D381" t="str">
            <v/>
          </cell>
          <cell r="E381" t="str">
            <v/>
          </cell>
        </row>
        <row r="382">
          <cell r="D382" t="str">
            <v/>
          </cell>
          <cell r="E382" t="str">
            <v/>
          </cell>
        </row>
        <row r="383">
          <cell r="D383" t="str">
            <v/>
          </cell>
          <cell r="E383" t="str">
            <v/>
          </cell>
        </row>
        <row r="384">
          <cell r="D384" t="str">
            <v/>
          </cell>
          <cell r="E384" t="str">
            <v/>
          </cell>
        </row>
        <row r="385">
          <cell r="D385" t="str">
            <v/>
          </cell>
          <cell r="E385" t="str">
            <v/>
          </cell>
        </row>
        <row r="386">
          <cell r="D386" t="str">
            <v/>
          </cell>
          <cell r="E386" t="str">
            <v/>
          </cell>
        </row>
        <row r="387">
          <cell r="D387" t="str">
            <v/>
          </cell>
          <cell r="E387" t="str">
            <v/>
          </cell>
        </row>
        <row r="388">
          <cell r="D388" t="str">
            <v/>
          </cell>
          <cell r="E388" t="str">
            <v/>
          </cell>
        </row>
        <row r="389">
          <cell r="D389" t="str">
            <v/>
          </cell>
          <cell r="E389" t="str">
            <v/>
          </cell>
        </row>
        <row r="390">
          <cell r="D390" t="str">
            <v/>
          </cell>
          <cell r="E390" t="str">
            <v/>
          </cell>
        </row>
        <row r="391">
          <cell r="D391" t="str">
            <v/>
          </cell>
          <cell r="E391" t="str">
            <v/>
          </cell>
        </row>
        <row r="392">
          <cell r="D392" t="str">
            <v/>
          </cell>
          <cell r="E392" t="str">
            <v/>
          </cell>
        </row>
        <row r="393">
          <cell r="D393" t="str">
            <v/>
          </cell>
          <cell r="E393" t="str">
            <v/>
          </cell>
        </row>
        <row r="394">
          <cell r="D394" t="str">
            <v/>
          </cell>
          <cell r="E394" t="str">
            <v/>
          </cell>
        </row>
        <row r="395">
          <cell r="D395" t="str">
            <v/>
          </cell>
          <cell r="E395" t="str">
            <v/>
          </cell>
        </row>
        <row r="396">
          <cell r="D396" t="str">
            <v/>
          </cell>
          <cell r="E396" t="str">
            <v/>
          </cell>
        </row>
        <row r="397">
          <cell r="D397" t="str">
            <v/>
          </cell>
          <cell r="E397" t="str">
            <v/>
          </cell>
        </row>
        <row r="398">
          <cell r="D398" t="str">
            <v/>
          </cell>
          <cell r="E398" t="str">
            <v/>
          </cell>
        </row>
        <row r="399">
          <cell r="D399" t="str">
            <v/>
          </cell>
          <cell r="E399" t="str">
            <v/>
          </cell>
        </row>
        <row r="400">
          <cell r="D400" t="str">
            <v/>
          </cell>
          <cell r="E400" t="str">
            <v/>
          </cell>
        </row>
        <row r="401">
          <cell r="D401" t="str">
            <v/>
          </cell>
          <cell r="E401" t="str">
            <v/>
          </cell>
        </row>
        <row r="402">
          <cell r="D402" t="str">
            <v/>
          </cell>
          <cell r="E402" t="str">
            <v/>
          </cell>
        </row>
        <row r="403">
          <cell r="D403" t="str">
            <v/>
          </cell>
          <cell r="E403" t="str">
            <v/>
          </cell>
        </row>
        <row r="404">
          <cell r="D404" t="str">
            <v/>
          </cell>
          <cell r="E404" t="str">
            <v/>
          </cell>
        </row>
        <row r="405">
          <cell r="D405" t="str">
            <v/>
          </cell>
          <cell r="E405" t="str">
            <v/>
          </cell>
        </row>
        <row r="406">
          <cell r="D406" t="str">
            <v/>
          </cell>
          <cell r="E406" t="str">
            <v/>
          </cell>
        </row>
        <row r="407">
          <cell r="D407" t="str">
            <v/>
          </cell>
          <cell r="E407" t="str">
            <v/>
          </cell>
        </row>
        <row r="408">
          <cell r="D408" t="str">
            <v/>
          </cell>
          <cell r="E408" t="str">
            <v/>
          </cell>
        </row>
        <row r="409">
          <cell r="D409" t="str">
            <v/>
          </cell>
          <cell r="E409" t="str">
            <v/>
          </cell>
        </row>
        <row r="410">
          <cell r="D410" t="str">
            <v/>
          </cell>
          <cell r="E410" t="str">
            <v/>
          </cell>
        </row>
        <row r="411">
          <cell r="D411" t="str">
            <v/>
          </cell>
          <cell r="E411" t="str">
            <v/>
          </cell>
        </row>
        <row r="412">
          <cell r="D412" t="str">
            <v/>
          </cell>
          <cell r="E412" t="str">
            <v/>
          </cell>
        </row>
        <row r="413">
          <cell r="D413" t="str">
            <v/>
          </cell>
          <cell r="E413" t="str">
            <v/>
          </cell>
        </row>
        <row r="414">
          <cell r="D414" t="str">
            <v/>
          </cell>
          <cell r="E414" t="str">
            <v/>
          </cell>
        </row>
        <row r="415">
          <cell r="D415" t="str">
            <v/>
          </cell>
          <cell r="E415" t="str">
            <v/>
          </cell>
        </row>
        <row r="416">
          <cell r="D416" t="str">
            <v/>
          </cell>
          <cell r="E416" t="str">
            <v/>
          </cell>
        </row>
        <row r="417">
          <cell r="D417" t="str">
            <v/>
          </cell>
          <cell r="E417" t="str">
            <v/>
          </cell>
        </row>
        <row r="418">
          <cell r="D418" t="str">
            <v/>
          </cell>
          <cell r="E418" t="str">
            <v/>
          </cell>
        </row>
        <row r="419">
          <cell r="D419" t="str">
            <v/>
          </cell>
          <cell r="E419" t="str">
            <v/>
          </cell>
        </row>
        <row r="420">
          <cell r="D420" t="str">
            <v/>
          </cell>
          <cell r="E420" t="str">
            <v/>
          </cell>
        </row>
        <row r="421">
          <cell r="D421" t="str">
            <v/>
          </cell>
          <cell r="E421" t="str">
            <v/>
          </cell>
        </row>
        <row r="422">
          <cell r="D422" t="str">
            <v/>
          </cell>
          <cell r="E422" t="str">
            <v/>
          </cell>
        </row>
        <row r="423">
          <cell r="D423" t="str">
            <v/>
          </cell>
          <cell r="E423" t="str">
            <v/>
          </cell>
        </row>
        <row r="424">
          <cell r="D424" t="str">
            <v/>
          </cell>
          <cell r="E424" t="str">
            <v/>
          </cell>
        </row>
        <row r="425">
          <cell r="D425" t="str">
            <v/>
          </cell>
          <cell r="E425" t="str">
            <v/>
          </cell>
        </row>
        <row r="426">
          <cell r="D426" t="str">
            <v/>
          </cell>
          <cell r="E426" t="str">
            <v/>
          </cell>
        </row>
        <row r="427">
          <cell r="D427" t="str">
            <v/>
          </cell>
          <cell r="E427" t="str">
            <v/>
          </cell>
        </row>
        <row r="428">
          <cell r="D428" t="str">
            <v/>
          </cell>
          <cell r="E428" t="str">
            <v/>
          </cell>
        </row>
        <row r="429">
          <cell r="D429" t="str">
            <v/>
          </cell>
          <cell r="E429" t="str">
            <v/>
          </cell>
        </row>
        <row r="430">
          <cell r="D430" t="str">
            <v/>
          </cell>
          <cell r="E430" t="str">
            <v/>
          </cell>
        </row>
        <row r="431">
          <cell r="D431" t="str">
            <v/>
          </cell>
          <cell r="E431" t="str">
            <v/>
          </cell>
        </row>
        <row r="432">
          <cell r="D432" t="str">
            <v/>
          </cell>
          <cell r="E432" t="str">
            <v/>
          </cell>
        </row>
        <row r="433">
          <cell r="D433" t="str">
            <v/>
          </cell>
          <cell r="E433" t="str">
            <v/>
          </cell>
        </row>
        <row r="434">
          <cell r="D434" t="str">
            <v/>
          </cell>
          <cell r="E434" t="str">
            <v/>
          </cell>
        </row>
        <row r="435">
          <cell r="D435" t="str">
            <v/>
          </cell>
          <cell r="E435" t="str">
            <v/>
          </cell>
        </row>
        <row r="436">
          <cell r="D436" t="str">
            <v/>
          </cell>
          <cell r="E436" t="str">
            <v/>
          </cell>
        </row>
        <row r="437">
          <cell r="D437" t="str">
            <v/>
          </cell>
          <cell r="E437" t="str">
            <v/>
          </cell>
        </row>
        <row r="438">
          <cell r="D438" t="str">
            <v/>
          </cell>
          <cell r="E438" t="str">
            <v/>
          </cell>
        </row>
        <row r="439">
          <cell r="D439" t="str">
            <v/>
          </cell>
          <cell r="E439" t="str">
            <v/>
          </cell>
        </row>
        <row r="440">
          <cell r="D440" t="str">
            <v/>
          </cell>
          <cell r="E440" t="str">
            <v/>
          </cell>
        </row>
        <row r="441">
          <cell r="D441" t="str">
            <v/>
          </cell>
          <cell r="E441" t="str">
            <v/>
          </cell>
        </row>
        <row r="442">
          <cell r="D442" t="str">
            <v/>
          </cell>
          <cell r="E442" t="str">
            <v/>
          </cell>
        </row>
        <row r="443">
          <cell r="D443" t="str">
            <v/>
          </cell>
          <cell r="E443" t="str">
            <v/>
          </cell>
        </row>
        <row r="444">
          <cell r="D444" t="str">
            <v/>
          </cell>
          <cell r="E444" t="str">
            <v/>
          </cell>
        </row>
        <row r="445">
          <cell r="D445" t="str">
            <v/>
          </cell>
          <cell r="E445" t="str">
            <v/>
          </cell>
        </row>
        <row r="446">
          <cell r="D446" t="str">
            <v/>
          </cell>
          <cell r="E446" t="str">
            <v/>
          </cell>
        </row>
        <row r="447">
          <cell r="D447" t="str">
            <v/>
          </cell>
          <cell r="E447" t="str">
            <v/>
          </cell>
        </row>
        <row r="448">
          <cell r="D448" t="str">
            <v/>
          </cell>
          <cell r="E448" t="str">
            <v/>
          </cell>
        </row>
        <row r="449">
          <cell r="D449" t="str">
            <v/>
          </cell>
          <cell r="E449" t="str">
            <v/>
          </cell>
        </row>
        <row r="450">
          <cell r="D450" t="str">
            <v/>
          </cell>
          <cell r="E450" t="str">
            <v/>
          </cell>
        </row>
        <row r="451">
          <cell r="D451" t="str">
            <v/>
          </cell>
          <cell r="E451" t="str">
            <v/>
          </cell>
        </row>
        <row r="452">
          <cell r="D452" t="str">
            <v/>
          </cell>
          <cell r="E452" t="str">
            <v/>
          </cell>
        </row>
        <row r="453">
          <cell r="D453" t="str">
            <v/>
          </cell>
          <cell r="E453" t="str">
            <v/>
          </cell>
        </row>
        <row r="454">
          <cell r="D454" t="str">
            <v/>
          </cell>
          <cell r="E454" t="str">
            <v/>
          </cell>
        </row>
        <row r="455">
          <cell r="D455" t="str">
            <v/>
          </cell>
          <cell r="E455" t="str">
            <v/>
          </cell>
        </row>
        <row r="456">
          <cell r="D456" t="str">
            <v/>
          </cell>
          <cell r="E456" t="str">
            <v/>
          </cell>
        </row>
        <row r="457">
          <cell r="D457" t="str">
            <v/>
          </cell>
          <cell r="E457" t="str">
            <v/>
          </cell>
        </row>
        <row r="458">
          <cell r="D458" t="str">
            <v/>
          </cell>
          <cell r="E458" t="str">
            <v/>
          </cell>
        </row>
        <row r="459">
          <cell r="D459" t="str">
            <v/>
          </cell>
          <cell r="E459" t="str">
            <v/>
          </cell>
        </row>
        <row r="460">
          <cell r="D460" t="str">
            <v/>
          </cell>
          <cell r="E460" t="str">
            <v/>
          </cell>
        </row>
        <row r="461">
          <cell r="D461" t="str">
            <v/>
          </cell>
          <cell r="E461" t="str">
            <v/>
          </cell>
        </row>
        <row r="462">
          <cell r="D462" t="str">
            <v/>
          </cell>
          <cell r="E462" t="str">
            <v/>
          </cell>
        </row>
        <row r="463">
          <cell r="D463" t="str">
            <v/>
          </cell>
          <cell r="E463" t="str">
            <v/>
          </cell>
        </row>
        <row r="464">
          <cell r="D464" t="str">
            <v/>
          </cell>
          <cell r="E464" t="str">
            <v/>
          </cell>
        </row>
        <row r="465">
          <cell r="D465" t="str">
            <v/>
          </cell>
          <cell r="E465" t="str">
            <v/>
          </cell>
        </row>
        <row r="466">
          <cell r="D466" t="str">
            <v/>
          </cell>
          <cell r="E466" t="str">
            <v/>
          </cell>
        </row>
        <row r="467">
          <cell r="D467" t="str">
            <v/>
          </cell>
          <cell r="E467" t="str">
            <v/>
          </cell>
        </row>
        <row r="468">
          <cell r="D468" t="str">
            <v/>
          </cell>
          <cell r="E468" t="str">
            <v/>
          </cell>
        </row>
        <row r="469">
          <cell r="D469" t="str">
            <v/>
          </cell>
          <cell r="E469" t="str">
            <v/>
          </cell>
        </row>
        <row r="470">
          <cell r="D470" t="str">
            <v/>
          </cell>
          <cell r="E470" t="str">
            <v/>
          </cell>
        </row>
        <row r="471">
          <cell r="D471" t="str">
            <v/>
          </cell>
          <cell r="E471" t="str">
            <v/>
          </cell>
        </row>
        <row r="472">
          <cell r="D472" t="str">
            <v/>
          </cell>
          <cell r="E472" t="str">
            <v/>
          </cell>
        </row>
        <row r="473">
          <cell r="D473" t="str">
            <v/>
          </cell>
          <cell r="E473" t="str">
            <v/>
          </cell>
        </row>
        <row r="474">
          <cell r="D474" t="str">
            <v/>
          </cell>
          <cell r="E474" t="str">
            <v/>
          </cell>
        </row>
        <row r="475">
          <cell r="D475" t="str">
            <v/>
          </cell>
          <cell r="E475" t="str">
            <v/>
          </cell>
        </row>
        <row r="476">
          <cell r="D476" t="str">
            <v/>
          </cell>
          <cell r="E476" t="str">
            <v/>
          </cell>
        </row>
        <row r="477">
          <cell r="D477" t="str">
            <v/>
          </cell>
          <cell r="E477" t="str">
            <v/>
          </cell>
        </row>
        <row r="478">
          <cell r="D478" t="str">
            <v/>
          </cell>
          <cell r="E478" t="str">
            <v/>
          </cell>
        </row>
        <row r="479">
          <cell r="D479" t="str">
            <v/>
          </cell>
          <cell r="E479" t="str">
            <v/>
          </cell>
        </row>
        <row r="480">
          <cell r="D480" t="str">
            <v/>
          </cell>
          <cell r="E480" t="str">
            <v/>
          </cell>
        </row>
        <row r="481">
          <cell r="D481" t="str">
            <v/>
          </cell>
          <cell r="E481" t="str">
            <v/>
          </cell>
        </row>
        <row r="482">
          <cell r="D482" t="str">
            <v/>
          </cell>
          <cell r="E482" t="str">
            <v/>
          </cell>
        </row>
        <row r="483">
          <cell r="D483" t="str">
            <v/>
          </cell>
          <cell r="E483" t="str">
            <v/>
          </cell>
        </row>
        <row r="484">
          <cell r="D484" t="str">
            <v/>
          </cell>
          <cell r="E484" t="str">
            <v/>
          </cell>
        </row>
        <row r="485">
          <cell r="D485" t="str">
            <v/>
          </cell>
          <cell r="E485" t="str">
            <v/>
          </cell>
        </row>
        <row r="486">
          <cell r="D486" t="str">
            <v/>
          </cell>
          <cell r="E486" t="str">
            <v/>
          </cell>
        </row>
        <row r="487">
          <cell r="D487" t="str">
            <v/>
          </cell>
          <cell r="E487" t="str">
            <v/>
          </cell>
        </row>
        <row r="488">
          <cell r="D488" t="str">
            <v/>
          </cell>
          <cell r="E488" t="str">
            <v/>
          </cell>
        </row>
        <row r="489">
          <cell r="D489" t="str">
            <v/>
          </cell>
          <cell r="E489" t="str">
            <v/>
          </cell>
        </row>
        <row r="490">
          <cell r="D490" t="str">
            <v/>
          </cell>
          <cell r="E490" t="str">
            <v/>
          </cell>
        </row>
        <row r="491">
          <cell r="D491" t="str">
            <v/>
          </cell>
          <cell r="E491" t="str">
            <v/>
          </cell>
        </row>
        <row r="492">
          <cell r="D492" t="str">
            <v/>
          </cell>
          <cell r="E492" t="str">
            <v/>
          </cell>
        </row>
        <row r="493">
          <cell r="D493" t="str">
            <v/>
          </cell>
          <cell r="E493" t="str">
            <v/>
          </cell>
        </row>
        <row r="494">
          <cell r="D494" t="str">
            <v/>
          </cell>
          <cell r="E494" t="str">
            <v/>
          </cell>
        </row>
        <row r="495">
          <cell r="D495" t="str">
            <v/>
          </cell>
          <cell r="E495" t="str">
            <v/>
          </cell>
        </row>
        <row r="496">
          <cell r="D496" t="str">
            <v/>
          </cell>
          <cell r="E496" t="str">
            <v/>
          </cell>
        </row>
        <row r="497">
          <cell r="D497" t="str">
            <v/>
          </cell>
          <cell r="E497" t="str">
            <v/>
          </cell>
        </row>
        <row r="498">
          <cell r="D498" t="str">
            <v/>
          </cell>
          <cell r="E498" t="str">
            <v/>
          </cell>
        </row>
        <row r="499">
          <cell r="D499" t="str">
            <v/>
          </cell>
          <cell r="E499" t="str">
            <v/>
          </cell>
        </row>
        <row r="500">
          <cell r="D500" t="str">
            <v/>
          </cell>
          <cell r="E500" t="str">
            <v/>
          </cell>
        </row>
        <row r="501">
          <cell r="D501" t="str">
            <v/>
          </cell>
          <cell r="E501" t="str">
            <v/>
          </cell>
        </row>
        <row r="502">
          <cell r="D502" t="str">
            <v/>
          </cell>
          <cell r="E502" t="str">
            <v/>
          </cell>
        </row>
        <row r="503">
          <cell r="D503" t="str">
            <v/>
          </cell>
          <cell r="E503" t="str">
            <v/>
          </cell>
        </row>
        <row r="504">
          <cell r="D504" t="str">
            <v/>
          </cell>
          <cell r="E504" t="str">
            <v/>
          </cell>
        </row>
        <row r="505">
          <cell r="D505" t="str">
            <v/>
          </cell>
          <cell r="E505" t="str">
            <v/>
          </cell>
        </row>
        <row r="506">
          <cell r="D506" t="str">
            <v/>
          </cell>
          <cell r="E506" t="str">
            <v/>
          </cell>
        </row>
        <row r="507">
          <cell r="D507" t="str">
            <v/>
          </cell>
          <cell r="E507" t="str">
            <v/>
          </cell>
        </row>
        <row r="508">
          <cell r="D508" t="str">
            <v/>
          </cell>
          <cell r="E508" t="str">
            <v/>
          </cell>
        </row>
        <row r="509">
          <cell r="D509" t="str">
            <v/>
          </cell>
          <cell r="E509" t="str">
            <v/>
          </cell>
        </row>
        <row r="510">
          <cell r="D510" t="str">
            <v/>
          </cell>
          <cell r="E510" t="str">
            <v/>
          </cell>
        </row>
        <row r="511">
          <cell r="D511" t="str">
            <v/>
          </cell>
          <cell r="E511" t="str">
            <v/>
          </cell>
        </row>
        <row r="512">
          <cell r="D512" t="str">
            <v/>
          </cell>
          <cell r="E512" t="str">
            <v/>
          </cell>
        </row>
        <row r="513">
          <cell r="D513" t="str">
            <v/>
          </cell>
          <cell r="E513" t="str">
            <v/>
          </cell>
        </row>
        <row r="514">
          <cell r="D514" t="str">
            <v/>
          </cell>
          <cell r="E514" t="str">
            <v/>
          </cell>
        </row>
        <row r="515">
          <cell r="D515" t="str">
            <v/>
          </cell>
          <cell r="E515" t="str">
            <v/>
          </cell>
        </row>
        <row r="516">
          <cell r="D516" t="str">
            <v/>
          </cell>
          <cell r="E516" t="str">
            <v/>
          </cell>
        </row>
        <row r="517">
          <cell r="D517" t="str">
            <v/>
          </cell>
          <cell r="E517" t="str">
            <v/>
          </cell>
        </row>
        <row r="518">
          <cell r="D518" t="str">
            <v/>
          </cell>
          <cell r="E518" t="str">
            <v/>
          </cell>
        </row>
        <row r="519">
          <cell r="D519" t="str">
            <v/>
          </cell>
          <cell r="E519" t="str">
            <v/>
          </cell>
        </row>
        <row r="520">
          <cell r="D520" t="str">
            <v/>
          </cell>
          <cell r="E520" t="str">
            <v/>
          </cell>
        </row>
        <row r="521">
          <cell r="D521" t="str">
            <v/>
          </cell>
          <cell r="E521" t="str">
            <v/>
          </cell>
        </row>
        <row r="522">
          <cell r="D522" t="str">
            <v/>
          </cell>
          <cell r="E522" t="str">
            <v/>
          </cell>
        </row>
        <row r="523">
          <cell r="D523" t="str">
            <v/>
          </cell>
          <cell r="E523" t="str">
            <v/>
          </cell>
        </row>
        <row r="524">
          <cell r="D524" t="str">
            <v/>
          </cell>
          <cell r="E524" t="str">
            <v/>
          </cell>
        </row>
        <row r="525">
          <cell r="D525" t="str">
            <v/>
          </cell>
          <cell r="E525" t="str">
            <v/>
          </cell>
        </row>
        <row r="526">
          <cell r="D526" t="str">
            <v/>
          </cell>
          <cell r="E526" t="str">
            <v/>
          </cell>
        </row>
        <row r="527">
          <cell r="D527" t="str">
            <v/>
          </cell>
          <cell r="E527" t="str">
            <v/>
          </cell>
        </row>
        <row r="528">
          <cell r="D528" t="str">
            <v/>
          </cell>
          <cell r="E528" t="str">
            <v/>
          </cell>
        </row>
        <row r="529">
          <cell r="D529" t="str">
            <v/>
          </cell>
          <cell r="E529" t="str">
            <v/>
          </cell>
        </row>
        <row r="530">
          <cell r="D530" t="str">
            <v/>
          </cell>
          <cell r="E530" t="str">
            <v/>
          </cell>
        </row>
        <row r="531">
          <cell r="D531" t="str">
            <v/>
          </cell>
          <cell r="E531" t="str">
            <v/>
          </cell>
        </row>
        <row r="532">
          <cell r="D532" t="str">
            <v/>
          </cell>
          <cell r="E532" t="str">
            <v/>
          </cell>
        </row>
        <row r="533">
          <cell r="D533" t="str">
            <v/>
          </cell>
          <cell r="E533" t="str">
            <v/>
          </cell>
        </row>
        <row r="534">
          <cell r="D534" t="str">
            <v/>
          </cell>
          <cell r="E534" t="str">
            <v/>
          </cell>
        </row>
        <row r="535">
          <cell r="D535" t="str">
            <v/>
          </cell>
          <cell r="E535" t="str">
            <v/>
          </cell>
        </row>
        <row r="536">
          <cell r="D536" t="str">
            <v/>
          </cell>
          <cell r="E536" t="str">
            <v/>
          </cell>
        </row>
        <row r="537">
          <cell r="D537" t="str">
            <v/>
          </cell>
          <cell r="E537" t="str">
            <v/>
          </cell>
        </row>
        <row r="538">
          <cell r="D538" t="str">
            <v/>
          </cell>
          <cell r="E538" t="str">
            <v/>
          </cell>
        </row>
        <row r="539">
          <cell r="D539" t="str">
            <v/>
          </cell>
          <cell r="E539" t="str">
            <v/>
          </cell>
        </row>
        <row r="540">
          <cell r="D540" t="str">
            <v/>
          </cell>
          <cell r="E540" t="str">
            <v/>
          </cell>
        </row>
        <row r="541">
          <cell r="D541" t="str">
            <v/>
          </cell>
          <cell r="E541" t="str">
            <v/>
          </cell>
        </row>
        <row r="542">
          <cell r="D542" t="str">
            <v/>
          </cell>
          <cell r="E542" t="str">
            <v/>
          </cell>
        </row>
        <row r="543">
          <cell r="D543" t="str">
            <v/>
          </cell>
          <cell r="E543" t="str">
            <v/>
          </cell>
        </row>
        <row r="544">
          <cell r="D544" t="str">
            <v/>
          </cell>
          <cell r="E544" t="str">
            <v/>
          </cell>
        </row>
        <row r="545">
          <cell r="D545" t="str">
            <v/>
          </cell>
          <cell r="E545" t="str">
            <v/>
          </cell>
        </row>
        <row r="546">
          <cell r="D546" t="str">
            <v/>
          </cell>
          <cell r="E546" t="str">
            <v/>
          </cell>
        </row>
        <row r="547">
          <cell r="D547" t="str">
            <v/>
          </cell>
          <cell r="E547" t="str">
            <v/>
          </cell>
        </row>
        <row r="548">
          <cell r="D548" t="str">
            <v/>
          </cell>
          <cell r="E548" t="str">
            <v/>
          </cell>
        </row>
        <row r="549">
          <cell r="D549" t="str">
            <v/>
          </cell>
          <cell r="E549" t="str">
            <v/>
          </cell>
        </row>
        <row r="550">
          <cell r="D550" t="str">
            <v/>
          </cell>
          <cell r="E550" t="str">
            <v/>
          </cell>
        </row>
        <row r="551">
          <cell r="D551" t="str">
            <v/>
          </cell>
          <cell r="E551" t="str">
            <v/>
          </cell>
        </row>
        <row r="552">
          <cell r="D552" t="str">
            <v/>
          </cell>
          <cell r="E552" t="str">
            <v/>
          </cell>
        </row>
        <row r="553">
          <cell r="D553" t="str">
            <v/>
          </cell>
          <cell r="E553" t="str">
            <v/>
          </cell>
        </row>
        <row r="554">
          <cell r="D554" t="str">
            <v/>
          </cell>
          <cell r="E554" t="str">
            <v/>
          </cell>
        </row>
        <row r="555">
          <cell r="D555" t="str">
            <v/>
          </cell>
          <cell r="E555" t="str">
            <v/>
          </cell>
        </row>
        <row r="556">
          <cell r="D556" t="str">
            <v/>
          </cell>
          <cell r="E556" t="str">
            <v/>
          </cell>
        </row>
        <row r="557">
          <cell r="D557" t="str">
            <v/>
          </cell>
          <cell r="E557" t="str">
            <v/>
          </cell>
        </row>
        <row r="558">
          <cell r="D558" t="str">
            <v/>
          </cell>
          <cell r="E558" t="str">
            <v/>
          </cell>
        </row>
        <row r="559">
          <cell r="D559" t="str">
            <v/>
          </cell>
          <cell r="E559" t="str">
            <v/>
          </cell>
        </row>
        <row r="560">
          <cell r="D560" t="str">
            <v/>
          </cell>
          <cell r="E560" t="str">
            <v/>
          </cell>
        </row>
        <row r="561">
          <cell r="D561" t="str">
            <v/>
          </cell>
          <cell r="E561" t="str">
            <v/>
          </cell>
        </row>
        <row r="562">
          <cell r="D562" t="str">
            <v/>
          </cell>
          <cell r="E562" t="str">
            <v/>
          </cell>
        </row>
        <row r="563">
          <cell r="D563" t="str">
            <v/>
          </cell>
          <cell r="E563" t="str">
            <v/>
          </cell>
        </row>
        <row r="564">
          <cell r="D564" t="str">
            <v/>
          </cell>
          <cell r="E564" t="str">
            <v/>
          </cell>
        </row>
        <row r="565">
          <cell r="D565" t="str">
            <v/>
          </cell>
          <cell r="E565" t="str">
            <v/>
          </cell>
        </row>
        <row r="566">
          <cell r="D566" t="str">
            <v/>
          </cell>
          <cell r="E566" t="str">
            <v/>
          </cell>
        </row>
        <row r="567">
          <cell r="D567" t="str">
            <v/>
          </cell>
          <cell r="E567" t="str">
            <v/>
          </cell>
        </row>
        <row r="568">
          <cell r="D568" t="str">
            <v/>
          </cell>
          <cell r="E568" t="str">
            <v/>
          </cell>
        </row>
        <row r="569">
          <cell r="D569" t="str">
            <v/>
          </cell>
          <cell r="E569" t="str">
            <v/>
          </cell>
        </row>
        <row r="570">
          <cell r="D570" t="str">
            <v/>
          </cell>
          <cell r="E570" t="str">
            <v/>
          </cell>
        </row>
        <row r="571">
          <cell r="D571" t="str">
            <v/>
          </cell>
          <cell r="E571" t="str">
            <v/>
          </cell>
        </row>
        <row r="572">
          <cell r="D572" t="str">
            <v/>
          </cell>
          <cell r="E572" t="str">
            <v/>
          </cell>
        </row>
        <row r="573">
          <cell r="D573" t="str">
            <v/>
          </cell>
          <cell r="E573" t="str">
            <v/>
          </cell>
        </row>
        <row r="574">
          <cell r="D574" t="str">
            <v/>
          </cell>
          <cell r="E574" t="str">
            <v/>
          </cell>
        </row>
        <row r="575">
          <cell r="D575" t="str">
            <v/>
          </cell>
          <cell r="E575" t="str">
            <v/>
          </cell>
        </row>
        <row r="576">
          <cell r="D576" t="str">
            <v/>
          </cell>
          <cell r="E576" t="str">
            <v/>
          </cell>
        </row>
        <row r="577">
          <cell r="D577" t="str">
            <v/>
          </cell>
          <cell r="E577" t="str">
            <v/>
          </cell>
        </row>
        <row r="578">
          <cell r="D578" t="str">
            <v/>
          </cell>
          <cell r="E578" t="str">
            <v/>
          </cell>
        </row>
        <row r="579">
          <cell r="D579" t="str">
            <v/>
          </cell>
          <cell r="E579" t="str">
            <v/>
          </cell>
        </row>
        <row r="580">
          <cell r="D580" t="str">
            <v/>
          </cell>
          <cell r="E580" t="str">
            <v/>
          </cell>
        </row>
        <row r="581">
          <cell r="D581" t="str">
            <v/>
          </cell>
          <cell r="E581" t="str">
            <v/>
          </cell>
        </row>
        <row r="582">
          <cell r="D582" t="str">
            <v/>
          </cell>
          <cell r="E582" t="str">
            <v/>
          </cell>
        </row>
        <row r="583">
          <cell r="D583" t="str">
            <v/>
          </cell>
          <cell r="E583" t="str">
            <v/>
          </cell>
        </row>
        <row r="584">
          <cell r="D584" t="str">
            <v/>
          </cell>
          <cell r="E584" t="str">
            <v/>
          </cell>
        </row>
        <row r="585">
          <cell r="D585" t="str">
            <v/>
          </cell>
          <cell r="E585" t="str">
            <v/>
          </cell>
        </row>
        <row r="586">
          <cell r="D586" t="str">
            <v/>
          </cell>
          <cell r="E586" t="str">
            <v/>
          </cell>
        </row>
        <row r="587">
          <cell r="D587" t="str">
            <v/>
          </cell>
          <cell r="E587" t="str">
            <v/>
          </cell>
        </row>
        <row r="588">
          <cell r="D588" t="str">
            <v/>
          </cell>
          <cell r="E588" t="str">
            <v/>
          </cell>
        </row>
        <row r="589">
          <cell r="D589" t="str">
            <v/>
          </cell>
          <cell r="E589" t="str">
            <v/>
          </cell>
        </row>
        <row r="590">
          <cell r="D590" t="str">
            <v/>
          </cell>
          <cell r="E590" t="str">
            <v/>
          </cell>
        </row>
        <row r="591">
          <cell r="D591" t="str">
            <v/>
          </cell>
          <cell r="E591" t="str">
            <v/>
          </cell>
        </row>
        <row r="592">
          <cell r="D592" t="str">
            <v/>
          </cell>
          <cell r="E592" t="str">
            <v/>
          </cell>
        </row>
        <row r="593">
          <cell r="D593" t="str">
            <v/>
          </cell>
          <cell r="E593" t="str">
            <v/>
          </cell>
        </row>
        <row r="594">
          <cell r="D594" t="str">
            <v/>
          </cell>
          <cell r="E594" t="str">
            <v/>
          </cell>
        </row>
        <row r="595">
          <cell r="D595" t="str">
            <v/>
          </cell>
          <cell r="E595" t="str">
            <v/>
          </cell>
        </row>
        <row r="596">
          <cell r="D596" t="str">
            <v/>
          </cell>
          <cell r="E596" t="str">
            <v/>
          </cell>
        </row>
        <row r="597">
          <cell r="D597" t="str">
            <v/>
          </cell>
          <cell r="E597" t="str">
            <v/>
          </cell>
        </row>
        <row r="598">
          <cell r="D598" t="str">
            <v/>
          </cell>
          <cell r="E598" t="str">
            <v/>
          </cell>
        </row>
        <row r="599">
          <cell r="D599" t="str">
            <v/>
          </cell>
          <cell r="E599" t="str">
            <v/>
          </cell>
        </row>
        <row r="600">
          <cell r="D600" t="str">
            <v/>
          </cell>
          <cell r="E600" t="str">
            <v/>
          </cell>
        </row>
        <row r="601">
          <cell r="D601" t="str">
            <v/>
          </cell>
          <cell r="E601" t="str">
            <v/>
          </cell>
        </row>
        <row r="602">
          <cell r="D602" t="str">
            <v/>
          </cell>
          <cell r="E602" t="str">
            <v/>
          </cell>
        </row>
        <row r="603">
          <cell r="D603" t="str">
            <v/>
          </cell>
          <cell r="E603" t="str">
            <v/>
          </cell>
        </row>
        <row r="604">
          <cell r="D604" t="str">
            <v/>
          </cell>
          <cell r="E604" t="str">
            <v/>
          </cell>
        </row>
        <row r="605">
          <cell r="D605" t="str">
            <v/>
          </cell>
          <cell r="E605" t="str">
            <v/>
          </cell>
        </row>
        <row r="606">
          <cell r="D606" t="str">
            <v/>
          </cell>
          <cell r="E606" t="str">
            <v/>
          </cell>
        </row>
        <row r="607">
          <cell r="D607" t="str">
            <v/>
          </cell>
          <cell r="E607" t="str">
            <v/>
          </cell>
        </row>
        <row r="608">
          <cell r="D608" t="str">
            <v/>
          </cell>
          <cell r="E608" t="str">
            <v/>
          </cell>
        </row>
        <row r="609">
          <cell r="D609" t="str">
            <v/>
          </cell>
          <cell r="E609" t="str">
            <v/>
          </cell>
        </row>
        <row r="610">
          <cell r="D610" t="str">
            <v/>
          </cell>
          <cell r="E610" t="str">
            <v/>
          </cell>
        </row>
        <row r="611">
          <cell r="D611" t="str">
            <v/>
          </cell>
          <cell r="E611" t="str">
            <v/>
          </cell>
        </row>
        <row r="612">
          <cell r="D612" t="str">
            <v/>
          </cell>
          <cell r="E612" t="str">
            <v/>
          </cell>
        </row>
        <row r="613">
          <cell r="D613" t="str">
            <v/>
          </cell>
          <cell r="E613" t="str">
            <v/>
          </cell>
        </row>
        <row r="614">
          <cell r="D614" t="str">
            <v/>
          </cell>
          <cell r="E614" t="str">
            <v/>
          </cell>
        </row>
        <row r="615">
          <cell r="D615" t="str">
            <v/>
          </cell>
          <cell r="E615" t="str">
            <v/>
          </cell>
        </row>
        <row r="616">
          <cell r="D616" t="str">
            <v/>
          </cell>
          <cell r="E616" t="str">
            <v/>
          </cell>
        </row>
        <row r="617">
          <cell r="D617" t="str">
            <v/>
          </cell>
          <cell r="E617" t="str">
            <v/>
          </cell>
        </row>
        <row r="618">
          <cell r="D618" t="str">
            <v/>
          </cell>
          <cell r="E618" t="str">
            <v/>
          </cell>
        </row>
        <row r="619">
          <cell r="D619" t="str">
            <v/>
          </cell>
          <cell r="E619" t="str">
            <v/>
          </cell>
        </row>
        <row r="620">
          <cell r="D620" t="str">
            <v/>
          </cell>
          <cell r="E620" t="str">
            <v/>
          </cell>
        </row>
        <row r="621">
          <cell r="D621" t="str">
            <v/>
          </cell>
          <cell r="E621" t="str">
            <v/>
          </cell>
        </row>
        <row r="622">
          <cell r="D622" t="str">
            <v/>
          </cell>
          <cell r="E622" t="str">
            <v/>
          </cell>
        </row>
        <row r="623">
          <cell r="D623" t="str">
            <v/>
          </cell>
          <cell r="E623" t="str">
            <v/>
          </cell>
        </row>
        <row r="624">
          <cell r="D624" t="str">
            <v/>
          </cell>
          <cell r="E624" t="str">
            <v/>
          </cell>
        </row>
        <row r="625">
          <cell r="D625" t="str">
            <v/>
          </cell>
          <cell r="E625" t="str">
            <v/>
          </cell>
        </row>
        <row r="626">
          <cell r="D626" t="str">
            <v/>
          </cell>
          <cell r="E626" t="str">
            <v/>
          </cell>
        </row>
        <row r="627">
          <cell r="D627" t="str">
            <v/>
          </cell>
          <cell r="E627" t="str">
            <v/>
          </cell>
        </row>
        <row r="628">
          <cell r="D628" t="str">
            <v/>
          </cell>
          <cell r="E628" t="str">
            <v/>
          </cell>
        </row>
        <row r="629">
          <cell r="D629" t="str">
            <v/>
          </cell>
          <cell r="E629" t="str">
            <v/>
          </cell>
        </row>
        <row r="630">
          <cell r="D630" t="str">
            <v/>
          </cell>
          <cell r="E630" t="str">
            <v/>
          </cell>
        </row>
        <row r="631">
          <cell r="D631" t="str">
            <v/>
          </cell>
          <cell r="E631" t="str">
            <v/>
          </cell>
        </row>
        <row r="632">
          <cell r="D632" t="str">
            <v/>
          </cell>
          <cell r="E632" t="str">
            <v/>
          </cell>
        </row>
        <row r="633">
          <cell r="D633" t="str">
            <v/>
          </cell>
          <cell r="E633" t="str">
            <v/>
          </cell>
        </row>
        <row r="634">
          <cell r="D634" t="str">
            <v/>
          </cell>
          <cell r="E634" t="str">
            <v/>
          </cell>
        </row>
        <row r="635">
          <cell r="D635" t="str">
            <v/>
          </cell>
          <cell r="E635" t="str">
            <v/>
          </cell>
        </row>
        <row r="636">
          <cell r="D636" t="str">
            <v/>
          </cell>
          <cell r="E636" t="str">
            <v/>
          </cell>
        </row>
        <row r="637">
          <cell r="D637" t="str">
            <v/>
          </cell>
          <cell r="E637" t="str">
            <v/>
          </cell>
        </row>
        <row r="638">
          <cell r="D638" t="str">
            <v/>
          </cell>
          <cell r="E638" t="str">
            <v/>
          </cell>
        </row>
        <row r="639">
          <cell r="D639" t="str">
            <v/>
          </cell>
          <cell r="E639" t="str">
            <v/>
          </cell>
        </row>
        <row r="640">
          <cell r="D640" t="str">
            <v/>
          </cell>
          <cell r="E640" t="str">
            <v/>
          </cell>
        </row>
        <row r="641">
          <cell r="D641" t="str">
            <v/>
          </cell>
          <cell r="E641" t="str">
            <v/>
          </cell>
        </row>
        <row r="642">
          <cell r="D642" t="str">
            <v/>
          </cell>
          <cell r="E642" t="str">
            <v/>
          </cell>
        </row>
        <row r="643">
          <cell r="D643" t="str">
            <v/>
          </cell>
          <cell r="E643" t="str">
            <v/>
          </cell>
        </row>
        <row r="644">
          <cell r="D644" t="str">
            <v/>
          </cell>
          <cell r="E644" t="str">
            <v/>
          </cell>
        </row>
        <row r="645">
          <cell r="D645" t="str">
            <v/>
          </cell>
          <cell r="E645" t="str">
            <v/>
          </cell>
        </row>
        <row r="646">
          <cell r="D646" t="str">
            <v/>
          </cell>
          <cell r="E646" t="str">
            <v/>
          </cell>
        </row>
        <row r="647">
          <cell r="D647" t="str">
            <v/>
          </cell>
          <cell r="E647" t="str">
            <v/>
          </cell>
        </row>
        <row r="648">
          <cell r="D648" t="str">
            <v/>
          </cell>
          <cell r="E648" t="str">
            <v/>
          </cell>
        </row>
        <row r="649">
          <cell r="D649" t="str">
            <v/>
          </cell>
          <cell r="E649" t="str">
            <v/>
          </cell>
        </row>
        <row r="650">
          <cell r="D650" t="str">
            <v/>
          </cell>
          <cell r="E650" t="str">
            <v/>
          </cell>
        </row>
        <row r="651">
          <cell r="D651" t="str">
            <v/>
          </cell>
          <cell r="E651" t="str">
            <v/>
          </cell>
        </row>
        <row r="652">
          <cell r="D652" t="str">
            <v/>
          </cell>
          <cell r="E652" t="str">
            <v/>
          </cell>
        </row>
        <row r="653">
          <cell r="D653" t="str">
            <v/>
          </cell>
          <cell r="E653" t="str">
            <v/>
          </cell>
        </row>
        <row r="654">
          <cell r="D654" t="str">
            <v/>
          </cell>
          <cell r="E654" t="str">
            <v/>
          </cell>
        </row>
        <row r="655">
          <cell r="D655" t="str">
            <v/>
          </cell>
          <cell r="E655" t="str">
            <v/>
          </cell>
        </row>
        <row r="656">
          <cell r="D656" t="str">
            <v/>
          </cell>
          <cell r="E656" t="str">
            <v/>
          </cell>
        </row>
        <row r="657">
          <cell r="D657" t="str">
            <v/>
          </cell>
          <cell r="E657" t="str">
            <v/>
          </cell>
        </row>
        <row r="658">
          <cell r="D658" t="str">
            <v/>
          </cell>
          <cell r="E658" t="str">
            <v/>
          </cell>
        </row>
        <row r="659">
          <cell r="D659" t="str">
            <v/>
          </cell>
          <cell r="E659" t="str">
            <v/>
          </cell>
        </row>
        <row r="660">
          <cell r="D660" t="str">
            <v/>
          </cell>
          <cell r="E660" t="str">
            <v/>
          </cell>
        </row>
        <row r="661">
          <cell r="D661" t="str">
            <v/>
          </cell>
          <cell r="E661" t="str">
            <v/>
          </cell>
        </row>
        <row r="662">
          <cell r="D662" t="str">
            <v/>
          </cell>
          <cell r="E662" t="str">
            <v/>
          </cell>
        </row>
        <row r="663">
          <cell r="D663" t="str">
            <v/>
          </cell>
          <cell r="E663" t="str">
            <v/>
          </cell>
        </row>
        <row r="664">
          <cell r="D664" t="str">
            <v/>
          </cell>
          <cell r="E664" t="str">
            <v/>
          </cell>
        </row>
        <row r="665">
          <cell r="D665" t="str">
            <v/>
          </cell>
          <cell r="E665" t="str">
            <v/>
          </cell>
        </row>
        <row r="666">
          <cell r="D666" t="str">
            <v/>
          </cell>
          <cell r="E666" t="str">
            <v/>
          </cell>
        </row>
        <row r="667">
          <cell r="D667" t="str">
            <v/>
          </cell>
          <cell r="E667" t="str">
            <v/>
          </cell>
        </row>
        <row r="668">
          <cell r="D668" t="str">
            <v/>
          </cell>
          <cell r="E668" t="str">
            <v/>
          </cell>
        </row>
        <row r="669">
          <cell r="D669" t="str">
            <v/>
          </cell>
          <cell r="E669" t="str">
            <v/>
          </cell>
        </row>
        <row r="670">
          <cell r="D670" t="str">
            <v/>
          </cell>
          <cell r="E670" t="str">
            <v/>
          </cell>
        </row>
        <row r="671">
          <cell r="D671" t="str">
            <v/>
          </cell>
          <cell r="E671" t="str">
            <v/>
          </cell>
        </row>
        <row r="672">
          <cell r="D672" t="str">
            <v/>
          </cell>
          <cell r="E672" t="str">
            <v/>
          </cell>
        </row>
        <row r="673">
          <cell r="D673" t="str">
            <v/>
          </cell>
          <cell r="E673" t="str">
            <v/>
          </cell>
        </row>
        <row r="674">
          <cell r="D674" t="str">
            <v/>
          </cell>
          <cell r="E674" t="str">
            <v/>
          </cell>
        </row>
        <row r="675">
          <cell r="D675" t="str">
            <v/>
          </cell>
          <cell r="E675" t="str">
            <v/>
          </cell>
        </row>
        <row r="676">
          <cell r="D676" t="str">
            <v/>
          </cell>
          <cell r="E676" t="str">
            <v/>
          </cell>
        </row>
        <row r="677">
          <cell r="D677" t="str">
            <v/>
          </cell>
          <cell r="E677" t="str">
            <v/>
          </cell>
        </row>
        <row r="678">
          <cell r="D678" t="str">
            <v/>
          </cell>
          <cell r="E678" t="str">
            <v/>
          </cell>
        </row>
        <row r="679">
          <cell r="D679" t="str">
            <v/>
          </cell>
          <cell r="E679" t="str">
            <v/>
          </cell>
        </row>
        <row r="680">
          <cell r="D680" t="str">
            <v/>
          </cell>
          <cell r="E680" t="str">
            <v/>
          </cell>
        </row>
        <row r="681">
          <cell r="D681" t="str">
            <v/>
          </cell>
          <cell r="E681" t="str">
            <v/>
          </cell>
        </row>
        <row r="682">
          <cell r="D682" t="str">
            <v/>
          </cell>
          <cell r="E682" t="str">
            <v/>
          </cell>
        </row>
        <row r="683">
          <cell r="D683" t="str">
            <v/>
          </cell>
          <cell r="E683" t="str">
            <v/>
          </cell>
        </row>
        <row r="684">
          <cell r="D684" t="str">
            <v/>
          </cell>
          <cell r="E684" t="str">
            <v/>
          </cell>
        </row>
        <row r="685">
          <cell r="D685" t="str">
            <v/>
          </cell>
          <cell r="E685" t="str">
            <v/>
          </cell>
        </row>
        <row r="686">
          <cell r="D686" t="str">
            <v/>
          </cell>
          <cell r="E686" t="str">
            <v/>
          </cell>
        </row>
        <row r="687">
          <cell r="D687" t="str">
            <v/>
          </cell>
          <cell r="E687" t="str">
            <v/>
          </cell>
        </row>
        <row r="688">
          <cell r="D688" t="str">
            <v/>
          </cell>
          <cell r="E688" t="str">
            <v/>
          </cell>
        </row>
        <row r="689">
          <cell r="D689" t="str">
            <v/>
          </cell>
          <cell r="E689" t="str">
            <v/>
          </cell>
        </row>
        <row r="690">
          <cell r="D690" t="str">
            <v/>
          </cell>
          <cell r="E690" t="str">
            <v/>
          </cell>
        </row>
        <row r="691">
          <cell r="D691" t="str">
            <v/>
          </cell>
          <cell r="E691" t="str">
            <v/>
          </cell>
        </row>
        <row r="692">
          <cell r="D692" t="str">
            <v/>
          </cell>
          <cell r="E692" t="str">
            <v/>
          </cell>
        </row>
        <row r="693">
          <cell r="D693" t="str">
            <v/>
          </cell>
          <cell r="E693" t="str">
            <v/>
          </cell>
        </row>
        <row r="694">
          <cell r="D694" t="str">
            <v/>
          </cell>
          <cell r="E694" t="str">
            <v/>
          </cell>
        </row>
        <row r="695">
          <cell r="D695" t="str">
            <v/>
          </cell>
          <cell r="E695" t="str">
            <v/>
          </cell>
        </row>
        <row r="696">
          <cell r="D696" t="str">
            <v/>
          </cell>
          <cell r="E696" t="str">
            <v/>
          </cell>
        </row>
        <row r="697">
          <cell r="D697" t="str">
            <v/>
          </cell>
          <cell r="E697" t="str">
            <v/>
          </cell>
        </row>
        <row r="698">
          <cell r="D698" t="str">
            <v/>
          </cell>
          <cell r="E698" t="str">
            <v/>
          </cell>
        </row>
        <row r="699">
          <cell r="D699" t="str">
            <v/>
          </cell>
          <cell r="E699" t="str">
            <v/>
          </cell>
        </row>
        <row r="700">
          <cell r="D700" t="str">
            <v/>
          </cell>
          <cell r="E700" t="str">
            <v/>
          </cell>
        </row>
        <row r="701">
          <cell r="D701" t="str">
            <v/>
          </cell>
          <cell r="E701" t="str">
            <v/>
          </cell>
        </row>
        <row r="702">
          <cell r="D702" t="str">
            <v/>
          </cell>
          <cell r="E702" t="str">
            <v/>
          </cell>
        </row>
        <row r="703">
          <cell r="D703" t="str">
            <v/>
          </cell>
          <cell r="E703" t="str">
            <v/>
          </cell>
        </row>
        <row r="704">
          <cell r="D704" t="str">
            <v/>
          </cell>
          <cell r="E704" t="str">
            <v/>
          </cell>
        </row>
        <row r="705">
          <cell r="D705" t="str">
            <v/>
          </cell>
          <cell r="E705" t="str">
            <v/>
          </cell>
        </row>
        <row r="706">
          <cell r="D706" t="str">
            <v/>
          </cell>
          <cell r="E706" t="str">
            <v/>
          </cell>
        </row>
        <row r="707">
          <cell r="D707" t="str">
            <v/>
          </cell>
          <cell r="E707" t="str">
            <v/>
          </cell>
        </row>
        <row r="708">
          <cell r="D708" t="str">
            <v/>
          </cell>
          <cell r="E708" t="str">
            <v/>
          </cell>
        </row>
        <row r="709">
          <cell r="D709" t="str">
            <v/>
          </cell>
          <cell r="E709" t="str">
            <v/>
          </cell>
        </row>
        <row r="710">
          <cell r="D710" t="str">
            <v/>
          </cell>
          <cell r="E710" t="str">
            <v/>
          </cell>
        </row>
        <row r="711">
          <cell r="D711" t="str">
            <v/>
          </cell>
          <cell r="E711" t="str">
            <v/>
          </cell>
        </row>
        <row r="712">
          <cell r="D712" t="str">
            <v/>
          </cell>
          <cell r="E712" t="str">
            <v/>
          </cell>
        </row>
        <row r="713">
          <cell r="D713" t="str">
            <v/>
          </cell>
          <cell r="E713" t="str">
            <v/>
          </cell>
        </row>
        <row r="714">
          <cell r="D714" t="str">
            <v/>
          </cell>
          <cell r="E714" t="str">
            <v/>
          </cell>
        </row>
        <row r="715">
          <cell r="D715" t="str">
            <v/>
          </cell>
          <cell r="E715" t="str">
            <v/>
          </cell>
        </row>
        <row r="716">
          <cell r="D716" t="str">
            <v/>
          </cell>
          <cell r="E716" t="str">
            <v/>
          </cell>
        </row>
        <row r="717">
          <cell r="D717" t="str">
            <v/>
          </cell>
          <cell r="E717" t="str">
            <v/>
          </cell>
        </row>
        <row r="718">
          <cell r="D718" t="str">
            <v/>
          </cell>
          <cell r="E718" t="str">
            <v/>
          </cell>
        </row>
        <row r="719">
          <cell r="D719" t="str">
            <v/>
          </cell>
          <cell r="E719" t="str">
            <v/>
          </cell>
        </row>
        <row r="720">
          <cell r="D720" t="str">
            <v/>
          </cell>
          <cell r="E720" t="str">
            <v/>
          </cell>
        </row>
        <row r="721">
          <cell r="D721" t="str">
            <v/>
          </cell>
          <cell r="E721" t="str">
            <v/>
          </cell>
        </row>
        <row r="722">
          <cell r="D722" t="str">
            <v/>
          </cell>
          <cell r="E722" t="str">
            <v/>
          </cell>
        </row>
        <row r="723">
          <cell r="D723" t="str">
            <v/>
          </cell>
          <cell r="E723" t="str">
            <v/>
          </cell>
        </row>
        <row r="724">
          <cell r="D724" t="str">
            <v/>
          </cell>
          <cell r="E724" t="str">
            <v/>
          </cell>
        </row>
        <row r="725">
          <cell r="D725" t="str">
            <v/>
          </cell>
          <cell r="E725" t="str">
            <v/>
          </cell>
        </row>
        <row r="726">
          <cell r="D726" t="str">
            <v/>
          </cell>
          <cell r="E726" t="str">
            <v/>
          </cell>
        </row>
        <row r="727">
          <cell r="D727" t="str">
            <v/>
          </cell>
          <cell r="E727" t="str">
            <v/>
          </cell>
        </row>
        <row r="728">
          <cell r="D728" t="str">
            <v/>
          </cell>
          <cell r="E728" t="str">
            <v/>
          </cell>
        </row>
        <row r="729">
          <cell r="D729" t="str">
            <v/>
          </cell>
          <cell r="E729" t="str">
            <v/>
          </cell>
        </row>
        <row r="730">
          <cell r="D730" t="str">
            <v/>
          </cell>
          <cell r="E730" t="str">
            <v/>
          </cell>
        </row>
        <row r="731">
          <cell r="D731" t="str">
            <v/>
          </cell>
          <cell r="E731" t="str">
            <v/>
          </cell>
        </row>
        <row r="732">
          <cell r="D732" t="str">
            <v/>
          </cell>
          <cell r="E732" t="str">
            <v/>
          </cell>
        </row>
        <row r="733">
          <cell r="D733" t="str">
            <v/>
          </cell>
          <cell r="E733" t="str">
            <v/>
          </cell>
        </row>
        <row r="734">
          <cell r="D734" t="str">
            <v/>
          </cell>
          <cell r="E734" t="str">
            <v/>
          </cell>
        </row>
        <row r="735">
          <cell r="D735" t="str">
            <v/>
          </cell>
          <cell r="E735" t="str">
            <v/>
          </cell>
        </row>
        <row r="736">
          <cell r="D736" t="str">
            <v/>
          </cell>
          <cell r="E736" t="str">
            <v/>
          </cell>
        </row>
        <row r="737">
          <cell r="D737" t="str">
            <v/>
          </cell>
          <cell r="E737" t="str">
            <v/>
          </cell>
        </row>
        <row r="738">
          <cell r="D738" t="str">
            <v/>
          </cell>
          <cell r="E738" t="str">
            <v/>
          </cell>
        </row>
        <row r="739">
          <cell r="D739" t="str">
            <v/>
          </cell>
          <cell r="E739" t="str">
            <v/>
          </cell>
        </row>
        <row r="740">
          <cell r="D740" t="str">
            <v/>
          </cell>
          <cell r="E740" t="str">
            <v/>
          </cell>
        </row>
        <row r="741">
          <cell r="D741" t="str">
            <v/>
          </cell>
          <cell r="E741" t="str">
            <v/>
          </cell>
        </row>
        <row r="742">
          <cell r="D742" t="str">
            <v/>
          </cell>
          <cell r="E742" t="str">
            <v/>
          </cell>
        </row>
        <row r="743">
          <cell r="D743" t="str">
            <v/>
          </cell>
          <cell r="E743" t="str">
            <v/>
          </cell>
        </row>
        <row r="744">
          <cell r="D744" t="str">
            <v/>
          </cell>
          <cell r="E744" t="str">
            <v/>
          </cell>
        </row>
        <row r="745">
          <cell r="D745" t="str">
            <v/>
          </cell>
          <cell r="E745" t="str">
            <v/>
          </cell>
        </row>
        <row r="746">
          <cell r="D746" t="str">
            <v/>
          </cell>
          <cell r="E746" t="str">
            <v/>
          </cell>
        </row>
        <row r="747">
          <cell r="D747" t="str">
            <v/>
          </cell>
          <cell r="E747" t="str">
            <v/>
          </cell>
        </row>
        <row r="748">
          <cell r="D748" t="str">
            <v/>
          </cell>
          <cell r="E748" t="str">
            <v/>
          </cell>
        </row>
        <row r="749">
          <cell r="D749" t="str">
            <v/>
          </cell>
          <cell r="E749" t="str">
            <v/>
          </cell>
        </row>
        <row r="750">
          <cell r="D750" t="str">
            <v/>
          </cell>
          <cell r="E750" t="str">
            <v/>
          </cell>
        </row>
        <row r="751">
          <cell r="D751" t="str">
            <v/>
          </cell>
          <cell r="E751" t="str">
            <v/>
          </cell>
        </row>
        <row r="752">
          <cell r="D752" t="str">
            <v/>
          </cell>
          <cell r="E752" t="str">
            <v/>
          </cell>
        </row>
        <row r="753">
          <cell r="D753" t="str">
            <v/>
          </cell>
          <cell r="E753" t="str">
            <v/>
          </cell>
        </row>
        <row r="754">
          <cell r="D754" t="str">
            <v/>
          </cell>
          <cell r="E754" t="str">
            <v/>
          </cell>
        </row>
        <row r="755">
          <cell r="D755" t="str">
            <v/>
          </cell>
          <cell r="E755" t="str">
            <v/>
          </cell>
        </row>
        <row r="756">
          <cell r="D756" t="str">
            <v/>
          </cell>
          <cell r="E756" t="str">
            <v/>
          </cell>
        </row>
        <row r="757">
          <cell r="D757" t="str">
            <v/>
          </cell>
          <cell r="E757" t="str">
            <v/>
          </cell>
        </row>
        <row r="758">
          <cell r="D758" t="str">
            <v/>
          </cell>
          <cell r="E758" t="str">
            <v/>
          </cell>
        </row>
        <row r="759">
          <cell r="D759" t="str">
            <v/>
          </cell>
          <cell r="E759" t="str">
            <v/>
          </cell>
        </row>
        <row r="760">
          <cell r="D760" t="str">
            <v/>
          </cell>
          <cell r="E760" t="str">
            <v/>
          </cell>
        </row>
        <row r="761">
          <cell r="D761" t="str">
            <v/>
          </cell>
          <cell r="E761" t="str">
            <v/>
          </cell>
        </row>
        <row r="762">
          <cell r="D762" t="str">
            <v/>
          </cell>
          <cell r="E762" t="str">
            <v/>
          </cell>
        </row>
        <row r="763">
          <cell r="D763" t="str">
            <v/>
          </cell>
          <cell r="E763" t="str">
            <v/>
          </cell>
        </row>
        <row r="764">
          <cell r="D764" t="str">
            <v/>
          </cell>
          <cell r="E764" t="str">
            <v/>
          </cell>
        </row>
        <row r="765">
          <cell r="D765" t="str">
            <v/>
          </cell>
          <cell r="E765" t="str">
            <v/>
          </cell>
        </row>
        <row r="766">
          <cell r="D766" t="str">
            <v/>
          </cell>
          <cell r="E766" t="str">
            <v/>
          </cell>
        </row>
        <row r="767">
          <cell r="D767" t="str">
            <v/>
          </cell>
          <cell r="E767" t="str">
            <v/>
          </cell>
        </row>
        <row r="768">
          <cell r="D768" t="str">
            <v/>
          </cell>
          <cell r="E768" t="str">
            <v/>
          </cell>
        </row>
        <row r="769">
          <cell r="D769" t="str">
            <v/>
          </cell>
          <cell r="E769" t="str">
            <v/>
          </cell>
        </row>
        <row r="770">
          <cell r="D770" t="str">
            <v/>
          </cell>
          <cell r="E770" t="str">
            <v/>
          </cell>
        </row>
        <row r="771">
          <cell r="D771" t="str">
            <v/>
          </cell>
          <cell r="E771" t="str">
            <v/>
          </cell>
        </row>
        <row r="772">
          <cell r="D772" t="str">
            <v/>
          </cell>
          <cell r="E772" t="str">
            <v/>
          </cell>
        </row>
        <row r="773">
          <cell r="D773" t="str">
            <v/>
          </cell>
          <cell r="E773" t="str">
            <v/>
          </cell>
        </row>
        <row r="774">
          <cell r="D774" t="str">
            <v/>
          </cell>
          <cell r="E774" t="str">
            <v/>
          </cell>
        </row>
        <row r="775">
          <cell r="D775" t="str">
            <v/>
          </cell>
          <cell r="E775" t="str">
            <v/>
          </cell>
        </row>
        <row r="776">
          <cell r="D776" t="str">
            <v/>
          </cell>
          <cell r="E776" t="str">
            <v/>
          </cell>
        </row>
        <row r="777">
          <cell r="D777" t="str">
            <v/>
          </cell>
          <cell r="E777" t="str">
            <v/>
          </cell>
        </row>
        <row r="778">
          <cell r="D778" t="str">
            <v/>
          </cell>
          <cell r="E778" t="str">
            <v/>
          </cell>
        </row>
        <row r="779">
          <cell r="D779" t="str">
            <v/>
          </cell>
          <cell r="E779" t="str">
            <v/>
          </cell>
        </row>
        <row r="780">
          <cell r="D780" t="str">
            <v/>
          </cell>
          <cell r="E780" t="str">
            <v/>
          </cell>
        </row>
        <row r="781">
          <cell r="D781" t="str">
            <v/>
          </cell>
          <cell r="E781" t="str">
            <v/>
          </cell>
        </row>
        <row r="782">
          <cell r="D782" t="str">
            <v/>
          </cell>
          <cell r="E782" t="str">
            <v/>
          </cell>
        </row>
        <row r="783">
          <cell r="D783" t="str">
            <v/>
          </cell>
          <cell r="E783" t="str">
            <v/>
          </cell>
        </row>
        <row r="784">
          <cell r="D784" t="str">
            <v/>
          </cell>
          <cell r="E784" t="str">
            <v/>
          </cell>
        </row>
        <row r="785">
          <cell r="D785" t="str">
            <v/>
          </cell>
          <cell r="E785" t="str">
            <v/>
          </cell>
        </row>
        <row r="786">
          <cell r="D786" t="str">
            <v/>
          </cell>
          <cell r="E786" t="str">
            <v/>
          </cell>
        </row>
        <row r="787">
          <cell r="D787" t="str">
            <v/>
          </cell>
          <cell r="E787" t="str">
            <v/>
          </cell>
        </row>
        <row r="788">
          <cell r="D788" t="str">
            <v/>
          </cell>
          <cell r="E788" t="str">
            <v/>
          </cell>
        </row>
        <row r="789">
          <cell r="D789" t="str">
            <v/>
          </cell>
          <cell r="E789" t="str">
            <v/>
          </cell>
        </row>
        <row r="790">
          <cell r="D790" t="str">
            <v/>
          </cell>
          <cell r="E790" t="str">
            <v/>
          </cell>
        </row>
        <row r="791">
          <cell r="D791" t="str">
            <v/>
          </cell>
          <cell r="E791" t="str">
            <v/>
          </cell>
        </row>
        <row r="792">
          <cell r="D792" t="str">
            <v/>
          </cell>
          <cell r="E792" t="str">
            <v/>
          </cell>
        </row>
        <row r="793">
          <cell r="D793" t="str">
            <v/>
          </cell>
          <cell r="E793" t="str">
            <v/>
          </cell>
        </row>
        <row r="794">
          <cell r="D794" t="str">
            <v/>
          </cell>
          <cell r="E794" t="str">
            <v/>
          </cell>
        </row>
        <row r="795">
          <cell r="D795" t="str">
            <v/>
          </cell>
          <cell r="E795" t="str">
            <v/>
          </cell>
        </row>
        <row r="796">
          <cell r="D796" t="str">
            <v/>
          </cell>
          <cell r="E796" t="str">
            <v/>
          </cell>
        </row>
        <row r="797">
          <cell r="D797" t="str">
            <v/>
          </cell>
          <cell r="E797" t="str">
            <v/>
          </cell>
        </row>
        <row r="798">
          <cell r="D798" t="str">
            <v/>
          </cell>
          <cell r="E798" t="str">
            <v/>
          </cell>
        </row>
        <row r="799">
          <cell r="D799" t="str">
            <v/>
          </cell>
          <cell r="E799" t="str">
            <v/>
          </cell>
        </row>
        <row r="800">
          <cell r="D800" t="str">
            <v/>
          </cell>
          <cell r="E800" t="str">
            <v/>
          </cell>
        </row>
        <row r="801">
          <cell r="D801" t="str">
            <v/>
          </cell>
          <cell r="E801" t="str">
            <v/>
          </cell>
        </row>
        <row r="802">
          <cell r="D802" t="str">
            <v/>
          </cell>
          <cell r="E802" t="str">
            <v/>
          </cell>
        </row>
        <row r="803">
          <cell r="D803" t="str">
            <v/>
          </cell>
          <cell r="E803" t="str">
            <v/>
          </cell>
        </row>
        <row r="804">
          <cell r="D804" t="str">
            <v/>
          </cell>
          <cell r="E804" t="str">
            <v/>
          </cell>
        </row>
        <row r="805">
          <cell r="D805" t="str">
            <v/>
          </cell>
          <cell r="E805" t="str">
            <v/>
          </cell>
        </row>
        <row r="806">
          <cell r="D806" t="str">
            <v/>
          </cell>
          <cell r="E806" t="str">
            <v/>
          </cell>
        </row>
        <row r="807">
          <cell r="D807" t="str">
            <v/>
          </cell>
          <cell r="E807" t="str">
            <v/>
          </cell>
        </row>
        <row r="808">
          <cell r="D808" t="str">
            <v/>
          </cell>
          <cell r="E808" t="str">
            <v/>
          </cell>
        </row>
        <row r="809">
          <cell r="D809" t="str">
            <v/>
          </cell>
          <cell r="E809" t="str">
            <v/>
          </cell>
        </row>
        <row r="810">
          <cell r="D810" t="str">
            <v/>
          </cell>
          <cell r="E810" t="str">
            <v/>
          </cell>
        </row>
        <row r="811">
          <cell r="D811" t="str">
            <v/>
          </cell>
          <cell r="E811" t="str">
            <v/>
          </cell>
        </row>
        <row r="812">
          <cell r="D812" t="str">
            <v/>
          </cell>
          <cell r="E812" t="str">
            <v/>
          </cell>
        </row>
        <row r="813">
          <cell r="D813" t="str">
            <v/>
          </cell>
          <cell r="E813" t="str">
            <v/>
          </cell>
        </row>
        <row r="814">
          <cell r="D814" t="str">
            <v/>
          </cell>
          <cell r="E814" t="str">
            <v/>
          </cell>
        </row>
        <row r="815">
          <cell r="D815" t="str">
            <v/>
          </cell>
          <cell r="E815" t="str">
            <v/>
          </cell>
        </row>
        <row r="816">
          <cell r="D816" t="str">
            <v/>
          </cell>
          <cell r="E816" t="str">
            <v/>
          </cell>
        </row>
        <row r="817">
          <cell r="D817" t="str">
            <v/>
          </cell>
          <cell r="E817" t="str">
            <v/>
          </cell>
        </row>
        <row r="818">
          <cell r="D818" t="str">
            <v/>
          </cell>
          <cell r="E818" t="str">
            <v/>
          </cell>
        </row>
        <row r="819">
          <cell r="D819" t="str">
            <v/>
          </cell>
          <cell r="E819" t="str">
            <v/>
          </cell>
        </row>
        <row r="820">
          <cell r="D820" t="str">
            <v/>
          </cell>
          <cell r="E820" t="str">
            <v/>
          </cell>
        </row>
        <row r="821">
          <cell r="D821" t="str">
            <v/>
          </cell>
          <cell r="E821" t="str">
            <v/>
          </cell>
        </row>
        <row r="822">
          <cell r="D822" t="str">
            <v/>
          </cell>
          <cell r="E822" t="str">
            <v/>
          </cell>
        </row>
        <row r="823">
          <cell r="D823" t="str">
            <v/>
          </cell>
          <cell r="E823" t="str">
            <v/>
          </cell>
        </row>
        <row r="824">
          <cell r="D824" t="str">
            <v/>
          </cell>
          <cell r="E824" t="str">
            <v/>
          </cell>
        </row>
        <row r="825">
          <cell r="D825" t="str">
            <v/>
          </cell>
          <cell r="E825" t="str">
            <v/>
          </cell>
        </row>
        <row r="826">
          <cell r="D826" t="str">
            <v/>
          </cell>
          <cell r="E826" t="str">
            <v/>
          </cell>
        </row>
        <row r="827">
          <cell r="D827" t="str">
            <v/>
          </cell>
          <cell r="E827" t="str">
            <v/>
          </cell>
        </row>
        <row r="828">
          <cell r="D828" t="str">
            <v/>
          </cell>
          <cell r="E828" t="str">
            <v/>
          </cell>
        </row>
        <row r="829">
          <cell r="D829" t="str">
            <v/>
          </cell>
          <cell r="E829" t="str">
            <v/>
          </cell>
        </row>
        <row r="830">
          <cell r="D830" t="str">
            <v/>
          </cell>
          <cell r="E830" t="str">
            <v/>
          </cell>
        </row>
        <row r="831">
          <cell r="D831" t="str">
            <v/>
          </cell>
          <cell r="E831" t="str">
            <v/>
          </cell>
        </row>
        <row r="832">
          <cell r="D832" t="str">
            <v/>
          </cell>
          <cell r="E832" t="str">
            <v/>
          </cell>
        </row>
        <row r="833">
          <cell r="D833" t="str">
            <v/>
          </cell>
          <cell r="E833" t="str">
            <v/>
          </cell>
        </row>
        <row r="834">
          <cell r="D834" t="str">
            <v/>
          </cell>
          <cell r="E834" t="str">
            <v/>
          </cell>
        </row>
        <row r="835">
          <cell r="D835" t="str">
            <v/>
          </cell>
          <cell r="E835" t="str">
            <v/>
          </cell>
        </row>
        <row r="836">
          <cell r="D836" t="str">
            <v/>
          </cell>
          <cell r="E836" t="str">
            <v/>
          </cell>
        </row>
        <row r="837">
          <cell r="D837" t="str">
            <v/>
          </cell>
          <cell r="E837" t="str">
            <v/>
          </cell>
        </row>
        <row r="838">
          <cell r="D838" t="str">
            <v/>
          </cell>
          <cell r="E838" t="str">
            <v/>
          </cell>
        </row>
        <row r="839">
          <cell r="D839" t="str">
            <v/>
          </cell>
          <cell r="E839" t="str">
            <v/>
          </cell>
        </row>
        <row r="840">
          <cell r="D840" t="str">
            <v/>
          </cell>
          <cell r="E840" t="str">
            <v/>
          </cell>
        </row>
        <row r="841">
          <cell r="D841" t="str">
            <v/>
          </cell>
          <cell r="E841" t="str">
            <v/>
          </cell>
        </row>
        <row r="842">
          <cell r="D842" t="str">
            <v/>
          </cell>
          <cell r="E842" t="str">
            <v/>
          </cell>
        </row>
        <row r="843">
          <cell r="D843" t="str">
            <v/>
          </cell>
          <cell r="E843" t="str">
            <v/>
          </cell>
        </row>
        <row r="844">
          <cell r="D844" t="str">
            <v/>
          </cell>
          <cell r="E844" t="str">
            <v/>
          </cell>
        </row>
        <row r="845">
          <cell r="D845" t="str">
            <v/>
          </cell>
          <cell r="E845" t="str">
            <v/>
          </cell>
        </row>
        <row r="846">
          <cell r="D846" t="str">
            <v/>
          </cell>
          <cell r="E846" t="str">
            <v/>
          </cell>
        </row>
        <row r="847">
          <cell r="D847" t="str">
            <v/>
          </cell>
          <cell r="E847" t="str">
            <v/>
          </cell>
        </row>
        <row r="848">
          <cell r="D848" t="str">
            <v/>
          </cell>
          <cell r="E848" t="str">
            <v/>
          </cell>
        </row>
        <row r="849">
          <cell r="D849" t="str">
            <v/>
          </cell>
          <cell r="E849" t="str">
            <v/>
          </cell>
        </row>
        <row r="850">
          <cell r="D850" t="str">
            <v/>
          </cell>
          <cell r="E850" t="str">
            <v/>
          </cell>
        </row>
        <row r="851">
          <cell r="D851" t="str">
            <v/>
          </cell>
          <cell r="E851" t="str">
            <v/>
          </cell>
        </row>
        <row r="852">
          <cell r="D852" t="str">
            <v/>
          </cell>
          <cell r="E852" t="str">
            <v/>
          </cell>
        </row>
        <row r="853">
          <cell r="D853" t="str">
            <v/>
          </cell>
          <cell r="E853" t="str">
            <v/>
          </cell>
        </row>
        <row r="854">
          <cell r="D854" t="str">
            <v/>
          </cell>
          <cell r="E854" t="str">
            <v/>
          </cell>
        </row>
        <row r="855">
          <cell r="D855" t="str">
            <v/>
          </cell>
          <cell r="E855" t="str">
            <v/>
          </cell>
        </row>
        <row r="856">
          <cell r="D856" t="str">
            <v/>
          </cell>
          <cell r="E856" t="str">
            <v/>
          </cell>
        </row>
        <row r="857">
          <cell r="D857" t="str">
            <v/>
          </cell>
          <cell r="E857" t="str">
            <v/>
          </cell>
        </row>
        <row r="858">
          <cell r="D858" t="str">
            <v/>
          </cell>
          <cell r="E858" t="str">
            <v/>
          </cell>
        </row>
        <row r="859">
          <cell r="D859" t="str">
            <v/>
          </cell>
          <cell r="E859" t="str">
            <v/>
          </cell>
        </row>
        <row r="860">
          <cell r="D860" t="str">
            <v/>
          </cell>
          <cell r="E860" t="str">
            <v/>
          </cell>
        </row>
        <row r="861">
          <cell r="D861" t="str">
            <v/>
          </cell>
          <cell r="E861" t="str">
            <v/>
          </cell>
        </row>
        <row r="862">
          <cell r="D862" t="str">
            <v/>
          </cell>
          <cell r="E862" t="str">
            <v/>
          </cell>
        </row>
        <row r="863">
          <cell r="D863" t="str">
            <v/>
          </cell>
          <cell r="E863" t="str">
            <v/>
          </cell>
        </row>
        <row r="864">
          <cell r="D864" t="str">
            <v/>
          </cell>
          <cell r="E864" t="str">
            <v/>
          </cell>
        </row>
        <row r="865">
          <cell r="D865" t="str">
            <v/>
          </cell>
          <cell r="E865" t="str">
            <v/>
          </cell>
        </row>
        <row r="866">
          <cell r="D866" t="str">
            <v/>
          </cell>
          <cell r="E866" t="str">
            <v/>
          </cell>
        </row>
        <row r="867">
          <cell r="D867" t="str">
            <v/>
          </cell>
          <cell r="E867" t="str">
            <v/>
          </cell>
        </row>
        <row r="868">
          <cell r="D868" t="str">
            <v/>
          </cell>
          <cell r="E868" t="str">
            <v/>
          </cell>
        </row>
        <row r="869">
          <cell r="D869" t="str">
            <v/>
          </cell>
          <cell r="E869" t="str">
            <v/>
          </cell>
        </row>
        <row r="870">
          <cell r="D870" t="str">
            <v/>
          </cell>
          <cell r="E870" t="str">
            <v/>
          </cell>
        </row>
        <row r="871">
          <cell r="D871" t="str">
            <v/>
          </cell>
          <cell r="E871" t="str">
            <v/>
          </cell>
        </row>
        <row r="872">
          <cell r="D872" t="str">
            <v/>
          </cell>
          <cell r="E872" t="str">
            <v/>
          </cell>
        </row>
        <row r="873">
          <cell r="D873" t="str">
            <v/>
          </cell>
          <cell r="E873" t="str">
            <v/>
          </cell>
        </row>
        <row r="874">
          <cell r="D874" t="str">
            <v/>
          </cell>
          <cell r="E874" t="str">
            <v/>
          </cell>
        </row>
        <row r="875">
          <cell r="D875" t="str">
            <v/>
          </cell>
          <cell r="E875" t="str">
            <v/>
          </cell>
        </row>
        <row r="876">
          <cell r="D876" t="str">
            <v/>
          </cell>
          <cell r="E876" t="str">
            <v/>
          </cell>
        </row>
        <row r="877">
          <cell r="D877" t="str">
            <v/>
          </cell>
          <cell r="E877" t="str">
            <v/>
          </cell>
        </row>
        <row r="878">
          <cell r="D878" t="str">
            <v/>
          </cell>
          <cell r="E878" t="str">
            <v/>
          </cell>
        </row>
        <row r="879">
          <cell r="D879" t="str">
            <v/>
          </cell>
          <cell r="E879" t="str">
            <v/>
          </cell>
        </row>
        <row r="880">
          <cell r="D880" t="str">
            <v/>
          </cell>
          <cell r="E880" t="str">
            <v/>
          </cell>
        </row>
        <row r="881">
          <cell r="D881" t="str">
            <v/>
          </cell>
          <cell r="E881" t="str">
            <v/>
          </cell>
        </row>
        <row r="882">
          <cell r="D882" t="str">
            <v/>
          </cell>
          <cell r="E882" t="str">
            <v/>
          </cell>
        </row>
        <row r="883">
          <cell r="D883" t="str">
            <v/>
          </cell>
          <cell r="E883" t="str">
            <v/>
          </cell>
        </row>
        <row r="884">
          <cell r="D884" t="str">
            <v/>
          </cell>
          <cell r="E884" t="str">
            <v/>
          </cell>
        </row>
        <row r="885">
          <cell r="D885" t="str">
            <v/>
          </cell>
          <cell r="E885" t="str">
            <v/>
          </cell>
        </row>
        <row r="886">
          <cell r="D886" t="str">
            <v/>
          </cell>
          <cell r="E886" t="str">
            <v/>
          </cell>
        </row>
        <row r="887">
          <cell r="D887" t="str">
            <v/>
          </cell>
          <cell r="E887" t="str">
            <v/>
          </cell>
        </row>
        <row r="888">
          <cell r="D888" t="str">
            <v/>
          </cell>
          <cell r="E888" t="str">
            <v/>
          </cell>
        </row>
        <row r="889">
          <cell r="D889" t="str">
            <v/>
          </cell>
          <cell r="E889" t="str">
            <v/>
          </cell>
        </row>
        <row r="890">
          <cell r="D890" t="str">
            <v/>
          </cell>
          <cell r="E890" t="str">
            <v/>
          </cell>
        </row>
        <row r="891">
          <cell r="D891" t="str">
            <v/>
          </cell>
          <cell r="E891" t="str">
            <v/>
          </cell>
        </row>
        <row r="892">
          <cell r="D892" t="str">
            <v/>
          </cell>
          <cell r="E892" t="str">
            <v/>
          </cell>
        </row>
        <row r="893">
          <cell r="D893" t="str">
            <v/>
          </cell>
          <cell r="E893" t="str">
            <v/>
          </cell>
        </row>
        <row r="894">
          <cell r="D894" t="str">
            <v/>
          </cell>
          <cell r="E894" t="str">
            <v/>
          </cell>
        </row>
        <row r="895">
          <cell r="D895" t="str">
            <v/>
          </cell>
          <cell r="E895" t="str">
            <v/>
          </cell>
        </row>
        <row r="896">
          <cell r="D896" t="str">
            <v/>
          </cell>
          <cell r="E896" t="str">
            <v/>
          </cell>
        </row>
        <row r="897">
          <cell r="D897" t="str">
            <v/>
          </cell>
          <cell r="E897" t="str">
            <v/>
          </cell>
        </row>
        <row r="898">
          <cell r="D898" t="str">
            <v/>
          </cell>
          <cell r="E898" t="str">
            <v/>
          </cell>
        </row>
        <row r="899">
          <cell r="D899" t="str">
            <v/>
          </cell>
          <cell r="E899" t="str">
            <v/>
          </cell>
        </row>
        <row r="900">
          <cell r="D900" t="str">
            <v/>
          </cell>
          <cell r="E900" t="str">
            <v/>
          </cell>
        </row>
        <row r="901">
          <cell r="D901" t="str">
            <v/>
          </cell>
          <cell r="E901" t="str">
            <v/>
          </cell>
        </row>
        <row r="902">
          <cell r="D902" t="str">
            <v/>
          </cell>
          <cell r="E902" t="str">
            <v/>
          </cell>
        </row>
        <row r="903">
          <cell r="D903" t="str">
            <v/>
          </cell>
          <cell r="E903" t="str">
            <v/>
          </cell>
        </row>
        <row r="904">
          <cell r="D904" t="str">
            <v/>
          </cell>
          <cell r="E904" t="str">
            <v/>
          </cell>
        </row>
        <row r="905">
          <cell r="D905" t="str">
            <v/>
          </cell>
          <cell r="E905" t="str">
            <v/>
          </cell>
        </row>
        <row r="906">
          <cell r="D906" t="str">
            <v/>
          </cell>
          <cell r="E906" t="str">
            <v/>
          </cell>
        </row>
        <row r="907">
          <cell r="D907" t="str">
            <v/>
          </cell>
          <cell r="E907" t="str">
            <v/>
          </cell>
        </row>
        <row r="908">
          <cell r="D908" t="str">
            <v/>
          </cell>
          <cell r="E908" t="str">
            <v/>
          </cell>
        </row>
        <row r="909">
          <cell r="D909" t="str">
            <v/>
          </cell>
          <cell r="E909" t="str">
            <v/>
          </cell>
        </row>
        <row r="910">
          <cell r="D910" t="str">
            <v/>
          </cell>
          <cell r="E910" t="str">
            <v/>
          </cell>
        </row>
        <row r="911">
          <cell r="D911" t="str">
            <v/>
          </cell>
          <cell r="E911" t="str">
            <v/>
          </cell>
        </row>
        <row r="912">
          <cell r="D912" t="str">
            <v/>
          </cell>
          <cell r="E912" t="str">
            <v/>
          </cell>
        </row>
        <row r="913">
          <cell r="D913" t="str">
            <v/>
          </cell>
          <cell r="E913" t="str">
            <v/>
          </cell>
        </row>
        <row r="914">
          <cell r="D914" t="str">
            <v/>
          </cell>
          <cell r="E914" t="str">
            <v/>
          </cell>
        </row>
        <row r="915">
          <cell r="D915" t="str">
            <v/>
          </cell>
          <cell r="E915" t="str">
            <v/>
          </cell>
        </row>
        <row r="916">
          <cell r="D916" t="str">
            <v/>
          </cell>
          <cell r="E916" t="str">
            <v/>
          </cell>
        </row>
        <row r="917">
          <cell r="D917" t="str">
            <v/>
          </cell>
          <cell r="E917" t="str">
            <v/>
          </cell>
        </row>
        <row r="918">
          <cell r="D918" t="str">
            <v/>
          </cell>
          <cell r="E918" t="str">
            <v/>
          </cell>
        </row>
        <row r="919">
          <cell r="D919" t="str">
            <v/>
          </cell>
          <cell r="E919" t="str">
            <v/>
          </cell>
        </row>
        <row r="920">
          <cell r="D920" t="str">
            <v/>
          </cell>
          <cell r="E920" t="str">
            <v/>
          </cell>
        </row>
        <row r="921">
          <cell r="D921" t="str">
            <v/>
          </cell>
          <cell r="E921" t="str">
            <v/>
          </cell>
        </row>
        <row r="922">
          <cell r="D922" t="str">
            <v/>
          </cell>
          <cell r="E922" t="str">
            <v/>
          </cell>
        </row>
        <row r="923">
          <cell r="D923" t="str">
            <v/>
          </cell>
          <cell r="E923" t="str">
            <v/>
          </cell>
        </row>
        <row r="924">
          <cell r="D924" t="str">
            <v/>
          </cell>
          <cell r="E924" t="str">
            <v/>
          </cell>
        </row>
        <row r="925">
          <cell r="D925" t="str">
            <v/>
          </cell>
          <cell r="E925" t="str">
            <v/>
          </cell>
        </row>
        <row r="926">
          <cell r="D926" t="str">
            <v/>
          </cell>
          <cell r="E926" t="str">
            <v/>
          </cell>
        </row>
        <row r="927">
          <cell r="D927" t="str">
            <v/>
          </cell>
          <cell r="E927" t="str">
            <v/>
          </cell>
        </row>
        <row r="928">
          <cell r="D928" t="str">
            <v/>
          </cell>
          <cell r="E928" t="str">
            <v/>
          </cell>
        </row>
        <row r="929">
          <cell r="D929" t="str">
            <v/>
          </cell>
          <cell r="E929" t="str">
            <v/>
          </cell>
        </row>
        <row r="930">
          <cell r="D930" t="str">
            <v/>
          </cell>
          <cell r="E930" t="str">
            <v/>
          </cell>
        </row>
        <row r="931">
          <cell r="D931" t="str">
            <v/>
          </cell>
          <cell r="E931" t="str">
            <v/>
          </cell>
        </row>
        <row r="932">
          <cell r="D932" t="str">
            <v/>
          </cell>
          <cell r="E932" t="str">
            <v/>
          </cell>
        </row>
        <row r="933">
          <cell r="D933" t="str">
            <v/>
          </cell>
          <cell r="E933" t="str">
            <v/>
          </cell>
        </row>
        <row r="934">
          <cell r="D934" t="str">
            <v/>
          </cell>
          <cell r="E934" t="str">
            <v/>
          </cell>
        </row>
        <row r="935">
          <cell r="D935" t="str">
            <v/>
          </cell>
          <cell r="E935" t="str">
            <v/>
          </cell>
        </row>
        <row r="936">
          <cell r="D936" t="str">
            <v/>
          </cell>
          <cell r="E936" t="str">
            <v/>
          </cell>
        </row>
        <row r="937">
          <cell r="D937" t="str">
            <v/>
          </cell>
          <cell r="E937" t="str">
            <v/>
          </cell>
        </row>
        <row r="938">
          <cell r="D938" t="str">
            <v/>
          </cell>
          <cell r="E938" t="str">
            <v/>
          </cell>
        </row>
        <row r="939">
          <cell r="D939" t="str">
            <v/>
          </cell>
          <cell r="E939" t="str">
            <v/>
          </cell>
        </row>
        <row r="940">
          <cell r="D940" t="str">
            <v/>
          </cell>
          <cell r="E940" t="str">
            <v/>
          </cell>
        </row>
        <row r="941">
          <cell r="D941" t="str">
            <v/>
          </cell>
          <cell r="E941" t="str">
            <v/>
          </cell>
        </row>
        <row r="942">
          <cell r="D942" t="str">
            <v/>
          </cell>
          <cell r="E942" t="str">
            <v/>
          </cell>
        </row>
        <row r="943">
          <cell r="D943" t="str">
            <v/>
          </cell>
          <cell r="E943" t="str">
            <v/>
          </cell>
        </row>
        <row r="944">
          <cell r="D944" t="str">
            <v/>
          </cell>
          <cell r="E944" t="str">
            <v/>
          </cell>
        </row>
        <row r="945">
          <cell r="D945" t="str">
            <v/>
          </cell>
          <cell r="E945" t="str">
            <v/>
          </cell>
        </row>
        <row r="946">
          <cell r="D946" t="str">
            <v/>
          </cell>
          <cell r="E946" t="str">
            <v/>
          </cell>
        </row>
        <row r="947">
          <cell r="D947" t="str">
            <v/>
          </cell>
          <cell r="E947" t="str">
            <v/>
          </cell>
        </row>
        <row r="948">
          <cell r="D948" t="str">
            <v/>
          </cell>
          <cell r="E948" t="str">
            <v/>
          </cell>
        </row>
        <row r="949">
          <cell r="D949" t="str">
            <v/>
          </cell>
          <cell r="E949" t="str">
            <v/>
          </cell>
        </row>
        <row r="950">
          <cell r="D950" t="str">
            <v/>
          </cell>
          <cell r="E950" t="str">
            <v/>
          </cell>
        </row>
        <row r="951">
          <cell r="D951" t="str">
            <v/>
          </cell>
          <cell r="E951" t="str">
            <v/>
          </cell>
        </row>
        <row r="952">
          <cell r="D952" t="str">
            <v/>
          </cell>
          <cell r="E952" t="str">
            <v/>
          </cell>
        </row>
        <row r="953">
          <cell r="D953" t="str">
            <v/>
          </cell>
          <cell r="E953" t="str">
            <v/>
          </cell>
        </row>
        <row r="954">
          <cell r="D954" t="str">
            <v/>
          </cell>
          <cell r="E954" t="str">
            <v/>
          </cell>
        </row>
        <row r="955">
          <cell r="D955" t="str">
            <v/>
          </cell>
          <cell r="E955" t="str">
            <v/>
          </cell>
        </row>
        <row r="956">
          <cell r="D956" t="str">
            <v/>
          </cell>
          <cell r="E956" t="str">
            <v/>
          </cell>
        </row>
        <row r="957">
          <cell r="D957" t="str">
            <v/>
          </cell>
          <cell r="E957" t="str">
            <v/>
          </cell>
        </row>
        <row r="958">
          <cell r="D958" t="str">
            <v/>
          </cell>
          <cell r="E958" t="str">
            <v/>
          </cell>
        </row>
        <row r="959">
          <cell r="D959" t="str">
            <v/>
          </cell>
          <cell r="E959" t="str">
            <v/>
          </cell>
        </row>
        <row r="960">
          <cell r="D960" t="str">
            <v/>
          </cell>
          <cell r="E960" t="str">
            <v/>
          </cell>
        </row>
        <row r="961">
          <cell r="D961" t="str">
            <v/>
          </cell>
          <cell r="E961" t="str">
            <v/>
          </cell>
        </row>
        <row r="962">
          <cell r="D962" t="str">
            <v/>
          </cell>
          <cell r="E962" t="str">
            <v/>
          </cell>
        </row>
        <row r="963">
          <cell r="D963" t="str">
            <v/>
          </cell>
          <cell r="E963" t="str">
            <v/>
          </cell>
        </row>
        <row r="964">
          <cell r="D964" t="str">
            <v/>
          </cell>
          <cell r="E964" t="str">
            <v/>
          </cell>
        </row>
        <row r="965">
          <cell r="D965" t="str">
            <v/>
          </cell>
          <cell r="E965" t="str">
            <v/>
          </cell>
        </row>
        <row r="966">
          <cell r="D966" t="str">
            <v/>
          </cell>
          <cell r="E966" t="str">
            <v/>
          </cell>
        </row>
        <row r="967">
          <cell r="D967" t="str">
            <v/>
          </cell>
          <cell r="E967" t="str">
            <v/>
          </cell>
        </row>
        <row r="968">
          <cell r="D968" t="str">
            <v/>
          </cell>
          <cell r="E968" t="str">
            <v/>
          </cell>
        </row>
        <row r="969">
          <cell r="D969" t="str">
            <v/>
          </cell>
          <cell r="E969" t="str">
            <v/>
          </cell>
        </row>
        <row r="970">
          <cell r="D970" t="str">
            <v/>
          </cell>
          <cell r="E970" t="str">
            <v/>
          </cell>
        </row>
        <row r="971">
          <cell r="D971" t="str">
            <v/>
          </cell>
          <cell r="E971" t="str">
            <v/>
          </cell>
        </row>
        <row r="972">
          <cell r="D972" t="str">
            <v/>
          </cell>
          <cell r="E972" t="str">
            <v/>
          </cell>
        </row>
        <row r="973">
          <cell r="D973" t="str">
            <v/>
          </cell>
          <cell r="E973" t="str">
            <v/>
          </cell>
        </row>
        <row r="974">
          <cell r="D974" t="str">
            <v/>
          </cell>
          <cell r="E974" t="str">
            <v/>
          </cell>
        </row>
        <row r="975">
          <cell r="D975" t="str">
            <v/>
          </cell>
          <cell r="E975" t="str">
            <v/>
          </cell>
        </row>
        <row r="976">
          <cell r="D976" t="str">
            <v/>
          </cell>
          <cell r="E976" t="str">
            <v/>
          </cell>
        </row>
        <row r="977">
          <cell r="D977" t="str">
            <v/>
          </cell>
          <cell r="E977" t="str">
            <v/>
          </cell>
        </row>
        <row r="978">
          <cell r="D978" t="str">
            <v/>
          </cell>
          <cell r="E978" t="str">
            <v/>
          </cell>
        </row>
        <row r="979">
          <cell r="D979" t="str">
            <v/>
          </cell>
          <cell r="E979" t="str">
            <v/>
          </cell>
        </row>
        <row r="980">
          <cell r="D980" t="str">
            <v/>
          </cell>
          <cell r="E980" t="str">
            <v/>
          </cell>
        </row>
        <row r="981">
          <cell r="D981" t="str">
            <v/>
          </cell>
          <cell r="E981" t="str">
            <v/>
          </cell>
        </row>
        <row r="982">
          <cell r="D982" t="str">
            <v/>
          </cell>
          <cell r="E982" t="str">
            <v/>
          </cell>
        </row>
        <row r="983">
          <cell r="D983" t="str">
            <v/>
          </cell>
          <cell r="E983" t="str">
            <v/>
          </cell>
        </row>
        <row r="984">
          <cell r="D984" t="str">
            <v/>
          </cell>
          <cell r="E984" t="str">
            <v/>
          </cell>
        </row>
        <row r="985">
          <cell r="D985" t="str">
            <v/>
          </cell>
          <cell r="E985" t="str">
            <v/>
          </cell>
        </row>
        <row r="986">
          <cell r="D986" t="str">
            <v/>
          </cell>
          <cell r="E986" t="str">
            <v/>
          </cell>
        </row>
        <row r="987">
          <cell r="D987" t="str">
            <v/>
          </cell>
          <cell r="E987" t="str">
            <v/>
          </cell>
        </row>
        <row r="988">
          <cell r="D988" t="str">
            <v/>
          </cell>
          <cell r="E988" t="str">
            <v/>
          </cell>
        </row>
        <row r="989">
          <cell r="D989" t="str">
            <v/>
          </cell>
          <cell r="E989" t="str">
            <v/>
          </cell>
        </row>
        <row r="990">
          <cell r="D990" t="str">
            <v/>
          </cell>
          <cell r="E990" t="str">
            <v/>
          </cell>
        </row>
        <row r="991">
          <cell r="D991" t="str">
            <v/>
          </cell>
          <cell r="E991" t="str">
            <v/>
          </cell>
        </row>
        <row r="992">
          <cell r="D992" t="str">
            <v/>
          </cell>
          <cell r="E992" t="str">
            <v/>
          </cell>
        </row>
        <row r="993">
          <cell r="D993" t="str">
            <v/>
          </cell>
          <cell r="E993" t="str">
            <v/>
          </cell>
        </row>
        <row r="994">
          <cell r="D994" t="str">
            <v/>
          </cell>
          <cell r="E994" t="str">
            <v/>
          </cell>
        </row>
        <row r="995">
          <cell r="D995" t="str">
            <v/>
          </cell>
          <cell r="E995" t="str">
            <v/>
          </cell>
        </row>
        <row r="996">
          <cell r="D996" t="str">
            <v/>
          </cell>
          <cell r="E996" t="str">
            <v/>
          </cell>
        </row>
        <row r="997">
          <cell r="D997" t="str">
            <v/>
          </cell>
          <cell r="E997" t="str">
            <v/>
          </cell>
        </row>
        <row r="998">
          <cell r="D998" t="str">
            <v/>
          </cell>
          <cell r="E998" t="str">
            <v/>
          </cell>
        </row>
      </sheetData>
      <sheetData sheetId="11">
        <row r="6">
          <cell r="B6" t="str">
            <v>Path</v>
          </cell>
          <cell r="C6" t="str">
            <v>WQ</v>
          </cell>
        </row>
        <row r="7">
          <cell r="B7" t="str">
            <v>אקודן</v>
          </cell>
          <cell r="C7" t="str">
            <v>מונה כמות מים- חישוב שנתי</v>
          </cell>
        </row>
        <row r="8">
          <cell r="B8">
            <v>38483</v>
          </cell>
          <cell r="C8" t="str">
            <v/>
          </cell>
        </row>
        <row r="9">
          <cell r="B9">
            <v>38583</v>
          </cell>
          <cell r="C9" t="str">
            <v/>
          </cell>
        </row>
        <row r="10">
          <cell r="B10">
            <v>38488</v>
          </cell>
          <cell r="C10" t="str">
            <v/>
          </cell>
        </row>
        <row r="11">
          <cell r="B11">
            <v>38478</v>
          </cell>
          <cell r="C11" t="str">
            <v/>
          </cell>
        </row>
        <row r="12">
          <cell r="B12">
            <v>38573</v>
          </cell>
          <cell r="C12" t="str">
            <v/>
          </cell>
        </row>
        <row r="13">
          <cell r="B13">
            <v>38578</v>
          </cell>
          <cell r="C13" t="str">
            <v/>
          </cell>
        </row>
        <row r="14">
          <cell r="B14">
            <v>38473</v>
          </cell>
          <cell r="C14" t="str">
            <v/>
          </cell>
        </row>
        <row r="15">
          <cell r="B15">
            <v>38588</v>
          </cell>
          <cell r="C15" t="str">
            <v/>
          </cell>
        </row>
        <row r="16">
          <cell r="B16">
            <v>38468</v>
          </cell>
          <cell r="C16" t="str">
            <v/>
          </cell>
        </row>
        <row r="17">
          <cell r="B17">
            <v>31889</v>
          </cell>
          <cell r="C17" t="str">
            <v/>
          </cell>
        </row>
        <row r="18">
          <cell r="B18">
            <v>35831</v>
          </cell>
          <cell r="C18" t="str">
            <v/>
          </cell>
        </row>
        <row r="19">
          <cell r="B19">
            <v>8146</v>
          </cell>
          <cell r="C19" t="str">
            <v/>
          </cell>
        </row>
        <row r="20">
          <cell r="B20">
            <v>30305</v>
          </cell>
          <cell r="C20">
            <v>2038.0067987568</v>
          </cell>
        </row>
        <row r="21">
          <cell r="B21">
            <v>8109</v>
          </cell>
          <cell r="C21" t="str">
            <v/>
          </cell>
        </row>
        <row r="22">
          <cell r="B22">
            <v>29756</v>
          </cell>
          <cell r="C22" t="str">
            <v/>
          </cell>
        </row>
        <row r="23">
          <cell r="B23">
            <v>32580</v>
          </cell>
          <cell r="C23">
            <v>70.004870446132898</v>
          </cell>
        </row>
        <row r="24">
          <cell r="B24">
            <v>8272</v>
          </cell>
          <cell r="C24">
            <v>425.119179816871</v>
          </cell>
        </row>
        <row r="25">
          <cell r="B25">
            <v>30030</v>
          </cell>
          <cell r="C25">
            <v>2165.1167112696999</v>
          </cell>
        </row>
        <row r="26">
          <cell r="B26">
            <v>7918</v>
          </cell>
          <cell r="C26" t="str">
            <v/>
          </cell>
        </row>
        <row r="27">
          <cell r="B27">
            <v>8127</v>
          </cell>
          <cell r="C27" t="str">
            <v/>
          </cell>
        </row>
        <row r="28">
          <cell r="B28">
            <v>38345</v>
          </cell>
          <cell r="C28" t="str">
            <v/>
          </cell>
        </row>
        <row r="29">
          <cell r="B29">
            <v>31558</v>
          </cell>
          <cell r="C29">
            <v>151.108980077312</v>
          </cell>
        </row>
        <row r="30">
          <cell r="B30">
            <v>8122</v>
          </cell>
          <cell r="C30" t="str">
            <v/>
          </cell>
        </row>
        <row r="31">
          <cell r="B31">
            <v>8416</v>
          </cell>
          <cell r="C31">
            <v>156.80300327088901</v>
          </cell>
        </row>
        <row r="32">
          <cell r="B32">
            <v>28413</v>
          </cell>
          <cell r="C32" t="str">
            <v/>
          </cell>
        </row>
        <row r="33">
          <cell r="B33">
            <v>8195</v>
          </cell>
          <cell r="C33" t="str">
            <v/>
          </cell>
        </row>
        <row r="34">
          <cell r="B34">
            <v>32586</v>
          </cell>
          <cell r="C34">
            <v>12.1666666666667</v>
          </cell>
        </row>
        <row r="35">
          <cell r="B35">
            <v>32583</v>
          </cell>
          <cell r="C35">
            <v>86.610169491525397</v>
          </cell>
        </row>
        <row r="36">
          <cell r="B36">
            <v>7993</v>
          </cell>
          <cell r="C36">
            <v>389.93962450592898</v>
          </cell>
        </row>
        <row r="37">
          <cell r="B37">
            <v>29048</v>
          </cell>
          <cell r="C37">
            <v>2756.8088737201401</v>
          </cell>
        </row>
        <row r="38">
          <cell r="B38">
            <v>29577</v>
          </cell>
          <cell r="C38" t="str">
            <v/>
          </cell>
        </row>
        <row r="39">
          <cell r="B39">
            <v>8332</v>
          </cell>
          <cell r="C39">
            <v>20.5056179775281</v>
          </cell>
        </row>
        <row r="40">
          <cell r="B40">
            <v>7937</v>
          </cell>
          <cell r="C40">
            <v>96.172154234654201</v>
          </cell>
        </row>
        <row r="41">
          <cell r="B41">
            <v>8124</v>
          </cell>
          <cell r="C41" t="str">
            <v/>
          </cell>
        </row>
        <row r="42">
          <cell r="B42">
            <v>30936</v>
          </cell>
          <cell r="C42" t="str">
            <v/>
          </cell>
        </row>
        <row r="43">
          <cell r="B43">
            <v>8228</v>
          </cell>
          <cell r="C43" t="str">
            <v/>
          </cell>
        </row>
        <row r="44">
          <cell r="B44">
            <v>30932</v>
          </cell>
          <cell r="C44">
            <v>545.15596193874501</v>
          </cell>
        </row>
        <row r="45">
          <cell r="B45">
            <v>32589</v>
          </cell>
          <cell r="C45" t="str">
            <v/>
          </cell>
        </row>
        <row r="46">
          <cell r="B46">
            <v>8198</v>
          </cell>
          <cell r="C46">
            <v>793.63945881653297</v>
          </cell>
        </row>
        <row r="47">
          <cell r="B47">
            <v>29453</v>
          </cell>
          <cell r="C47">
            <v>847.98974108451398</v>
          </cell>
        </row>
        <row r="48">
          <cell r="B48">
            <v>7777</v>
          </cell>
          <cell r="C48">
            <v>1923.16966403162</v>
          </cell>
        </row>
        <row r="49">
          <cell r="B49">
            <v>29939</v>
          </cell>
          <cell r="C49">
            <v>29723.695652173901</v>
          </cell>
        </row>
        <row r="50">
          <cell r="B50">
            <v>8378</v>
          </cell>
          <cell r="C50" t="str">
            <v/>
          </cell>
        </row>
        <row r="51">
          <cell r="B51">
            <v>30940</v>
          </cell>
          <cell r="C51" t="str">
            <v/>
          </cell>
        </row>
        <row r="52">
          <cell r="B52">
            <v>32595</v>
          </cell>
          <cell r="C52" t="str">
            <v/>
          </cell>
        </row>
        <row r="53">
          <cell r="B53">
            <v>8341</v>
          </cell>
          <cell r="C53" t="str">
            <v/>
          </cell>
        </row>
        <row r="54">
          <cell r="B54">
            <v>33628</v>
          </cell>
          <cell r="C54">
            <v>139.916666666667</v>
          </cell>
        </row>
        <row r="55">
          <cell r="B55">
            <v>28548</v>
          </cell>
          <cell r="C55">
            <v>0.27350427350427298</v>
          </cell>
        </row>
        <row r="56">
          <cell r="B56">
            <v>8277</v>
          </cell>
          <cell r="C56">
            <v>46.570561383061403</v>
          </cell>
        </row>
        <row r="57">
          <cell r="B57">
            <v>8110</v>
          </cell>
          <cell r="C57">
            <v>116.09668803418801</v>
          </cell>
        </row>
        <row r="58">
          <cell r="B58">
            <v>29871</v>
          </cell>
          <cell r="C58" t="str">
            <v/>
          </cell>
        </row>
        <row r="59">
          <cell r="B59">
            <v>8354</v>
          </cell>
          <cell r="C59">
            <v>78.821428571428598</v>
          </cell>
        </row>
        <row r="60">
          <cell r="B60">
            <v>33710</v>
          </cell>
          <cell r="C60" t="str">
            <v/>
          </cell>
        </row>
        <row r="61">
          <cell r="B61">
            <v>8077</v>
          </cell>
          <cell r="C61">
            <v>86155.676108374406</v>
          </cell>
        </row>
        <row r="62">
          <cell r="B62">
            <v>8283</v>
          </cell>
          <cell r="C62">
            <v>1638.86428571429</v>
          </cell>
        </row>
        <row r="63">
          <cell r="B63">
            <v>30518</v>
          </cell>
          <cell r="C63">
            <v>12055.0849753695</v>
          </cell>
        </row>
        <row r="64">
          <cell r="B64">
            <v>31964</v>
          </cell>
          <cell r="C64">
            <v>5142.8714285714304</v>
          </cell>
        </row>
        <row r="65">
          <cell r="B65">
            <v>33718</v>
          </cell>
          <cell r="C65" t="str">
            <v/>
          </cell>
        </row>
        <row r="66">
          <cell r="B66">
            <v>31951</v>
          </cell>
          <cell r="C66" t="str">
            <v/>
          </cell>
        </row>
        <row r="67">
          <cell r="B67">
            <v>31957</v>
          </cell>
          <cell r="C67">
            <v>298.45</v>
          </cell>
        </row>
        <row r="68">
          <cell r="B68">
            <v>8390</v>
          </cell>
          <cell r="C68">
            <v>103.90142857142899</v>
          </cell>
        </row>
        <row r="69">
          <cell r="B69">
            <v>8073</v>
          </cell>
          <cell r="C69" t="str">
            <v/>
          </cell>
        </row>
        <row r="70">
          <cell r="B70">
            <v>38661</v>
          </cell>
          <cell r="C70" t="str">
            <v/>
          </cell>
        </row>
        <row r="71">
          <cell r="B71">
            <v>31632</v>
          </cell>
          <cell r="C71">
            <v>1628.62142857143</v>
          </cell>
        </row>
        <row r="72">
          <cell r="B72">
            <v>8066</v>
          </cell>
          <cell r="C72" t="str">
            <v/>
          </cell>
        </row>
        <row r="73">
          <cell r="B73">
            <v>29856</v>
          </cell>
          <cell r="C73" t="str">
            <v/>
          </cell>
        </row>
        <row r="74">
          <cell r="B74">
            <v>32335</v>
          </cell>
          <cell r="C74" t="str">
            <v/>
          </cell>
        </row>
        <row r="75">
          <cell r="B75">
            <v>8071</v>
          </cell>
          <cell r="C75">
            <v>302.05526315789501</v>
          </cell>
        </row>
        <row r="76">
          <cell r="B76">
            <v>38200</v>
          </cell>
          <cell r="C76">
            <v>918.61453201970403</v>
          </cell>
        </row>
        <row r="77">
          <cell r="B77">
            <v>38509</v>
          </cell>
          <cell r="C77" t="str">
            <v/>
          </cell>
        </row>
        <row r="78">
          <cell r="B78">
            <v>38499</v>
          </cell>
          <cell r="C78" t="str">
            <v/>
          </cell>
        </row>
        <row r="79">
          <cell r="B79">
            <v>38656</v>
          </cell>
          <cell r="C79" t="str">
            <v/>
          </cell>
        </row>
        <row r="80">
          <cell r="B80">
            <v>38494</v>
          </cell>
          <cell r="C80" t="str">
            <v/>
          </cell>
        </row>
        <row r="81">
          <cell r="B81">
            <v>38504</v>
          </cell>
          <cell r="C81" t="str">
            <v/>
          </cell>
        </row>
        <row r="82">
          <cell r="B82">
            <v>31580</v>
          </cell>
          <cell r="C82" t="str">
            <v/>
          </cell>
        </row>
        <row r="83">
          <cell r="B83">
            <v>35841</v>
          </cell>
          <cell r="C83">
            <v>570.60062182023705</v>
          </cell>
        </row>
        <row r="84">
          <cell r="B84">
            <v>35836</v>
          </cell>
          <cell r="C84">
            <v>5928.4680610514397</v>
          </cell>
        </row>
        <row r="85">
          <cell r="B85">
            <v>31572</v>
          </cell>
          <cell r="C85">
            <v>4768.1172979084204</v>
          </cell>
        </row>
        <row r="86">
          <cell r="B86">
            <v>36779</v>
          </cell>
          <cell r="C86" t="str">
            <v/>
          </cell>
        </row>
        <row r="87">
          <cell r="B87">
            <v>36749</v>
          </cell>
          <cell r="C87" t="str">
            <v/>
          </cell>
        </row>
        <row r="88">
          <cell r="B88">
            <v>36769</v>
          </cell>
          <cell r="C88" t="str">
            <v/>
          </cell>
        </row>
        <row r="89">
          <cell r="B89">
            <v>36759</v>
          </cell>
          <cell r="C89" t="str">
            <v/>
          </cell>
        </row>
        <row r="90">
          <cell r="B90">
            <v>36774</v>
          </cell>
          <cell r="C90" t="str">
            <v/>
          </cell>
        </row>
        <row r="91">
          <cell r="B91">
            <v>36764</v>
          </cell>
          <cell r="C91" t="str">
            <v/>
          </cell>
        </row>
        <row r="92">
          <cell r="B92">
            <v>36739</v>
          </cell>
          <cell r="C92" t="str">
            <v/>
          </cell>
        </row>
        <row r="93">
          <cell r="B93">
            <v>36744</v>
          </cell>
          <cell r="C93" t="str">
            <v/>
          </cell>
        </row>
        <row r="94">
          <cell r="B94">
            <v>36734</v>
          </cell>
          <cell r="C94" t="str">
            <v/>
          </cell>
        </row>
        <row r="95">
          <cell r="B95">
            <v>36719</v>
          </cell>
          <cell r="C95" t="str">
            <v/>
          </cell>
        </row>
        <row r="96">
          <cell r="B96">
            <v>36729</v>
          </cell>
          <cell r="C96" t="str">
            <v/>
          </cell>
        </row>
        <row r="97">
          <cell r="B97">
            <v>36724</v>
          </cell>
          <cell r="C97" t="str">
            <v/>
          </cell>
        </row>
        <row r="98">
          <cell r="B98">
            <v>36754</v>
          </cell>
          <cell r="C98" t="str">
            <v/>
          </cell>
        </row>
        <row r="99">
          <cell r="B99">
            <v>8221</v>
          </cell>
          <cell r="C99" t="str">
            <v/>
          </cell>
        </row>
        <row r="100">
          <cell r="B100">
            <v>8411</v>
          </cell>
          <cell r="C100" t="str">
            <v/>
          </cell>
        </row>
        <row r="101">
          <cell r="B101">
            <v>8280</v>
          </cell>
          <cell r="C101" t="str">
            <v/>
          </cell>
        </row>
        <row r="102">
          <cell r="B102">
            <v>8196</v>
          </cell>
          <cell r="C102" t="str">
            <v/>
          </cell>
        </row>
        <row r="103">
          <cell r="B103">
            <v>8219</v>
          </cell>
          <cell r="C103" t="str">
            <v/>
          </cell>
        </row>
        <row r="104">
          <cell r="B104">
            <v>8222</v>
          </cell>
          <cell r="C104" t="str">
            <v/>
          </cell>
        </row>
        <row r="105">
          <cell r="B105">
            <v>8292</v>
          </cell>
          <cell r="C105" t="str">
            <v/>
          </cell>
        </row>
        <row r="106">
          <cell r="B106">
            <v>8381</v>
          </cell>
          <cell r="C106" t="str">
            <v/>
          </cell>
        </row>
        <row r="107">
          <cell r="B107">
            <v>7749</v>
          </cell>
          <cell r="C107" t="str">
            <v/>
          </cell>
        </row>
        <row r="108">
          <cell r="B108">
            <v>38520</v>
          </cell>
          <cell r="C108" t="str">
            <v/>
          </cell>
        </row>
        <row r="109">
          <cell r="B109">
            <v>31548</v>
          </cell>
          <cell r="C109">
            <v>392.83898305084699</v>
          </cell>
        </row>
        <row r="110">
          <cell r="B110">
            <v>31910</v>
          </cell>
          <cell r="C110" t="str">
            <v/>
          </cell>
        </row>
        <row r="111">
          <cell r="B111">
            <v>30260</v>
          </cell>
          <cell r="C111" t="str">
            <v/>
          </cell>
        </row>
        <row r="112">
          <cell r="B112">
            <v>30248</v>
          </cell>
          <cell r="C112">
            <v>573.57142857142901</v>
          </cell>
        </row>
        <row r="113">
          <cell r="B113">
            <v>30741</v>
          </cell>
          <cell r="C113" t="str">
            <v/>
          </cell>
        </row>
        <row r="114">
          <cell r="B114">
            <v>30774</v>
          </cell>
          <cell r="C114" t="str">
            <v/>
          </cell>
        </row>
        <row r="115">
          <cell r="B115">
            <v>30264</v>
          </cell>
          <cell r="C115" t="str">
            <v/>
          </cell>
        </row>
        <row r="116">
          <cell r="B116">
            <v>36798</v>
          </cell>
          <cell r="C116" t="str">
            <v/>
          </cell>
        </row>
        <row r="117">
          <cell r="B117">
            <v>36980</v>
          </cell>
          <cell r="C117">
            <v>29778.390810400801</v>
          </cell>
        </row>
        <row r="118">
          <cell r="B118">
            <v>36985</v>
          </cell>
          <cell r="C118">
            <v>17725.504201680698</v>
          </cell>
        </row>
        <row r="119">
          <cell r="B119">
            <v>30252</v>
          </cell>
          <cell r="C119" t="str">
            <v/>
          </cell>
        </row>
        <row r="120">
          <cell r="B120">
            <v>38335</v>
          </cell>
          <cell r="C120">
            <v>2272.8151260504201</v>
          </cell>
        </row>
        <row r="121">
          <cell r="B121">
            <v>36818</v>
          </cell>
          <cell r="C121" t="str">
            <v/>
          </cell>
        </row>
        <row r="122">
          <cell r="B122">
            <v>32652</v>
          </cell>
          <cell r="C122">
            <v>2226.8067226890798</v>
          </cell>
        </row>
        <row r="123">
          <cell r="B123">
            <v>30538</v>
          </cell>
          <cell r="C123" t="str">
            <v/>
          </cell>
        </row>
        <row r="124">
          <cell r="B124">
            <v>33889</v>
          </cell>
          <cell r="C124">
            <v>122.68907563025201</v>
          </cell>
        </row>
        <row r="125">
          <cell r="B125">
            <v>30777</v>
          </cell>
          <cell r="C125" t="str">
            <v/>
          </cell>
        </row>
        <row r="126">
          <cell r="B126">
            <v>36813</v>
          </cell>
          <cell r="C126">
            <v>161.208333333333</v>
          </cell>
        </row>
        <row r="127">
          <cell r="B127">
            <v>30534</v>
          </cell>
          <cell r="C127">
            <v>489.70833333333297</v>
          </cell>
        </row>
        <row r="128">
          <cell r="B128">
            <v>36808</v>
          </cell>
          <cell r="C128">
            <v>27.375</v>
          </cell>
        </row>
        <row r="129">
          <cell r="B129">
            <v>30783</v>
          </cell>
          <cell r="C129" t="str">
            <v/>
          </cell>
        </row>
        <row r="130">
          <cell r="B130">
            <v>29596</v>
          </cell>
          <cell r="C130">
            <v>6534.6774193548399</v>
          </cell>
        </row>
        <row r="131">
          <cell r="B131">
            <v>33883</v>
          </cell>
          <cell r="C131" t="str">
            <v/>
          </cell>
        </row>
        <row r="132">
          <cell r="B132">
            <v>34268</v>
          </cell>
          <cell r="C132" t="str">
            <v/>
          </cell>
        </row>
        <row r="133">
          <cell r="B133">
            <v>34265</v>
          </cell>
          <cell r="C133" t="str">
            <v/>
          </cell>
        </row>
        <row r="134">
          <cell r="B134">
            <v>36823</v>
          </cell>
          <cell r="C134" t="str">
            <v/>
          </cell>
        </row>
        <row r="135">
          <cell r="B135">
            <v>30762</v>
          </cell>
          <cell r="C135">
            <v>16609.008264462798</v>
          </cell>
        </row>
        <row r="136">
          <cell r="B136">
            <v>29592</v>
          </cell>
          <cell r="C136" t="str">
            <v/>
          </cell>
        </row>
        <row r="137">
          <cell r="B137">
            <v>30753</v>
          </cell>
          <cell r="C137" t="str">
            <v/>
          </cell>
        </row>
        <row r="138">
          <cell r="B138">
            <v>30542</v>
          </cell>
          <cell r="C138" t="str">
            <v/>
          </cell>
        </row>
        <row r="139">
          <cell r="B139">
            <v>31629</v>
          </cell>
          <cell r="C139">
            <v>1036.7226890756299</v>
          </cell>
        </row>
        <row r="140">
          <cell r="B140">
            <v>33886</v>
          </cell>
          <cell r="C140">
            <v>941.63865546218506</v>
          </cell>
        </row>
        <row r="141">
          <cell r="B141">
            <v>34262</v>
          </cell>
          <cell r="C141">
            <v>3129.4262295081999</v>
          </cell>
        </row>
        <row r="142">
          <cell r="B142">
            <v>31477</v>
          </cell>
          <cell r="C142" t="str">
            <v/>
          </cell>
        </row>
        <row r="143">
          <cell r="B143">
            <v>30738</v>
          </cell>
          <cell r="C143" t="str">
            <v/>
          </cell>
        </row>
        <row r="144">
          <cell r="B144">
            <v>30789</v>
          </cell>
          <cell r="C144">
            <v>1831.13445378151</v>
          </cell>
        </row>
        <row r="145">
          <cell r="B145">
            <v>36118</v>
          </cell>
          <cell r="C145">
            <v>355.875</v>
          </cell>
        </row>
        <row r="146">
          <cell r="B146">
            <v>30765</v>
          </cell>
          <cell r="C146">
            <v>9050.8130081300806</v>
          </cell>
        </row>
        <row r="147">
          <cell r="B147">
            <v>38340</v>
          </cell>
          <cell r="C147">
            <v>153.361344537815</v>
          </cell>
        </row>
        <row r="148">
          <cell r="B148">
            <v>36828</v>
          </cell>
          <cell r="C148">
            <v>149.91071428571399</v>
          </cell>
        </row>
        <row r="149">
          <cell r="B149">
            <v>34132</v>
          </cell>
          <cell r="C149">
            <v>226.974789915966</v>
          </cell>
        </row>
        <row r="150">
          <cell r="B150">
            <v>30596</v>
          </cell>
          <cell r="C150" t="str">
            <v/>
          </cell>
        </row>
        <row r="151">
          <cell r="B151">
            <v>38435</v>
          </cell>
          <cell r="C151" t="str">
            <v/>
          </cell>
        </row>
        <row r="152">
          <cell r="B152">
            <v>33975</v>
          </cell>
          <cell r="C152" t="str">
            <v/>
          </cell>
        </row>
        <row r="153">
          <cell r="B153">
            <v>31750</v>
          </cell>
          <cell r="C153" t="str">
            <v/>
          </cell>
        </row>
        <row r="154">
          <cell r="B154">
            <v>33488</v>
          </cell>
          <cell r="C154" t="str">
            <v/>
          </cell>
        </row>
        <row r="155">
          <cell r="B155">
            <v>34005</v>
          </cell>
          <cell r="C155" t="str">
            <v/>
          </cell>
        </row>
        <row r="156">
          <cell r="B156">
            <v>33960</v>
          </cell>
          <cell r="C156" t="str">
            <v/>
          </cell>
        </row>
        <row r="157">
          <cell r="B157">
            <v>33966</v>
          </cell>
          <cell r="C157" t="str">
            <v/>
          </cell>
        </row>
        <row r="158">
          <cell r="B158">
            <v>33016</v>
          </cell>
          <cell r="C158" t="str">
            <v/>
          </cell>
        </row>
        <row r="159">
          <cell r="B159">
            <v>30635</v>
          </cell>
          <cell r="C159" t="str">
            <v/>
          </cell>
        </row>
        <row r="160">
          <cell r="B160">
            <v>33024</v>
          </cell>
          <cell r="C160" t="str">
            <v/>
          </cell>
        </row>
        <row r="161">
          <cell r="B161">
            <v>30671</v>
          </cell>
          <cell r="C161" t="str">
            <v/>
          </cell>
        </row>
        <row r="162">
          <cell r="B162">
            <v>31660</v>
          </cell>
          <cell r="C162" t="str">
            <v/>
          </cell>
        </row>
        <row r="163">
          <cell r="B163">
            <v>33019</v>
          </cell>
          <cell r="C163" t="str">
            <v/>
          </cell>
        </row>
        <row r="164">
          <cell r="B164">
            <v>33954</v>
          </cell>
          <cell r="C164" t="str">
            <v/>
          </cell>
        </row>
        <row r="165">
          <cell r="B165">
            <v>32861</v>
          </cell>
          <cell r="C165" t="str">
            <v/>
          </cell>
        </row>
        <row r="166">
          <cell r="B166">
            <v>30626</v>
          </cell>
          <cell r="C166" t="str">
            <v/>
          </cell>
        </row>
        <row r="167">
          <cell r="B167">
            <v>33013</v>
          </cell>
          <cell r="C167" t="str">
            <v/>
          </cell>
        </row>
        <row r="168">
          <cell r="B168">
            <v>30877</v>
          </cell>
          <cell r="C168" t="str">
            <v/>
          </cell>
        </row>
        <row r="169">
          <cell r="B169">
            <v>30886</v>
          </cell>
          <cell r="C169" t="str">
            <v/>
          </cell>
        </row>
        <row r="170">
          <cell r="B170">
            <v>30838</v>
          </cell>
          <cell r="C170" t="str">
            <v/>
          </cell>
        </row>
        <row r="171">
          <cell r="B171">
            <v>33972</v>
          </cell>
          <cell r="C171" t="str">
            <v/>
          </cell>
        </row>
        <row r="172">
          <cell r="B172">
            <v>36088</v>
          </cell>
          <cell r="C172" t="str">
            <v/>
          </cell>
        </row>
        <row r="173">
          <cell r="B173">
            <v>30647</v>
          </cell>
          <cell r="C173" t="str">
            <v/>
          </cell>
        </row>
        <row r="174">
          <cell r="B174">
            <v>30584</v>
          </cell>
          <cell r="C174" t="str">
            <v/>
          </cell>
        </row>
        <row r="175">
          <cell r="B175">
            <v>30632</v>
          </cell>
          <cell r="C175" t="str">
            <v/>
          </cell>
        </row>
        <row r="176">
          <cell r="B176">
            <v>33963</v>
          </cell>
          <cell r="C176" t="str">
            <v/>
          </cell>
        </row>
        <row r="177">
          <cell r="B177">
            <v>34051</v>
          </cell>
          <cell r="C177" t="str">
            <v/>
          </cell>
        </row>
        <row r="178">
          <cell r="B178">
            <v>34002</v>
          </cell>
          <cell r="C178" t="str">
            <v/>
          </cell>
        </row>
        <row r="179">
          <cell r="B179">
            <v>33990</v>
          </cell>
          <cell r="C179" t="str">
            <v/>
          </cell>
        </row>
        <row r="180">
          <cell r="B180">
            <v>33978</v>
          </cell>
          <cell r="C180" t="str">
            <v/>
          </cell>
        </row>
        <row r="181">
          <cell r="B181">
            <v>32881</v>
          </cell>
          <cell r="C181" t="str">
            <v/>
          </cell>
        </row>
        <row r="182">
          <cell r="B182">
            <v>32884</v>
          </cell>
          <cell r="C182" t="str">
            <v/>
          </cell>
        </row>
        <row r="183">
          <cell r="B183">
            <v>33500</v>
          </cell>
          <cell r="C183" t="str">
            <v/>
          </cell>
        </row>
        <row r="184">
          <cell r="B184">
            <v>33512</v>
          </cell>
          <cell r="C184">
            <v>227.98461538461501</v>
          </cell>
        </row>
        <row r="185">
          <cell r="B185">
            <v>33515</v>
          </cell>
          <cell r="C185" t="str">
            <v/>
          </cell>
        </row>
        <row r="186">
          <cell r="B186">
            <v>33030</v>
          </cell>
          <cell r="C186" t="str">
            <v/>
          </cell>
        </row>
        <row r="187">
          <cell r="B187">
            <v>33033</v>
          </cell>
          <cell r="C187" t="str">
            <v/>
          </cell>
        </row>
        <row r="188">
          <cell r="B188">
            <v>33742</v>
          </cell>
          <cell r="C188" t="str">
            <v/>
          </cell>
        </row>
        <row r="189">
          <cell r="B189">
            <v>33999</v>
          </cell>
          <cell r="C189" t="str">
            <v/>
          </cell>
        </row>
        <row r="190">
          <cell r="B190">
            <v>30629</v>
          </cell>
          <cell r="C190" t="str">
            <v/>
          </cell>
        </row>
        <row r="191">
          <cell r="B191">
            <v>32998</v>
          </cell>
          <cell r="C191" t="str">
            <v/>
          </cell>
        </row>
        <row r="192">
          <cell r="B192">
            <v>33506</v>
          </cell>
          <cell r="C192" t="str">
            <v/>
          </cell>
        </row>
        <row r="193">
          <cell r="B193">
            <v>35826</v>
          </cell>
          <cell r="C193" t="str">
            <v/>
          </cell>
        </row>
        <row r="194">
          <cell r="B194">
            <v>33027</v>
          </cell>
          <cell r="C194" t="str">
            <v/>
          </cell>
        </row>
        <row r="195">
          <cell r="B195">
            <v>30656</v>
          </cell>
          <cell r="C195" t="str">
            <v/>
          </cell>
        </row>
        <row r="196">
          <cell r="B196">
            <v>30653</v>
          </cell>
          <cell r="C196" t="str">
            <v/>
          </cell>
        </row>
        <row r="197">
          <cell r="B197">
            <v>33987</v>
          </cell>
          <cell r="C197" t="str">
            <v/>
          </cell>
        </row>
        <row r="198">
          <cell r="B198">
            <v>30650</v>
          </cell>
          <cell r="C198" t="str">
            <v/>
          </cell>
        </row>
        <row r="199">
          <cell r="B199">
            <v>32738</v>
          </cell>
          <cell r="C199" t="str">
            <v/>
          </cell>
        </row>
        <row r="200">
          <cell r="B200">
            <v>35821</v>
          </cell>
          <cell r="C200" t="str">
            <v/>
          </cell>
        </row>
        <row r="201">
          <cell r="B201">
            <v>30638</v>
          </cell>
          <cell r="C201" t="str">
            <v/>
          </cell>
        </row>
        <row r="202">
          <cell r="B202">
            <v>30844</v>
          </cell>
          <cell r="C202" t="str">
            <v/>
          </cell>
        </row>
        <row r="203">
          <cell r="B203">
            <v>33981</v>
          </cell>
          <cell r="C203" t="str">
            <v/>
          </cell>
        </row>
        <row r="204">
          <cell r="B204">
            <v>33981</v>
          </cell>
          <cell r="C204" t="str">
            <v/>
          </cell>
        </row>
        <row r="205">
          <cell r="B205">
            <v>31759</v>
          </cell>
          <cell r="C205" t="str">
            <v/>
          </cell>
        </row>
        <row r="206">
          <cell r="B206">
            <v>30871</v>
          </cell>
          <cell r="C206" t="str">
            <v/>
          </cell>
        </row>
        <row r="207">
          <cell r="B207">
            <v>34137</v>
          </cell>
          <cell r="C207" t="str">
            <v/>
          </cell>
        </row>
        <row r="208">
          <cell r="B208">
            <v>32986</v>
          </cell>
          <cell r="C208" t="str">
            <v/>
          </cell>
        </row>
        <row r="209">
          <cell r="B209">
            <v>33957</v>
          </cell>
          <cell r="C209" t="str">
            <v/>
          </cell>
        </row>
        <row r="210">
          <cell r="B210">
            <v>31414</v>
          </cell>
          <cell r="C210" t="str">
            <v/>
          </cell>
        </row>
        <row r="211">
          <cell r="B211">
            <v>33993</v>
          </cell>
          <cell r="C211" t="str">
            <v/>
          </cell>
        </row>
        <row r="212">
          <cell r="B212">
            <v>33509</v>
          </cell>
          <cell r="C212" t="str">
            <v/>
          </cell>
        </row>
        <row r="213">
          <cell r="B213">
            <v>33969</v>
          </cell>
          <cell r="C213" t="str">
            <v/>
          </cell>
        </row>
        <row r="214">
          <cell r="B214">
            <v>30722</v>
          </cell>
          <cell r="C214" t="str">
            <v/>
          </cell>
        </row>
        <row r="215">
          <cell r="B215">
            <v>30569</v>
          </cell>
          <cell r="C215" t="str">
            <v/>
          </cell>
        </row>
        <row r="216">
          <cell r="B216">
            <v>38350</v>
          </cell>
          <cell r="C216" t="str">
            <v/>
          </cell>
        </row>
        <row r="217">
          <cell r="B217">
            <v>33996</v>
          </cell>
          <cell r="C217" t="str">
            <v/>
          </cell>
        </row>
        <row r="218">
          <cell r="B218">
            <v>33984</v>
          </cell>
          <cell r="C218" t="str">
            <v/>
          </cell>
        </row>
        <row r="219">
          <cell r="B219">
            <v>30578</v>
          </cell>
          <cell r="C219" t="str">
            <v/>
          </cell>
        </row>
        <row r="220">
          <cell r="B220">
            <v>33064</v>
          </cell>
          <cell r="C220" t="str">
            <v/>
          </cell>
        </row>
        <row r="221">
          <cell r="B221">
            <v>33022</v>
          </cell>
          <cell r="C221" t="str">
            <v/>
          </cell>
        </row>
        <row r="222">
          <cell r="B222">
            <v>31552</v>
          </cell>
          <cell r="C222" t="str">
            <v/>
          </cell>
        </row>
        <row r="223">
          <cell r="B223">
            <v>31554</v>
          </cell>
          <cell r="C223" t="str">
            <v/>
          </cell>
        </row>
        <row r="224">
          <cell r="B224">
            <v>30572</v>
          </cell>
          <cell r="C224" t="str">
            <v/>
          </cell>
        </row>
        <row r="225">
          <cell r="B225">
            <v>30575</v>
          </cell>
          <cell r="C225" t="str">
            <v/>
          </cell>
        </row>
        <row r="226">
          <cell r="B226">
            <v>30581</v>
          </cell>
          <cell r="C226" t="str">
            <v/>
          </cell>
        </row>
        <row r="227">
          <cell r="B227">
            <v>30593</v>
          </cell>
          <cell r="C227" t="str">
            <v/>
          </cell>
        </row>
        <row r="228">
          <cell r="B228">
            <v>30587</v>
          </cell>
          <cell r="C228" t="str">
            <v/>
          </cell>
        </row>
        <row r="229">
          <cell r="B229">
            <v>7551</v>
          </cell>
          <cell r="C229" t="str">
            <v/>
          </cell>
        </row>
        <row r="230">
          <cell r="B230">
            <v>7868</v>
          </cell>
          <cell r="C230">
            <v>4615.5908240794897</v>
          </cell>
        </row>
        <row r="231">
          <cell r="B231">
            <v>7531</v>
          </cell>
          <cell r="C231">
            <v>18437.210058349501</v>
          </cell>
        </row>
        <row r="232">
          <cell r="B232">
            <v>31458</v>
          </cell>
          <cell r="C232">
            <v>7159.0799561403501</v>
          </cell>
        </row>
        <row r="233">
          <cell r="B233">
            <v>31445</v>
          </cell>
          <cell r="C233" t="str">
            <v/>
          </cell>
        </row>
        <row r="234">
          <cell r="B234">
            <v>31852</v>
          </cell>
          <cell r="C234">
            <v>298.82857142857102</v>
          </cell>
        </row>
        <row r="235">
          <cell r="B235">
            <v>31532</v>
          </cell>
          <cell r="C235">
            <v>9907.9110169491505</v>
          </cell>
        </row>
        <row r="236">
          <cell r="B236">
            <v>7561</v>
          </cell>
          <cell r="C236">
            <v>3292.3418027828202</v>
          </cell>
        </row>
        <row r="237">
          <cell r="B237">
            <v>31435</v>
          </cell>
          <cell r="C237" t="str">
            <v/>
          </cell>
        </row>
        <row r="238">
          <cell r="B238">
            <v>32864</v>
          </cell>
          <cell r="C238">
            <v>328.5</v>
          </cell>
        </row>
        <row r="239">
          <cell r="B239">
            <v>31882</v>
          </cell>
          <cell r="C239">
            <v>28892.943308007001</v>
          </cell>
        </row>
        <row r="240">
          <cell r="B240">
            <v>31879</v>
          </cell>
          <cell r="C240">
            <v>30142.813559321999</v>
          </cell>
        </row>
        <row r="241">
          <cell r="B241">
            <v>31537</v>
          </cell>
          <cell r="C241">
            <v>3626.2268679896501</v>
          </cell>
        </row>
        <row r="242">
          <cell r="B242">
            <v>31539</v>
          </cell>
          <cell r="C242">
            <v>1935.8780788177301</v>
          </cell>
        </row>
        <row r="243">
          <cell r="B243">
            <v>31535</v>
          </cell>
          <cell r="C243">
            <v>2474.57627118644</v>
          </cell>
        </row>
        <row r="244">
          <cell r="B244">
            <v>35769</v>
          </cell>
          <cell r="C244">
            <v>399.52203389830498</v>
          </cell>
        </row>
        <row r="245">
          <cell r="B245">
            <v>32969</v>
          </cell>
          <cell r="C245" t="str">
            <v/>
          </cell>
        </row>
        <row r="246">
          <cell r="B246">
            <v>33671</v>
          </cell>
          <cell r="C246">
            <v>2258.18677966102</v>
          </cell>
        </row>
        <row r="247">
          <cell r="B247">
            <v>31804</v>
          </cell>
          <cell r="C247" t="str">
            <v/>
          </cell>
        </row>
        <row r="248">
          <cell r="B248">
            <v>31816</v>
          </cell>
          <cell r="C248">
            <v>4230.8288135593202</v>
          </cell>
        </row>
        <row r="249">
          <cell r="B249">
            <v>38101</v>
          </cell>
          <cell r="C249">
            <v>1569.0392857142899</v>
          </cell>
        </row>
        <row r="250">
          <cell r="B250">
            <v>34033</v>
          </cell>
          <cell r="C250">
            <v>525.65855263157903</v>
          </cell>
        </row>
        <row r="251">
          <cell r="B251">
            <v>31359</v>
          </cell>
          <cell r="C251">
            <v>3426.4876639344302</v>
          </cell>
        </row>
        <row r="252">
          <cell r="B252">
            <v>33383</v>
          </cell>
          <cell r="C252" t="str">
            <v/>
          </cell>
        </row>
        <row r="253">
          <cell r="B253">
            <v>38116</v>
          </cell>
          <cell r="C253" t="str">
            <v/>
          </cell>
        </row>
        <row r="254">
          <cell r="B254">
            <v>7576</v>
          </cell>
          <cell r="C254">
            <v>701.86382232612505</v>
          </cell>
        </row>
        <row r="255">
          <cell r="B255">
            <v>34019</v>
          </cell>
          <cell r="C255">
            <v>74.442105263157899</v>
          </cell>
        </row>
        <row r="256">
          <cell r="B256">
            <v>7543</v>
          </cell>
          <cell r="C256">
            <v>1320.84146735276</v>
          </cell>
        </row>
        <row r="257">
          <cell r="B257">
            <v>32713</v>
          </cell>
          <cell r="C257">
            <v>1685.03026315789</v>
          </cell>
        </row>
        <row r="258">
          <cell r="B258">
            <v>30494</v>
          </cell>
          <cell r="C258">
            <v>264.78214285714301</v>
          </cell>
        </row>
        <row r="259">
          <cell r="B259">
            <v>33042</v>
          </cell>
          <cell r="C259">
            <v>1266.1245614035099</v>
          </cell>
        </row>
        <row r="260">
          <cell r="B260">
            <v>29490</v>
          </cell>
          <cell r="C260">
            <v>350.92142857142898</v>
          </cell>
        </row>
        <row r="261">
          <cell r="B261">
            <v>8351</v>
          </cell>
          <cell r="C261">
            <v>1328.71637931034</v>
          </cell>
        </row>
        <row r="262">
          <cell r="B262">
            <v>31988</v>
          </cell>
          <cell r="C262">
            <v>896.40679156908698</v>
          </cell>
        </row>
        <row r="263">
          <cell r="B263">
            <v>7577</v>
          </cell>
          <cell r="C263">
            <v>126.880528735632</v>
          </cell>
        </row>
        <row r="264">
          <cell r="B264">
            <v>31368</v>
          </cell>
          <cell r="C264" t="str">
            <v/>
          </cell>
        </row>
        <row r="265">
          <cell r="B265">
            <v>31858</v>
          </cell>
          <cell r="C265">
            <v>2620.2250278086799</v>
          </cell>
        </row>
        <row r="266">
          <cell r="B266">
            <v>34045</v>
          </cell>
          <cell r="C266">
            <v>180768.50854555701</v>
          </cell>
        </row>
        <row r="267">
          <cell r="B267">
            <v>7627</v>
          </cell>
          <cell r="C267">
            <v>322.61343012704202</v>
          </cell>
        </row>
        <row r="268">
          <cell r="B268">
            <v>7559</v>
          </cell>
          <cell r="C268">
            <v>179.406779661017</v>
          </cell>
        </row>
        <row r="269">
          <cell r="B269">
            <v>7695</v>
          </cell>
          <cell r="C269">
            <v>1488.9987684729099</v>
          </cell>
        </row>
        <row r="270">
          <cell r="B270">
            <v>29828</v>
          </cell>
          <cell r="C270">
            <v>1037.3684210526301</v>
          </cell>
        </row>
        <row r="271">
          <cell r="B271">
            <v>7616</v>
          </cell>
          <cell r="C271">
            <v>9887.3815573770498</v>
          </cell>
        </row>
        <row r="272">
          <cell r="B272">
            <v>7574</v>
          </cell>
          <cell r="C272">
            <v>625.32500000000005</v>
          </cell>
        </row>
        <row r="273">
          <cell r="B273">
            <v>35774</v>
          </cell>
          <cell r="C273">
            <v>412.20394736842098</v>
          </cell>
        </row>
        <row r="274">
          <cell r="B274">
            <v>31733</v>
          </cell>
          <cell r="C274">
            <v>131.64197740112999</v>
          </cell>
        </row>
        <row r="275">
          <cell r="B275">
            <v>38156</v>
          </cell>
          <cell r="C275">
            <v>131.47891464104001</v>
          </cell>
        </row>
        <row r="276">
          <cell r="B276">
            <v>7890</v>
          </cell>
          <cell r="C276">
            <v>298.50112994350297</v>
          </cell>
        </row>
        <row r="277">
          <cell r="B277">
            <v>29494</v>
          </cell>
          <cell r="C277">
            <v>1423.76186440678</v>
          </cell>
        </row>
        <row r="278">
          <cell r="B278">
            <v>7642</v>
          </cell>
          <cell r="C278">
            <v>16923.4713793103</v>
          </cell>
        </row>
        <row r="279">
          <cell r="B279">
            <v>31371</v>
          </cell>
          <cell r="C279">
            <v>2763.5714285714298</v>
          </cell>
        </row>
        <row r="280">
          <cell r="B280">
            <v>34496</v>
          </cell>
          <cell r="C280">
            <v>35932.575438596497</v>
          </cell>
        </row>
        <row r="281">
          <cell r="B281">
            <v>31482</v>
          </cell>
          <cell r="C281">
            <v>23718.074285714301</v>
          </cell>
        </row>
        <row r="282">
          <cell r="B282">
            <v>7789</v>
          </cell>
          <cell r="C282">
            <v>2051.8309367167899</v>
          </cell>
        </row>
        <row r="283">
          <cell r="B283">
            <v>8225</v>
          </cell>
          <cell r="C283">
            <v>962.74736842105301</v>
          </cell>
        </row>
        <row r="284">
          <cell r="B284">
            <v>7556</v>
          </cell>
          <cell r="C284" t="str">
            <v/>
          </cell>
        </row>
        <row r="285">
          <cell r="B285">
            <v>34110</v>
          </cell>
          <cell r="C285">
            <v>565.87931034482801</v>
          </cell>
        </row>
        <row r="286">
          <cell r="B286">
            <v>34278</v>
          </cell>
          <cell r="C286">
            <v>7497.6464912280699</v>
          </cell>
        </row>
        <row r="287">
          <cell r="B287">
            <v>30546</v>
          </cell>
          <cell r="C287">
            <v>2275.8070175438602</v>
          </cell>
        </row>
        <row r="288">
          <cell r="B288">
            <v>34063</v>
          </cell>
          <cell r="C288" t="str">
            <v/>
          </cell>
        </row>
        <row r="289">
          <cell r="B289">
            <v>7675</v>
          </cell>
          <cell r="C289">
            <v>267.232142857143</v>
          </cell>
        </row>
        <row r="290">
          <cell r="B290">
            <v>33053</v>
          </cell>
          <cell r="C290">
            <v>91.600862068965498</v>
          </cell>
        </row>
        <row r="291">
          <cell r="B291">
            <v>29100</v>
          </cell>
          <cell r="C291">
            <v>1762.2456140350901</v>
          </cell>
        </row>
        <row r="292">
          <cell r="B292">
            <v>38121</v>
          </cell>
          <cell r="C292">
            <v>1320.9229508196699</v>
          </cell>
        </row>
        <row r="293">
          <cell r="B293">
            <v>34066</v>
          </cell>
          <cell r="C293">
            <v>12457.688524590199</v>
          </cell>
        </row>
        <row r="294">
          <cell r="B294">
            <v>7820</v>
          </cell>
          <cell r="C294">
            <v>6426.7078039927401</v>
          </cell>
        </row>
        <row r="295">
          <cell r="B295">
            <v>33380</v>
          </cell>
          <cell r="C295">
            <v>1479.7256867328999</v>
          </cell>
        </row>
        <row r="296">
          <cell r="B296">
            <v>8320</v>
          </cell>
          <cell r="C296" t="str">
            <v/>
          </cell>
        </row>
        <row r="297">
          <cell r="B297">
            <v>7564</v>
          </cell>
          <cell r="C297">
            <v>5629.1424323520696</v>
          </cell>
        </row>
        <row r="298">
          <cell r="B298">
            <v>29853</v>
          </cell>
          <cell r="C298">
            <v>2766.2141242937901</v>
          </cell>
        </row>
        <row r="299">
          <cell r="B299">
            <v>7806</v>
          </cell>
          <cell r="C299">
            <v>345.81551724137898</v>
          </cell>
        </row>
        <row r="300">
          <cell r="B300">
            <v>31349</v>
          </cell>
          <cell r="C300">
            <v>814.31869963878898</v>
          </cell>
        </row>
        <row r="301">
          <cell r="B301">
            <v>29358</v>
          </cell>
          <cell r="C301">
            <v>449.693220338983</v>
          </cell>
        </row>
        <row r="302">
          <cell r="B302">
            <v>7694</v>
          </cell>
          <cell r="C302">
            <v>1981.80714285714</v>
          </cell>
        </row>
        <row r="303">
          <cell r="B303">
            <v>38141</v>
          </cell>
          <cell r="C303" t="str">
            <v/>
          </cell>
        </row>
        <row r="304">
          <cell r="B304">
            <v>7662</v>
          </cell>
          <cell r="C304">
            <v>587.71186440678002</v>
          </cell>
        </row>
        <row r="305">
          <cell r="B305">
            <v>7570</v>
          </cell>
          <cell r="C305">
            <v>231.12542372881401</v>
          </cell>
        </row>
        <row r="306">
          <cell r="B306">
            <v>7663</v>
          </cell>
          <cell r="C306">
            <v>890.91393442622996</v>
          </cell>
        </row>
        <row r="307">
          <cell r="B307">
            <v>7689</v>
          </cell>
          <cell r="C307">
            <v>9533.3517543859707</v>
          </cell>
        </row>
        <row r="308">
          <cell r="B308">
            <v>31798</v>
          </cell>
          <cell r="C308" t="str">
            <v/>
          </cell>
        </row>
        <row r="309">
          <cell r="B309">
            <v>7819</v>
          </cell>
          <cell r="C309">
            <v>353.70491828087199</v>
          </cell>
        </row>
        <row r="310">
          <cell r="B310">
            <v>38161</v>
          </cell>
          <cell r="C310" t="str">
            <v/>
          </cell>
        </row>
        <row r="311">
          <cell r="B311">
            <v>38126</v>
          </cell>
          <cell r="C311">
            <v>1341.83239118146</v>
          </cell>
        </row>
        <row r="312">
          <cell r="B312">
            <v>38136</v>
          </cell>
          <cell r="C312">
            <v>1241.0393442622999</v>
          </cell>
        </row>
        <row r="313">
          <cell r="B313">
            <v>30725</v>
          </cell>
          <cell r="C313">
            <v>4371.3166666666702</v>
          </cell>
        </row>
        <row r="314">
          <cell r="B314">
            <v>38131</v>
          </cell>
          <cell r="C314">
            <v>1279.87519830777</v>
          </cell>
        </row>
        <row r="315">
          <cell r="B315">
            <v>29539</v>
          </cell>
          <cell r="C315" t="str">
            <v/>
          </cell>
        </row>
        <row r="316">
          <cell r="B316">
            <v>7517</v>
          </cell>
          <cell r="C316" t="str">
            <v/>
          </cell>
        </row>
        <row r="317">
          <cell r="B317">
            <v>31840</v>
          </cell>
          <cell r="C317" t="str">
            <v/>
          </cell>
        </row>
        <row r="318">
          <cell r="B318">
            <v>30857</v>
          </cell>
          <cell r="C318">
            <v>1670.3349753694599</v>
          </cell>
        </row>
        <row r="319">
          <cell r="B319">
            <v>31325</v>
          </cell>
          <cell r="C319">
            <v>365.04260651629102</v>
          </cell>
        </row>
        <row r="320">
          <cell r="B320">
            <v>33665</v>
          </cell>
          <cell r="C320">
            <v>27030.4563579973</v>
          </cell>
        </row>
        <row r="321">
          <cell r="B321">
            <v>33668</v>
          </cell>
          <cell r="C321">
            <v>4803.9598777020901</v>
          </cell>
        </row>
        <row r="322">
          <cell r="B322">
            <v>7676</v>
          </cell>
          <cell r="C322">
            <v>50832.467741935499</v>
          </cell>
        </row>
        <row r="323">
          <cell r="B323">
            <v>29700</v>
          </cell>
          <cell r="C323" t="str">
            <v/>
          </cell>
        </row>
        <row r="324">
          <cell r="B324">
            <v>35646</v>
          </cell>
          <cell r="C324">
            <v>2247.36083333333</v>
          </cell>
        </row>
        <row r="325">
          <cell r="B325">
            <v>38621</v>
          </cell>
          <cell r="C325" t="str">
            <v/>
          </cell>
        </row>
        <row r="326">
          <cell r="B326">
            <v>31864</v>
          </cell>
          <cell r="C326">
            <v>336.45600117096001</v>
          </cell>
        </row>
        <row r="327">
          <cell r="B327">
            <v>31398</v>
          </cell>
          <cell r="C327">
            <v>61.974159976211702</v>
          </cell>
        </row>
        <row r="328">
          <cell r="B328">
            <v>7539</v>
          </cell>
          <cell r="C328">
            <v>4758.6529591553199</v>
          </cell>
        </row>
        <row r="329">
          <cell r="B329">
            <v>38106</v>
          </cell>
          <cell r="C329" t="str">
            <v/>
          </cell>
        </row>
        <row r="330">
          <cell r="B330">
            <v>7864</v>
          </cell>
          <cell r="C330">
            <v>1126.7528202278399</v>
          </cell>
        </row>
        <row r="331">
          <cell r="B331">
            <v>33417</v>
          </cell>
          <cell r="C331">
            <v>1225.2810304449599</v>
          </cell>
        </row>
        <row r="332">
          <cell r="B332">
            <v>28622</v>
          </cell>
          <cell r="C332">
            <v>775.68134022455899</v>
          </cell>
        </row>
        <row r="333">
          <cell r="B333">
            <v>29409</v>
          </cell>
          <cell r="C333" t="str">
            <v/>
          </cell>
        </row>
        <row r="334">
          <cell r="B334">
            <v>30166</v>
          </cell>
          <cell r="C334">
            <v>4649.0252848013297</v>
          </cell>
        </row>
        <row r="335">
          <cell r="B335">
            <v>29501</v>
          </cell>
          <cell r="C335">
            <v>1955.06896551724</v>
          </cell>
        </row>
        <row r="336">
          <cell r="B336">
            <v>7684</v>
          </cell>
          <cell r="C336">
            <v>2169.2228103044499</v>
          </cell>
        </row>
        <row r="337">
          <cell r="B337">
            <v>30527</v>
          </cell>
          <cell r="C337">
            <v>813.19672131147502</v>
          </cell>
        </row>
        <row r="338">
          <cell r="B338">
            <v>31389</v>
          </cell>
          <cell r="C338" t="str">
            <v/>
          </cell>
        </row>
        <row r="339">
          <cell r="B339">
            <v>31392</v>
          </cell>
          <cell r="C339">
            <v>521.15084745762704</v>
          </cell>
        </row>
        <row r="340">
          <cell r="B340">
            <v>32787</v>
          </cell>
          <cell r="C340">
            <v>342.18208649912299</v>
          </cell>
        </row>
        <row r="341">
          <cell r="B341">
            <v>29171</v>
          </cell>
          <cell r="C341">
            <v>5172.93103448276</v>
          </cell>
        </row>
        <row r="342">
          <cell r="B342">
            <v>8313</v>
          </cell>
          <cell r="C342">
            <v>854.97016949152498</v>
          </cell>
        </row>
        <row r="343">
          <cell r="B343">
            <v>29175</v>
          </cell>
          <cell r="C343">
            <v>2733.6907832080201</v>
          </cell>
        </row>
        <row r="344">
          <cell r="B344">
            <v>38630</v>
          </cell>
          <cell r="C344" t="str">
            <v/>
          </cell>
        </row>
        <row r="345">
          <cell r="B345">
            <v>38146</v>
          </cell>
          <cell r="C345">
            <v>3924.5274731486702</v>
          </cell>
        </row>
        <row r="346">
          <cell r="B346">
            <v>31831</v>
          </cell>
          <cell r="C346" t="str">
            <v/>
          </cell>
        </row>
        <row r="347">
          <cell r="B347">
            <v>7643</v>
          </cell>
          <cell r="C347">
            <v>3831.38690476191</v>
          </cell>
        </row>
        <row r="348">
          <cell r="B348">
            <v>7573</v>
          </cell>
          <cell r="C348">
            <v>416.913721804511</v>
          </cell>
        </row>
        <row r="349">
          <cell r="B349">
            <v>38111</v>
          </cell>
          <cell r="C349" t="str">
            <v/>
          </cell>
        </row>
        <row r="350">
          <cell r="B350">
            <v>8232</v>
          </cell>
          <cell r="C350">
            <v>4464.6950321449403</v>
          </cell>
        </row>
        <row r="351">
          <cell r="B351">
            <v>38151</v>
          </cell>
          <cell r="C351" t="str">
            <v/>
          </cell>
        </row>
        <row r="352">
          <cell r="B352">
            <v>7527</v>
          </cell>
          <cell r="C352">
            <v>7010.3120689655198</v>
          </cell>
        </row>
        <row r="353">
          <cell r="B353">
            <v>31810</v>
          </cell>
          <cell r="C353">
            <v>3599.6551724137898</v>
          </cell>
        </row>
        <row r="354">
          <cell r="B354">
            <v>31329</v>
          </cell>
          <cell r="C354" t="str">
            <v/>
          </cell>
        </row>
        <row r="355">
          <cell r="B355">
            <v>34094</v>
          </cell>
          <cell r="C355" t="str">
            <v/>
          </cell>
        </row>
        <row r="356">
          <cell r="B356">
            <v>7589</v>
          </cell>
          <cell r="C356">
            <v>137.12758620689701</v>
          </cell>
        </row>
        <row r="357">
          <cell r="B357">
            <v>30180</v>
          </cell>
          <cell r="C357">
            <v>236.113886410943</v>
          </cell>
        </row>
        <row r="358">
          <cell r="B358">
            <v>7668</v>
          </cell>
          <cell r="C358">
            <v>4956.8003657448699</v>
          </cell>
        </row>
        <row r="359">
          <cell r="B359">
            <v>7672</v>
          </cell>
          <cell r="C359">
            <v>843.03140350877197</v>
          </cell>
        </row>
        <row r="360">
          <cell r="B360">
            <v>7776</v>
          </cell>
          <cell r="C360">
            <v>140.398870056497</v>
          </cell>
        </row>
        <row r="361">
          <cell r="B361">
            <v>30172</v>
          </cell>
          <cell r="C361">
            <v>91.338209931608702</v>
          </cell>
        </row>
        <row r="362">
          <cell r="B362">
            <v>35781</v>
          </cell>
          <cell r="C362" t="str">
            <v/>
          </cell>
        </row>
        <row r="363">
          <cell r="B363">
            <v>31726</v>
          </cell>
          <cell r="C363" t="str">
            <v/>
          </cell>
        </row>
        <row r="364">
          <cell r="B364">
            <v>31442</v>
          </cell>
          <cell r="C364">
            <v>445.81607809847202</v>
          </cell>
        </row>
        <row r="365">
          <cell r="B365">
            <v>31441</v>
          </cell>
          <cell r="C365">
            <v>1427.9218091334899</v>
          </cell>
        </row>
        <row r="366">
          <cell r="B366">
            <v>7601</v>
          </cell>
          <cell r="C366">
            <v>5309.1894736842096</v>
          </cell>
        </row>
        <row r="367">
          <cell r="B367">
            <v>7540</v>
          </cell>
          <cell r="C367">
            <v>111.780357142857</v>
          </cell>
        </row>
        <row r="368">
          <cell r="B368">
            <v>7541</v>
          </cell>
          <cell r="C368">
            <v>7.22665893943784</v>
          </cell>
        </row>
        <row r="369">
          <cell r="B369">
            <v>30460</v>
          </cell>
          <cell r="C369" t="str">
            <v/>
          </cell>
        </row>
        <row r="370">
          <cell r="B370">
            <v>28780</v>
          </cell>
          <cell r="C370" t="str">
            <v/>
          </cell>
        </row>
        <row r="371">
          <cell r="B371">
            <v>30219</v>
          </cell>
          <cell r="C371" t="str">
            <v/>
          </cell>
        </row>
        <row r="372">
          <cell r="B372">
            <v>30160</v>
          </cell>
          <cell r="C372" t="str">
            <v/>
          </cell>
        </row>
        <row r="373">
          <cell r="B373">
            <v>33690</v>
          </cell>
          <cell r="C373" t="str">
            <v/>
          </cell>
        </row>
        <row r="374">
          <cell r="B374">
            <v>29483</v>
          </cell>
          <cell r="C374" t="str">
            <v/>
          </cell>
        </row>
        <row r="375">
          <cell r="B375">
            <v>32626</v>
          </cell>
          <cell r="C375" t="str">
            <v/>
          </cell>
        </row>
        <row r="376">
          <cell r="B376">
            <v>28990</v>
          </cell>
          <cell r="C376" t="str">
            <v/>
          </cell>
        </row>
        <row r="377">
          <cell r="B377">
            <v>28341</v>
          </cell>
          <cell r="C377" t="str">
            <v/>
          </cell>
        </row>
        <row r="378">
          <cell r="B378">
            <v>29999</v>
          </cell>
          <cell r="C378" t="str">
            <v/>
          </cell>
        </row>
        <row r="379">
          <cell r="B379">
            <v>29254</v>
          </cell>
          <cell r="C379" t="str">
            <v/>
          </cell>
        </row>
        <row r="380">
          <cell r="B380">
            <v>38447</v>
          </cell>
          <cell r="C380">
            <v>157.17195188627699</v>
          </cell>
        </row>
        <row r="381">
          <cell r="B381">
            <v>32716</v>
          </cell>
          <cell r="C381">
            <v>63.626101694915199</v>
          </cell>
        </row>
        <row r="382">
          <cell r="B382">
            <v>8248</v>
          </cell>
          <cell r="C382" t="str">
            <v/>
          </cell>
        </row>
        <row r="383">
          <cell r="B383">
            <v>29933</v>
          </cell>
          <cell r="C383" t="str">
            <v/>
          </cell>
        </row>
        <row r="384">
          <cell r="B384">
            <v>8276</v>
          </cell>
          <cell r="C384">
            <v>99.6898851831602</v>
          </cell>
        </row>
        <row r="385">
          <cell r="B385">
            <v>8392</v>
          </cell>
          <cell r="C385">
            <v>1417.17288135593</v>
          </cell>
        </row>
        <row r="386">
          <cell r="B386">
            <v>36495</v>
          </cell>
          <cell r="C386">
            <v>1828.4406779661001</v>
          </cell>
        </row>
        <row r="387">
          <cell r="B387">
            <v>29967</v>
          </cell>
          <cell r="C387" t="str">
            <v/>
          </cell>
        </row>
        <row r="388">
          <cell r="B388">
            <v>29617</v>
          </cell>
          <cell r="C388">
            <v>90.962604250739801</v>
          </cell>
        </row>
        <row r="389">
          <cell r="B389">
            <v>28534</v>
          </cell>
          <cell r="C389" t="str">
            <v/>
          </cell>
        </row>
        <row r="390">
          <cell r="B390">
            <v>34030</v>
          </cell>
          <cell r="C390">
            <v>278.8</v>
          </cell>
        </row>
        <row r="391">
          <cell r="B391">
            <v>8253</v>
          </cell>
          <cell r="C391" t="str">
            <v/>
          </cell>
        </row>
        <row r="392">
          <cell r="B392">
            <v>8301</v>
          </cell>
          <cell r="C392">
            <v>519.75369054127896</v>
          </cell>
        </row>
        <row r="393">
          <cell r="B393">
            <v>8325</v>
          </cell>
          <cell r="C393">
            <v>47.906779661016898</v>
          </cell>
        </row>
        <row r="394">
          <cell r="B394">
            <v>8247</v>
          </cell>
          <cell r="C394">
            <v>209.88135593220301</v>
          </cell>
        </row>
        <row r="395">
          <cell r="B395">
            <v>36490</v>
          </cell>
          <cell r="C395">
            <v>1197.44745762712</v>
          </cell>
        </row>
        <row r="396">
          <cell r="B396">
            <v>31502</v>
          </cell>
          <cell r="C396">
            <v>568.21728813559298</v>
          </cell>
        </row>
        <row r="397">
          <cell r="B397">
            <v>36500</v>
          </cell>
          <cell r="C397">
            <v>104.94779661016899</v>
          </cell>
        </row>
        <row r="398">
          <cell r="B398">
            <v>38627</v>
          </cell>
          <cell r="C398" t="str">
            <v/>
          </cell>
        </row>
        <row r="399">
          <cell r="B399">
            <v>38624</v>
          </cell>
          <cell r="C399" t="str">
            <v/>
          </cell>
        </row>
        <row r="400">
          <cell r="B400">
            <v>32727</v>
          </cell>
          <cell r="C400">
            <v>2184.1837732703498</v>
          </cell>
        </row>
        <row r="401">
          <cell r="B401">
            <v>8241</v>
          </cell>
          <cell r="C401">
            <v>236.72881355932199</v>
          </cell>
        </row>
        <row r="402">
          <cell r="B402">
            <v>29815</v>
          </cell>
          <cell r="C402" t="str">
            <v/>
          </cell>
        </row>
        <row r="403">
          <cell r="B403">
            <v>8254</v>
          </cell>
          <cell r="C403" t="str">
            <v/>
          </cell>
        </row>
        <row r="404">
          <cell r="B404">
            <v>29120</v>
          </cell>
          <cell r="C404" t="str">
            <v/>
          </cell>
        </row>
        <row r="405">
          <cell r="B405">
            <v>8333</v>
          </cell>
          <cell r="C405">
            <v>838.76949152542397</v>
          </cell>
        </row>
        <row r="406">
          <cell r="B406">
            <v>36018</v>
          </cell>
          <cell r="C406">
            <v>5948.1798797156898</v>
          </cell>
        </row>
        <row r="407">
          <cell r="B407">
            <v>8255</v>
          </cell>
          <cell r="C407" t="str">
            <v/>
          </cell>
        </row>
        <row r="408">
          <cell r="B408">
            <v>32721</v>
          </cell>
          <cell r="C408" t="str">
            <v/>
          </cell>
        </row>
        <row r="409">
          <cell r="B409">
            <v>32724</v>
          </cell>
          <cell r="C409" t="str">
            <v/>
          </cell>
        </row>
        <row r="410">
          <cell r="B410">
            <v>8216</v>
          </cell>
          <cell r="C410">
            <v>1833.96271186441</v>
          </cell>
        </row>
        <row r="411">
          <cell r="B411">
            <v>36507</v>
          </cell>
          <cell r="C411">
            <v>476.82612507305703</v>
          </cell>
        </row>
        <row r="412">
          <cell r="B412">
            <v>8238</v>
          </cell>
          <cell r="C412">
            <v>194.020338983051</v>
          </cell>
        </row>
        <row r="413">
          <cell r="B413">
            <v>32766</v>
          </cell>
          <cell r="C413">
            <v>3838.7931034482799</v>
          </cell>
        </row>
        <row r="414">
          <cell r="B414">
            <v>8249</v>
          </cell>
          <cell r="C414">
            <v>186.37288135593201</v>
          </cell>
        </row>
        <row r="415">
          <cell r="B415">
            <v>32822</v>
          </cell>
          <cell r="C415">
            <v>26.406779661016898</v>
          </cell>
        </row>
        <row r="416">
          <cell r="B416">
            <v>8326</v>
          </cell>
          <cell r="C416">
            <v>1886.0576271186401</v>
          </cell>
        </row>
        <row r="417">
          <cell r="B417">
            <v>34022</v>
          </cell>
          <cell r="C417">
            <v>34556.159322033898</v>
          </cell>
        </row>
        <row r="418">
          <cell r="B418">
            <v>34320</v>
          </cell>
          <cell r="C418" t="str">
            <v/>
          </cell>
        </row>
        <row r="419">
          <cell r="B419">
            <v>32610</v>
          </cell>
          <cell r="C419" t="str">
            <v/>
          </cell>
        </row>
        <row r="420">
          <cell r="B420">
            <v>34377</v>
          </cell>
          <cell r="C420" t="str">
            <v/>
          </cell>
        </row>
        <row r="421">
          <cell r="B421">
            <v>28662</v>
          </cell>
          <cell r="C421" t="str">
            <v/>
          </cell>
        </row>
        <row r="422">
          <cell r="B422">
            <v>28689</v>
          </cell>
          <cell r="C422" t="str">
            <v/>
          </cell>
        </row>
        <row r="423">
          <cell r="B423">
            <v>28702</v>
          </cell>
          <cell r="C423" t="str">
            <v/>
          </cell>
        </row>
        <row r="424">
          <cell r="B424">
            <v>32974</v>
          </cell>
          <cell r="C424" t="str">
            <v/>
          </cell>
        </row>
        <row r="425">
          <cell r="B425">
            <v>33403</v>
          </cell>
          <cell r="C425" t="str">
            <v/>
          </cell>
        </row>
        <row r="426">
          <cell r="B426">
            <v>31460</v>
          </cell>
          <cell r="C426" t="str">
            <v/>
          </cell>
        </row>
        <row r="427">
          <cell r="B427">
            <v>31939</v>
          </cell>
          <cell r="C427" t="str">
            <v/>
          </cell>
        </row>
        <row r="428">
          <cell r="B428">
            <v>31934</v>
          </cell>
          <cell r="C428" t="str">
            <v/>
          </cell>
        </row>
        <row r="429">
          <cell r="B429">
            <v>31937</v>
          </cell>
          <cell r="C429" t="str">
            <v/>
          </cell>
        </row>
        <row r="430">
          <cell r="B430">
            <v>34872</v>
          </cell>
          <cell r="C430" t="str">
            <v/>
          </cell>
        </row>
        <row r="431">
          <cell r="B431">
            <v>34842</v>
          </cell>
          <cell r="C431" t="str">
            <v/>
          </cell>
        </row>
        <row r="432">
          <cell r="B432">
            <v>36574</v>
          </cell>
          <cell r="C432" t="str">
            <v/>
          </cell>
        </row>
        <row r="433">
          <cell r="B433">
            <v>34878</v>
          </cell>
          <cell r="C433" t="str">
            <v/>
          </cell>
        </row>
        <row r="434">
          <cell r="B434">
            <v>29002</v>
          </cell>
          <cell r="C434" t="str">
            <v/>
          </cell>
        </row>
        <row r="435">
          <cell r="B435">
            <v>34445</v>
          </cell>
          <cell r="C435" t="str">
            <v/>
          </cell>
        </row>
        <row r="436">
          <cell r="B436">
            <v>34427</v>
          </cell>
          <cell r="C436" t="str">
            <v/>
          </cell>
        </row>
        <row r="437">
          <cell r="B437">
            <v>34854</v>
          </cell>
          <cell r="C437" t="str">
            <v/>
          </cell>
        </row>
        <row r="438">
          <cell r="B438">
            <v>34410</v>
          </cell>
          <cell r="C438" t="str">
            <v/>
          </cell>
        </row>
        <row r="439">
          <cell r="B439">
            <v>34890</v>
          </cell>
          <cell r="C439" t="str">
            <v/>
          </cell>
        </row>
        <row r="440">
          <cell r="B440">
            <v>34755</v>
          </cell>
          <cell r="C440" t="str">
            <v/>
          </cell>
        </row>
        <row r="441">
          <cell r="B441">
            <v>36619</v>
          </cell>
          <cell r="C441" t="str">
            <v/>
          </cell>
        </row>
        <row r="442">
          <cell r="B442">
            <v>34752</v>
          </cell>
          <cell r="C442" t="str">
            <v/>
          </cell>
        </row>
        <row r="443">
          <cell r="B443">
            <v>34442</v>
          </cell>
          <cell r="C443" t="str">
            <v/>
          </cell>
        </row>
        <row r="444">
          <cell r="B444">
            <v>32930</v>
          </cell>
          <cell r="C444" t="str">
            <v/>
          </cell>
        </row>
        <row r="445">
          <cell r="B445">
            <v>32927</v>
          </cell>
          <cell r="C445" t="str">
            <v/>
          </cell>
        </row>
        <row r="446">
          <cell r="B446">
            <v>32942</v>
          </cell>
          <cell r="C446" t="str">
            <v/>
          </cell>
        </row>
        <row r="447">
          <cell r="B447">
            <v>32933</v>
          </cell>
          <cell r="C447" t="str">
            <v/>
          </cell>
        </row>
        <row r="448">
          <cell r="B448">
            <v>32936</v>
          </cell>
          <cell r="C448" t="str">
            <v/>
          </cell>
        </row>
        <row r="449">
          <cell r="B449">
            <v>32939</v>
          </cell>
          <cell r="C449" t="str">
            <v/>
          </cell>
        </row>
        <row r="450">
          <cell r="B450">
            <v>32945</v>
          </cell>
          <cell r="C450" t="str">
            <v/>
          </cell>
        </row>
        <row r="451">
          <cell r="B451">
            <v>32948</v>
          </cell>
          <cell r="C451" t="str">
            <v/>
          </cell>
        </row>
        <row r="452">
          <cell r="B452">
            <v>32951</v>
          </cell>
          <cell r="C452" t="str">
            <v/>
          </cell>
        </row>
        <row r="453">
          <cell r="B453">
            <v>34824</v>
          </cell>
          <cell r="C453" t="str">
            <v/>
          </cell>
        </row>
        <row r="454">
          <cell r="B454">
            <v>34314</v>
          </cell>
          <cell r="C454" t="str">
            <v/>
          </cell>
        </row>
        <row r="455">
          <cell r="B455">
            <v>34335</v>
          </cell>
          <cell r="C455" t="str">
            <v/>
          </cell>
        </row>
        <row r="456">
          <cell r="B456">
            <v>34389</v>
          </cell>
          <cell r="C456" t="str">
            <v/>
          </cell>
        </row>
        <row r="457">
          <cell r="B457">
            <v>38275</v>
          </cell>
          <cell r="C457" t="str">
            <v/>
          </cell>
        </row>
        <row r="458">
          <cell r="B458">
            <v>38405</v>
          </cell>
          <cell r="C458" t="str">
            <v/>
          </cell>
        </row>
        <row r="459">
          <cell r="B459">
            <v>34809</v>
          </cell>
          <cell r="C459" t="str">
            <v/>
          </cell>
        </row>
        <row r="460">
          <cell r="B460">
            <v>36960</v>
          </cell>
          <cell r="C460" t="str">
            <v/>
          </cell>
        </row>
        <row r="461">
          <cell r="B461">
            <v>29631</v>
          </cell>
          <cell r="C461" t="str">
            <v/>
          </cell>
        </row>
        <row r="462">
          <cell r="B462">
            <v>32921</v>
          </cell>
          <cell r="C462" t="str">
            <v/>
          </cell>
        </row>
        <row r="463">
          <cell r="B463">
            <v>34899</v>
          </cell>
          <cell r="C463" t="str">
            <v/>
          </cell>
        </row>
        <row r="464">
          <cell r="B464">
            <v>34383</v>
          </cell>
          <cell r="C464" t="str">
            <v/>
          </cell>
        </row>
        <row r="465">
          <cell r="B465">
            <v>34749</v>
          </cell>
          <cell r="C465" t="str">
            <v/>
          </cell>
        </row>
        <row r="466">
          <cell r="B466">
            <v>36542</v>
          </cell>
          <cell r="C466" t="str">
            <v/>
          </cell>
        </row>
        <row r="467">
          <cell r="B467">
            <v>34362</v>
          </cell>
          <cell r="C467" t="str">
            <v/>
          </cell>
        </row>
        <row r="468">
          <cell r="B468">
            <v>36995</v>
          </cell>
          <cell r="C468" t="str">
            <v/>
          </cell>
        </row>
        <row r="469">
          <cell r="B469">
            <v>30928</v>
          </cell>
          <cell r="C469" t="str">
            <v/>
          </cell>
        </row>
        <row r="470">
          <cell r="B470">
            <v>30376</v>
          </cell>
          <cell r="C470" t="str">
            <v/>
          </cell>
        </row>
        <row r="471">
          <cell r="B471">
            <v>30853</v>
          </cell>
          <cell r="C471" t="str">
            <v/>
          </cell>
        </row>
        <row r="472">
          <cell r="B472">
            <v>34863</v>
          </cell>
          <cell r="C472" t="str">
            <v/>
          </cell>
        </row>
        <row r="473">
          <cell r="B473">
            <v>7759</v>
          </cell>
          <cell r="C473" t="str">
            <v/>
          </cell>
        </row>
        <row r="474">
          <cell r="B474">
            <v>8289</v>
          </cell>
          <cell r="C474" t="str">
            <v/>
          </cell>
        </row>
        <row r="475">
          <cell r="B475">
            <v>34902</v>
          </cell>
          <cell r="C475" t="str">
            <v/>
          </cell>
        </row>
        <row r="476">
          <cell r="B476">
            <v>7285</v>
          </cell>
          <cell r="C476" t="str">
            <v/>
          </cell>
        </row>
        <row r="477">
          <cell r="B477">
            <v>34392</v>
          </cell>
          <cell r="C477" t="str">
            <v/>
          </cell>
        </row>
        <row r="478">
          <cell r="B478">
            <v>28910</v>
          </cell>
          <cell r="C478" t="str">
            <v/>
          </cell>
        </row>
        <row r="479">
          <cell r="B479">
            <v>34836</v>
          </cell>
          <cell r="C479" t="str">
            <v/>
          </cell>
        </row>
        <row r="480">
          <cell r="B480">
            <v>32604</v>
          </cell>
          <cell r="C480" t="str">
            <v/>
          </cell>
        </row>
        <row r="481">
          <cell r="B481">
            <v>34764</v>
          </cell>
          <cell r="C481" t="str">
            <v/>
          </cell>
        </row>
        <row r="482">
          <cell r="B482">
            <v>34845</v>
          </cell>
          <cell r="C482" t="str">
            <v/>
          </cell>
        </row>
        <row r="483">
          <cell r="B483">
            <v>7310</v>
          </cell>
          <cell r="C483" t="str">
            <v/>
          </cell>
        </row>
        <row r="484">
          <cell r="B484">
            <v>32954</v>
          </cell>
          <cell r="C484" t="str">
            <v/>
          </cell>
        </row>
        <row r="485">
          <cell r="B485">
            <v>34359</v>
          </cell>
          <cell r="C485" t="str">
            <v/>
          </cell>
        </row>
        <row r="486">
          <cell r="B486">
            <v>34416</v>
          </cell>
          <cell r="C486" t="str">
            <v/>
          </cell>
        </row>
        <row r="487">
          <cell r="B487">
            <v>34827</v>
          </cell>
          <cell r="C487" t="str">
            <v/>
          </cell>
        </row>
        <row r="488">
          <cell r="B488">
            <v>34743</v>
          </cell>
          <cell r="C488" t="str">
            <v/>
          </cell>
        </row>
        <row r="489">
          <cell r="B489">
            <v>34893</v>
          </cell>
          <cell r="C489" t="str">
            <v/>
          </cell>
        </row>
        <row r="490">
          <cell r="B490">
            <v>34922</v>
          </cell>
          <cell r="C490" t="str">
            <v/>
          </cell>
        </row>
        <row r="491">
          <cell r="B491">
            <v>29248</v>
          </cell>
          <cell r="C491" t="str">
            <v/>
          </cell>
        </row>
        <row r="492">
          <cell r="B492">
            <v>34911</v>
          </cell>
          <cell r="C492" t="str">
            <v/>
          </cell>
        </row>
        <row r="493">
          <cell r="B493">
            <v>34917</v>
          </cell>
          <cell r="C493" t="str">
            <v/>
          </cell>
        </row>
        <row r="494">
          <cell r="B494">
            <v>34915</v>
          </cell>
          <cell r="C494" t="str">
            <v/>
          </cell>
        </row>
        <row r="495">
          <cell r="B495">
            <v>34770</v>
          </cell>
          <cell r="C495" t="str">
            <v/>
          </cell>
        </row>
        <row r="496">
          <cell r="B496">
            <v>36624</v>
          </cell>
          <cell r="C496" t="str">
            <v/>
          </cell>
        </row>
        <row r="497">
          <cell r="B497">
            <v>36552</v>
          </cell>
          <cell r="C497" t="str">
            <v/>
          </cell>
        </row>
        <row r="498">
          <cell r="B498">
            <v>38370</v>
          </cell>
          <cell r="C498" t="str">
            <v/>
          </cell>
        </row>
        <row r="499">
          <cell r="B499">
            <v>28993</v>
          </cell>
          <cell r="C499" t="str">
            <v/>
          </cell>
        </row>
        <row r="500">
          <cell r="B500">
            <v>34451</v>
          </cell>
          <cell r="C500" t="str">
            <v/>
          </cell>
        </row>
        <row r="501">
          <cell r="B501">
            <v>7303</v>
          </cell>
          <cell r="C501" t="str">
            <v/>
          </cell>
        </row>
        <row r="502">
          <cell r="B502">
            <v>34896</v>
          </cell>
          <cell r="C502" t="str">
            <v/>
          </cell>
        </row>
        <row r="503">
          <cell r="B503">
            <v>33400</v>
          </cell>
          <cell r="C503" t="str">
            <v/>
          </cell>
        </row>
        <row r="504">
          <cell r="B504">
            <v>36564</v>
          </cell>
          <cell r="C504" t="str">
            <v/>
          </cell>
        </row>
        <row r="505">
          <cell r="B505">
            <v>34332</v>
          </cell>
          <cell r="C505" t="str">
            <v/>
          </cell>
        </row>
        <row r="506">
          <cell r="B506">
            <v>38380</v>
          </cell>
          <cell r="C506" t="str">
            <v/>
          </cell>
        </row>
        <row r="507">
          <cell r="B507">
            <v>34317</v>
          </cell>
          <cell r="C507" t="str">
            <v/>
          </cell>
        </row>
        <row r="508">
          <cell r="B508">
            <v>34869</v>
          </cell>
          <cell r="C508" t="str">
            <v/>
          </cell>
        </row>
        <row r="509">
          <cell r="B509">
            <v>34857</v>
          </cell>
          <cell r="C509" t="str">
            <v/>
          </cell>
        </row>
        <row r="510">
          <cell r="B510">
            <v>34380</v>
          </cell>
          <cell r="C510" t="str">
            <v/>
          </cell>
        </row>
        <row r="511">
          <cell r="B511">
            <v>34818</v>
          </cell>
          <cell r="C511" t="str">
            <v/>
          </cell>
        </row>
        <row r="512">
          <cell r="B512">
            <v>34347</v>
          </cell>
          <cell r="C512" t="str">
            <v/>
          </cell>
        </row>
        <row r="513">
          <cell r="B513">
            <v>34875</v>
          </cell>
          <cell r="C513" t="str">
            <v/>
          </cell>
        </row>
        <row r="514">
          <cell r="B514">
            <v>34433</v>
          </cell>
          <cell r="C514" t="str">
            <v/>
          </cell>
        </row>
        <row r="515">
          <cell r="B515">
            <v>33777</v>
          </cell>
          <cell r="C515" t="str">
            <v/>
          </cell>
        </row>
        <row r="516">
          <cell r="B516">
            <v>36547</v>
          </cell>
          <cell r="C516" t="str">
            <v/>
          </cell>
        </row>
        <row r="517">
          <cell r="B517">
            <v>33780</v>
          </cell>
          <cell r="C517" t="str">
            <v/>
          </cell>
        </row>
        <row r="518">
          <cell r="B518">
            <v>33748</v>
          </cell>
          <cell r="C518" t="str">
            <v/>
          </cell>
        </row>
        <row r="519">
          <cell r="B519">
            <v>36559</v>
          </cell>
          <cell r="C519" t="str">
            <v/>
          </cell>
        </row>
        <row r="520">
          <cell r="B520">
            <v>34439</v>
          </cell>
          <cell r="C520" t="str">
            <v/>
          </cell>
        </row>
        <row r="521">
          <cell r="B521">
            <v>34773</v>
          </cell>
          <cell r="C521" t="str">
            <v/>
          </cell>
        </row>
        <row r="522">
          <cell r="B522">
            <v>34398</v>
          </cell>
          <cell r="C522" t="str">
            <v/>
          </cell>
        </row>
        <row r="523">
          <cell r="B523">
            <v>34821</v>
          </cell>
          <cell r="C523" t="str">
            <v/>
          </cell>
        </row>
        <row r="524">
          <cell r="B524">
            <v>34803</v>
          </cell>
          <cell r="C524" t="str">
            <v/>
          </cell>
        </row>
        <row r="525">
          <cell r="B525">
            <v>32918</v>
          </cell>
          <cell r="C525" t="str">
            <v/>
          </cell>
        </row>
        <row r="526">
          <cell r="B526">
            <v>34833</v>
          </cell>
          <cell r="C526" t="str">
            <v/>
          </cell>
        </row>
        <row r="527">
          <cell r="B527">
            <v>34353</v>
          </cell>
          <cell r="C527" t="str">
            <v/>
          </cell>
        </row>
        <row r="528">
          <cell r="B528">
            <v>36614</v>
          </cell>
          <cell r="C528" t="str">
            <v/>
          </cell>
        </row>
        <row r="529">
          <cell r="B529">
            <v>33409</v>
          </cell>
          <cell r="C529" t="str">
            <v/>
          </cell>
        </row>
        <row r="530">
          <cell r="B530">
            <v>34881</v>
          </cell>
          <cell r="C530" t="str">
            <v/>
          </cell>
        </row>
        <row r="531">
          <cell r="B531">
            <v>34860</v>
          </cell>
          <cell r="C531" t="str">
            <v/>
          </cell>
        </row>
        <row r="532">
          <cell r="B532">
            <v>34395</v>
          </cell>
          <cell r="C532" t="str">
            <v/>
          </cell>
        </row>
        <row r="533">
          <cell r="B533">
            <v>34386</v>
          </cell>
          <cell r="C533" t="str">
            <v/>
          </cell>
        </row>
        <row r="534">
          <cell r="B534">
            <v>34776</v>
          </cell>
          <cell r="C534" t="str">
            <v/>
          </cell>
        </row>
        <row r="535">
          <cell r="B535">
            <v>29889</v>
          </cell>
          <cell r="C535" t="str">
            <v/>
          </cell>
        </row>
        <row r="536">
          <cell r="B536">
            <v>33397</v>
          </cell>
          <cell r="C536" t="str">
            <v/>
          </cell>
        </row>
        <row r="537">
          <cell r="B537">
            <v>34430</v>
          </cell>
          <cell r="C537" t="str">
            <v/>
          </cell>
        </row>
        <row r="538">
          <cell r="B538">
            <v>33406</v>
          </cell>
          <cell r="C538" t="str">
            <v/>
          </cell>
        </row>
        <row r="539">
          <cell r="B539">
            <v>34797</v>
          </cell>
          <cell r="C539" t="str">
            <v/>
          </cell>
        </row>
        <row r="540">
          <cell r="B540">
            <v>34800</v>
          </cell>
          <cell r="C540" t="str">
            <v/>
          </cell>
        </row>
        <row r="541">
          <cell r="B541">
            <v>34919</v>
          </cell>
          <cell r="C541" t="str">
            <v/>
          </cell>
        </row>
        <row r="542">
          <cell r="B542">
            <v>34311</v>
          </cell>
          <cell r="C542" t="str">
            <v/>
          </cell>
        </row>
        <row r="543">
          <cell r="B543">
            <v>34329</v>
          </cell>
          <cell r="C543" t="str">
            <v/>
          </cell>
        </row>
        <row r="544">
          <cell r="B544">
            <v>34887</v>
          </cell>
          <cell r="C544" t="str">
            <v/>
          </cell>
        </row>
        <row r="545">
          <cell r="B545">
            <v>28922</v>
          </cell>
          <cell r="C545" t="str">
            <v/>
          </cell>
        </row>
        <row r="546">
          <cell r="B546">
            <v>28875</v>
          </cell>
          <cell r="C546" t="str">
            <v/>
          </cell>
        </row>
        <row r="547">
          <cell r="B547">
            <v>36517</v>
          </cell>
          <cell r="C547" t="str">
            <v/>
          </cell>
        </row>
        <row r="548">
          <cell r="B548">
            <v>29600</v>
          </cell>
          <cell r="C548" t="str">
            <v/>
          </cell>
        </row>
        <row r="549">
          <cell r="B549">
            <v>34448</v>
          </cell>
          <cell r="C549" t="str">
            <v/>
          </cell>
        </row>
        <row r="550">
          <cell r="B550">
            <v>34815</v>
          </cell>
          <cell r="C550" t="str">
            <v/>
          </cell>
        </row>
        <row r="551">
          <cell r="B551">
            <v>38430</v>
          </cell>
          <cell r="C551" t="str">
            <v/>
          </cell>
        </row>
        <row r="552">
          <cell r="B552">
            <v>36522</v>
          </cell>
          <cell r="C552" t="str">
            <v/>
          </cell>
        </row>
        <row r="553">
          <cell r="B553">
            <v>34356</v>
          </cell>
          <cell r="C553" t="str">
            <v/>
          </cell>
        </row>
        <row r="554">
          <cell r="B554">
            <v>34365</v>
          </cell>
          <cell r="C554" t="str">
            <v/>
          </cell>
        </row>
        <row r="555">
          <cell r="B555">
            <v>34758</v>
          </cell>
          <cell r="C555" t="str">
            <v/>
          </cell>
        </row>
        <row r="556">
          <cell r="B556">
            <v>34782</v>
          </cell>
          <cell r="C556" t="str">
            <v/>
          </cell>
        </row>
        <row r="557">
          <cell r="B557">
            <v>34767</v>
          </cell>
          <cell r="C557" t="str">
            <v/>
          </cell>
        </row>
        <row r="558">
          <cell r="B558">
            <v>28967</v>
          </cell>
          <cell r="C558" t="str">
            <v/>
          </cell>
        </row>
        <row r="559">
          <cell r="B559">
            <v>34299</v>
          </cell>
          <cell r="C559" t="str">
            <v/>
          </cell>
        </row>
        <row r="560">
          <cell r="B560">
            <v>29514</v>
          </cell>
          <cell r="C560" t="str">
            <v/>
          </cell>
        </row>
        <row r="561">
          <cell r="B561">
            <v>29340</v>
          </cell>
          <cell r="C561" t="str">
            <v/>
          </cell>
        </row>
        <row r="562">
          <cell r="B562">
            <v>29386</v>
          </cell>
          <cell r="C562" t="str">
            <v/>
          </cell>
        </row>
        <row r="563">
          <cell r="B563">
            <v>29104</v>
          </cell>
          <cell r="C563" t="str">
            <v/>
          </cell>
        </row>
        <row r="564">
          <cell r="B564">
            <v>29885</v>
          </cell>
          <cell r="C564" t="str">
            <v/>
          </cell>
        </row>
        <row r="565">
          <cell r="B565">
            <v>34296</v>
          </cell>
          <cell r="C565" t="str">
            <v/>
          </cell>
        </row>
        <row r="566">
          <cell r="B566">
            <v>29897</v>
          </cell>
          <cell r="C566" t="str">
            <v/>
          </cell>
        </row>
        <row r="567">
          <cell r="B567">
            <v>34293</v>
          </cell>
          <cell r="C567" t="str">
            <v/>
          </cell>
        </row>
        <row r="568">
          <cell r="B568">
            <v>29405</v>
          </cell>
          <cell r="C568" t="str">
            <v/>
          </cell>
        </row>
        <row r="569">
          <cell r="B569">
            <v>29625</v>
          </cell>
          <cell r="C569" t="str">
            <v/>
          </cell>
        </row>
        <row r="570">
          <cell r="B570">
            <v>29893</v>
          </cell>
          <cell r="C570" t="str">
            <v/>
          </cell>
        </row>
        <row r="571">
          <cell r="B571">
            <v>34779</v>
          </cell>
          <cell r="C571" t="str">
            <v/>
          </cell>
        </row>
        <row r="572">
          <cell r="B572">
            <v>29905</v>
          </cell>
          <cell r="C572" t="str">
            <v/>
          </cell>
        </row>
        <row r="573">
          <cell r="B573">
            <v>34785</v>
          </cell>
          <cell r="C573" t="str">
            <v/>
          </cell>
        </row>
        <row r="574">
          <cell r="B574">
            <v>34308</v>
          </cell>
          <cell r="C574" t="str">
            <v/>
          </cell>
        </row>
        <row r="575">
          <cell r="B575">
            <v>38310</v>
          </cell>
          <cell r="C575" t="str">
            <v/>
          </cell>
        </row>
        <row r="576">
          <cell r="B576">
            <v>38385</v>
          </cell>
          <cell r="C576" t="str">
            <v/>
          </cell>
        </row>
        <row r="577">
          <cell r="B577">
            <v>34305</v>
          </cell>
          <cell r="C577" t="str">
            <v/>
          </cell>
        </row>
        <row r="578">
          <cell r="B578">
            <v>29901</v>
          </cell>
          <cell r="C578" t="str">
            <v/>
          </cell>
        </row>
        <row r="579">
          <cell r="B579">
            <v>29094</v>
          </cell>
          <cell r="C579" t="str">
            <v/>
          </cell>
        </row>
        <row r="580">
          <cell r="B580">
            <v>29114</v>
          </cell>
          <cell r="C580" t="str">
            <v/>
          </cell>
        </row>
        <row r="581">
          <cell r="B581">
            <v>36688</v>
          </cell>
          <cell r="C581" t="str">
            <v/>
          </cell>
        </row>
        <row r="582">
          <cell r="B582">
            <v>29401</v>
          </cell>
          <cell r="C582" t="str">
            <v/>
          </cell>
        </row>
        <row r="583">
          <cell r="B583">
            <v>32692</v>
          </cell>
          <cell r="C583" t="str">
            <v/>
          </cell>
        </row>
        <row r="584">
          <cell r="B584">
            <v>29139</v>
          </cell>
          <cell r="C584" t="str">
            <v/>
          </cell>
        </row>
        <row r="585">
          <cell r="B585">
            <v>35039</v>
          </cell>
          <cell r="C585" t="str">
            <v/>
          </cell>
        </row>
        <row r="586">
          <cell r="B586">
            <v>38390</v>
          </cell>
          <cell r="C586" t="str">
            <v/>
          </cell>
        </row>
        <row r="587">
          <cell r="B587">
            <v>38365</v>
          </cell>
          <cell r="C587" t="str">
            <v/>
          </cell>
        </row>
        <row r="588">
          <cell r="B588">
            <v>34806</v>
          </cell>
          <cell r="C588" t="str">
            <v/>
          </cell>
        </row>
        <row r="589">
          <cell r="B589">
            <v>36594</v>
          </cell>
          <cell r="C589" t="str">
            <v/>
          </cell>
        </row>
        <row r="590">
          <cell r="B590">
            <v>36537</v>
          </cell>
          <cell r="C590" t="str">
            <v/>
          </cell>
        </row>
        <row r="591">
          <cell r="B591">
            <v>34830</v>
          </cell>
          <cell r="C591" t="str">
            <v/>
          </cell>
        </row>
        <row r="592">
          <cell r="B592">
            <v>33745</v>
          </cell>
          <cell r="C592" t="str">
            <v/>
          </cell>
        </row>
        <row r="593">
          <cell r="B593">
            <v>33394</v>
          </cell>
          <cell r="C593" t="str">
            <v/>
          </cell>
        </row>
        <row r="594">
          <cell r="B594">
            <v>36604</v>
          </cell>
          <cell r="C594" t="str">
            <v/>
          </cell>
        </row>
        <row r="595">
          <cell r="B595">
            <v>33751</v>
          </cell>
          <cell r="C595" t="str">
            <v/>
          </cell>
        </row>
        <row r="596">
          <cell r="B596">
            <v>36569</v>
          </cell>
          <cell r="C596" t="str">
            <v/>
          </cell>
        </row>
        <row r="597">
          <cell r="B597">
            <v>36693</v>
          </cell>
          <cell r="C597" t="str">
            <v/>
          </cell>
        </row>
        <row r="598">
          <cell r="B598">
            <v>29811</v>
          </cell>
          <cell r="C598" t="str">
            <v/>
          </cell>
        </row>
        <row r="599">
          <cell r="B599">
            <v>35429</v>
          </cell>
          <cell r="C599" t="str">
            <v/>
          </cell>
        </row>
        <row r="600">
          <cell r="B600">
            <v>33059</v>
          </cell>
          <cell r="C600" t="str">
            <v/>
          </cell>
        </row>
        <row r="601">
          <cell r="B601">
            <v>36599</v>
          </cell>
          <cell r="C601" t="str">
            <v/>
          </cell>
        </row>
        <row r="602">
          <cell r="B602">
            <v>34791</v>
          </cell>
          <cell r="C602" t="str">
            <v/>
          </cell>
        </row>
        <row r="603">
          <cell r="B603">
            <v>34302</v>
          </cell>
          <cell r="C603" t="str">
            <v/>
          </cell>
        </row>
        <row r="604">
          <cell r="B604">
            <v>36609</v>
          </cell>
          <cell r="C604" t="str">
            <v/>
          </cell>
        </row>
        <row r="605">
          <cell r="B605">
            <v>34794</v>
          </cell>
          <cell r="C605" t="str">
            <v/>
          </cell>
        </row>
        <row r="606">
          <cell r="B606">
            <v>34407</v>
          </cell>
          <cell r="C606" t="str">
            <v/>
          </cell>
        </row>
        <row r="607">
          <cell r="B607">
            <v>36698</v>
          </cell>
          <cell r="C607" t="str">
            <v/>
          </cell>
        </row>
        <row r="608">
          <cell r="B608">
            <v>31784</v>
          </cell>
          <cell r="C608" t="str">
            <v/>
          </cell>
        </row>
        <row r="609">
          <cell r="B609">
            <v>31744</v>
          </cell>
          <cell r="C609" t="str">
            <v/>
          </cell>
        </row>
        <row r="610">
          <cell r="B610">
            <v>34866</v>
          </cell>
          <cell r="C610" t="str">
            <v/>
          </cell>
        </row>
        <row r="611">
          <cell r="B611">
            <v>34413</v>
          </cell>
          <cell r="C611" t="str">
            <v/>
          </cell>
        </row>
        <row r="612">
          <cell r="B612">
            <v>38400</v>
          </cell>
          <cell r="C612" t="str">
            <v/>
          </cell>
        </row>
        <row r="613">
          <cell r="B613">
            <v>29203</v>
          </cell>
          <cell r="C613" t="str">
            <v/>
          </cell>
        </row>
        <row r="614">
          <cell r="B614">
            <v>36925</v>
          </cell>
          <cell r="C614" t="str">
            <v/>
          </cell>
        </row>
        <row r="615">
          <cell r="B615">
            <v>29019</v>
          </cell>
          <cell r="C615" t="str">
            <v/>
          </cell>
        </row>
        <row r="616">
          <cell r="B616">
            <v>38355</v>
          </cell>
          <cell r="C616" t="str">
            <v/>
          </cell>
        </row>
        <row r="617">
          <cell r="B617">
            <v>29011</v>
          </cell>
          <cell r="C617" t="str">
            <v/>
          </cell>
        </row>
        <row r="618">
          <cell r="B618">
            <v>28749</v>
          </cell>
          <cell r="C618" t="str">
            <v/>
          </cell>
        </row>
        <row r="619">
          <cell r="B619">
            <v>34909</v>
          </cell>
          <cell r="C619" t="str">
            <v/>
          </cell>
        </row>
        <row r="620">
          <cell r="B620">
            <v>28729</v>
          </cell>
          <cell r="C620" t="str">
            <v/>
          </cell>
        </row>
        <row r="621">
          <cell r="B621">
            <v>36532</v>
          </cell>
          <cell r="C621" t="str">
            <v/>
          </cell>
        </row>
        <row r="622">
          <cell r="B622">
            <v>34848</v>
          </cell>
          <cell r="C622" t="str">
            <v/>
          </cell>
        </row>
        <row r="623">
          <cell r="B623">
            <v>34401</v>
          </cell>
          <cell r="C623" t="str">
            <v/>
          </cell>
        </row>
        <row r="624">
          <cell r="B624">
            <v>32957</v>
          </cell>
          <cell r="C624" t="str">
            <v/>
          </cell>
        </row>
        <row r="625">
          <cell r="B625">
            <v>32963</v>
          </cell>
          <cell r="C625" t="str">
            <v/>
          </cell>
        </row>
        <row r="626">
          <cell r="B626">
            <v>32966</v>
          </cell>
          <cell r="C626" t="str">
            <v/>
          </cell>
        </row>
        <row r="627">
          <cell r="B627">
            <v>32960</v>
          </cell>
          <cell r="C627" t="str">
            <v/>
          </cell>
        </row>
        <row r="628">
          <cell r="B628">
            <v>36527</v>
          </cell>
          <cell r="C628" t="str">
            <v/>
          </cell>
        </row>
        <row r="629">
          <cell r="B629">
            <v>34788</v>
          </cell>
          <cell r="C629" t="str">
            <v/>
          </cell>
        </row>
        <row r="630">
          <cell r="B630">
            <v>38395</v>
          </cell>
          <cell r="C630" t="str">
            <v/>
          </cell>
        </row>
        <row r="631">
          <cell r="B631">
            <v>36930</v>
          </cell>
          <cell r="C631" t="str">
            <v/>
          </cell>
        </row>
        <row r="632">
          <cell r="B632">
            <v>34907</v>
          </cell>
          <cell r="C632" t="str">
            <v/>
          </cell>
        </row>
        <row r="633">
          <cell r="B633">
            <v>38290</v>
          </cell>
          <cell r="C633" t="str">
            <v/>
          </cell>
        </row>
        <row r="634">
          <cell r="B634">
            <v>38305</v>
          </cell>
          <cell r="C634" t="str">
            <v/>
          </cell>
        </row>
        <row r="635">
          <cell r="B635">
            <v>34913</v>
          </cell>
          <cell r="C635" t="str">
            <v/>
          </cell>
        </row>
        <row r="636">
          <cell r="B636">
            <v>34905</v>
          </cell>
          <cell r="C636" t="str">
            <v/>
          </cell>
        </row>
        <row r="637">
          <cell r="B637">
            <v>34839</v>
          </cell>
          <cell r="C637" t="str">
            <v/>
          </cell>
        </row>
        <row r="638">
          <cell r="B638">
            <v>34746</v>
          </cell>
          <cell r="C638" t="str">
            <v/>
          </cell>
        </row>
        <row r="639">
          <cell r="B639">
            <v>36584</v>
          </cell>
          <cell r="C639" t="str">
            <v/>
          </cell>
        </row>
        <row r="640">
          <cell r="B640">
            <v>36589</v>
          </cell>
          <cell r="C640" t="str">
            <v/>
          </cell>
        </row>
        <row r="641">
          <cell r="B641">
            <v>34404</v>
          </cell>
          <cell r="C641" t="str">
            <v/>
          </cell>
        </row>
        <row r="642">
          <cell r="B642">
            <v>34812</v>
          </cell>
          <cell r="C642" t="str">
            <v/>
          </cell>
        </row>
        <row r="643">
          <cell r="B643">
            <v>38375</v>
          </cell>
          <cell r="C643" t="str">
            <v/>
          </cell>
        </row>
        <row r="644">
          <cell r="B644">
            <v>34374</v>
          </cell>
          <cell r="C644" t="str">
            <v/>
          </cell>
        </row>
        <row r="645">
          <cell r="B645">
            <v>33783</v>
          </cell>
          <cell r="C645" t="str">
            <v/>
          </cell>
        </row>
        <row r="646">
          <cell r="B646">
            <v>33832</v>
          </cell>
          <cell r="C646" t="str">
            <v/>
          </cell>
        </row>
        <row r="647">
          <cell r="B647">
            <v>33835</v>
          </cell>
          <cell r="C647" t="str">
            <v/>
          </cell>
        </row>
        <row r="648">
          <cell r="B648">
            <v>33056</v>
          </cell>
          <cell r="C648" t="str">
            <v/>
          </cell>
        </row>
        <row r="649">
          <cell r="B649">
            <v>34344</v>
          </cell>
          <cell r="C649" t="str">
            <v/>
          </cell>
        </row>
        <row r="650">
          <cell r="B650">
            <v>32924</v>
          </cell>
          <cell r="C650" t="str">
            <v/>
          </cell>
        </row>
        <row r="651">
          <cell r="B651">
            <v>34326</v>
          </cell>
          <cell r="C651" t="str">
            <v/>
          </cell>
        </row>
        <row r="652">
          <cell r="B652">
            <v>34851</v>
          </cell>
          <cell r="C652" t="str">
            <v/>
          </cell>
        </row>
        <row r="653">
          <cell r="B653">
            <v>34368</v>
          </cell>
          <cell r="C653" t="str">
            <v/>
          </cell>
        </row>
        <row r="654">
          <cell r="B654">
            <v>34884</v>
          </cell>
          <cell r="C654" t="str">
            <v/>
          </cell>
        </row>
        <row r="655">
          <cell r="B655">
            <v>34323</v>
          </cell>
          <cell r="C655" t="str">
            <v/>
          </cell>
        </row>
        <row r="656">
          <cell r="B656">
            <v>36512</v>
          </cell>
          <cell r="C656" t="str">
            <v/>
          </cell>
        </row>
        <row r="657">
          <cell r="B657">
            <v>34761</v>
          </cell>
          <cell r="C657" t="str">
            <v/>
          </cell>
        </row>
        <row r="658">
          <cell r="B658">
            <v>34350</v>
          </cell>
          <cell r="C658" t="str">
            <v/>
          </cell>
        </row>
        <row r="659">
          <cell r="B659">
            <v>36579</v>
          </cell>
          <cell r="C659" t="str">
            <v/>
          </cell>
        </row>
        <row r="660">
          <cell r="B660">
            <v>34341</v>
          </cell>
          <cell r="C660" t="str">
            <v/>
          </cell>
        </row>
        <row r="661">
          <cell r="B661">
            <v>34371</v>
          </cell>
          <cell r="C661" t="str">
            <v/>
          </cell>
        </row>
        <row r="662">
          <cell r="B662">
            <v>34338</v>
          </cell>
          <cell r="C662" t="str">
            <v/>
          </cell>
        </row>
        <row r="663">
          <cell r="B663">
            <v>34436</v>
          </cell>
          <cell r="C663" t="str">
            <v/>
          </cell>
        </row>
        <row r="664">
          <cell r="B664">
            <v>38300</v>
          </cell>
          <cell r="C664" t="str">
            <v/>
          </cell>
        </row>
        <row r="665">
          <cell r="B665">
            <v>29805</v>
          </cell>
          <cell r="C665" t="str">
            <v/>
          </cell>
        </row>
        <row r="666">
          <cell r="B666">
            <v>28785</v>
          </cell>
          <cell r="C666" t="str">
            <v/>
          </cell>
        </row>
        <row r="667">
          <cell r="B667">
            <v>29584</v>
          </cell>
          <cell r="C667" t="str">
            <v/>
          </cell>
        </row>
        <row r="668">
          <cell r="B668">
            <v>38360</v>
          </cell>
          <cell r="C668" t="str">
            <v/>
          </cell>
        </row>
        <row r="669">
          <cell r="B669">
            <v>38280</v>
          </cell>
          <cell r="C669" t="str">
            <v/>
          </cell>
        </row>
        <row r="670">
          <cell r="B670">
            <v>38285</v>
          </cell>
          <cell r="C670" t="str">
            <v/>
          </cell>
        </row>
        <row r="671">
          <cell r="B671">
            <v>29023</v>
          </cell>
          <cell r="C671" t="str">
            <v/>
          </cell>
        </row>
        <row r="672">
          <cell r="B672">
            <v>38425</v>
          </cell>
          <cell r="C672" t="str">
            <v/>
          </cell>
        </row>
        <row r="673">
          <cell r="B673">
            <v>28636</v>
          </cell>
          <cell r="C673" t="str">
            <v/>
          </cell>
        </row>
        <row r="674">
          <cell r="B674">
            <v>28762</v>
          </cell>
          <cell r="C674" t="str">
            <v/>
          </cell>
        </row>
        <row r="675">
          <cell r="B675">
            <v>38410</v>
          </cell>
          <cell r="C675" t="str">
            <v/>
          </cell>
        </row>
        <row r="676">
          <cell r="B676">
            <v>28715</v>
          </cell>
          <cell r="C676" t="str">
            <v/>
          </cell>
        </row>
        <row r="677">
          <cell r="B677">
            <v>38315</v>
          </cell>
          <cell r="C677" t="str">
            <v/>
          </cell>
        </row>
        <row r="678">
          <cell r="B678">
            <v>28649</v>
          </cell>
          <cell r="C678" t="str">
            <v/>
          </cell>
        </row>
        <row r="679">
          <cell r="B679">
            <v>29160</v>
          </cell>
          <cell r="C679" t="str">
            <v/>
          </cell>
        </row>
        <row r="680">
          <cell r="B680">
            <v>38420</v>
          </cell>
          <cell r="C680" t="str">
            <v/>
          </cell>
        </row>
        <row r="681">
          <cell r="B681">
            <v>38415</v>
          </cell>
          <cell r="C681" t="str">
            <v/>
          </cell>
        </row>
        <row r="682">
          <cell r="B682">
            <v>28774</v>
          </cell>
          <cell r="C682" t="str">
            <v/>
          </cell>
        </row>
        <row r="683">
          <cell r="B683">
            <v>38295</v>
          </cell>
          <cell r="C683" t="str">
            <v/>
          </cell>
        </row>
        <row r="684">
          <cell r="B684">
            <v>28676</v>
          </cell>
          <cell r="C684" t="str">
            <v/>
          </cell>
        </row>
        <row r="685">
          <cell r="B685">
            <v>31475</v>
          </cell>
          <cell r="C685">
            <v>569.25109289617501</v>
          </cell>
        </row>
        <row r="686">
          <cell r="B686">
            <v>31476</v>
          </cell>
          <cell r="C686" t="str">
            <v/>
          </cell>
        </row>
        <row r="687">
          <cell r="B687">
            <v>31747</v>
          </cell>
          <cell r="C687" t="str">
            <v/>
          </cell>
        </row>
        <row r="688">
          <cell r="B688">
            <v>7854</v>
          </cell>
          <cell r="C688" t="str">
            <v/>
          </cell>
        </row>
        <row r="689">
          <cell r="B689">
            <v>7785</v>
          </cell>
          <cell r="C689" t="str">
            <v/>
          </cell>
        </row>
        <row r="690">
          <cell r="B690">
            <v>7841</v>
          </cell>
          <cell r="C690" t="str">
            <v/>
          </cell>
        </row>
        <row r="691">
          <cell r="B691">
            <v>7855</v>
          </cell>
          <cell r="C691">
            <v>1766.3169222491299</v>
          </cell>
        </row>
        <row r="692">
          <cell r="B692">
            <v>7520</v>
          </cell>
          <cell r="C692">
            <v>1282.3021077283399</v>
          </cell>
        </row>
        <row r="693">
          <cell r="B693">
            <v>7765</v>
          </cell>
          <cell r="C693" t="str">
            <v/>
          </cell>
        </row>
        <row r="694">
          <cell r="B694">
            <v>7837</v>
          </cell>
          <cell r="C694">
            <v>128.271662763466</v>
          </cell>
        </row>
        <row r="695">
          <cell r="B695">
            <v>7856</v>
          </cell>
          <cell r="C695" t="str">
            <v/>
          </cell>
        </row>
        <row r="696">
          <cell r="B696">
            <v>36130</v>
          </cell>
          <cell r="C696">
            <v>5014.2622950819696</v>
          </cell>
        </row>
        <row r="697">
          <cell r="B697">
            <v>7829</v>
          </cell>
          <cell r="C697">
            <v>43421.170960187403</v>
          </cell>
        </row>
        <row r="698">
          <cell r="B698">
            <v>35901</v>
          </cell>
          <cell r="C698">
            <v>4967.7118644067796</v>
          </cell>
        </row>
        <row r="699">
          <cell r="B699">
            <v>7780</v>
          </cell>
          <cell r="C699" t="str">
            <v/>
          </cell>
        </row>
        <row r="700">
          <cell r="B700">
            <v>7503</v>
          </cell>
          <cell r="C700" t="str">
            <v/>
          </cell>
        </row>
        <row r="701">
          <cell r="B701">
            <v>33544</v>
          </cell>
          <cell r="C701">
            <v>317.98772321428601</v>
          </cell>
        </row>
        <row r="702">
          <cell r="B702">
            <v>33532</v>
          </cell>
          <cell r="C702" t="str">
            <v/>
          </cell>
        </row>
        <row r="703">
          <cell r="B703">
            <v>33824</v>
          </cell>
          <cell r="C703" t="str">
            <v/>
          </cell>
        </row>
        <row r="704">
          <cell r="B704">
            <v>7764</v>
          </cell>
          <cell r="C704">
            <v>1968.30157289776</v>
          </cell>
        </row>
        <row r="705">
          <cell r="B705">
            <v>7821</v>
          </cell>
          <cell r="C705" t="str">
            <v/>
          </cell>
        </row>
        <row r="706">
          <cell r="B706">
            <v>8199</v>
          </cell>
          <cell r="C706" t="str">
            <v/>
          </cell>
        </row>
        <row r="707">
          <cell r="B707">
            <v>7797</v>
          </cell>
          <cell r="C707" t="str">
            <v/>
          </cell>
        </row>
        <row r="708">
          <cell r="B708">
            <v>33541</v>
          </cell>
          <cell r="C708" t="str">
            <v/>
          </cell>
        </row>
        <row r="709">
          <cell r="B709">
            <v>33538</v>
          </cell>
          <cell r="C709" t="str">
            <v/>
          </cell>
        </row>
        <row r="710">
          <cell r="B710">
            <v>7501</v>
          </cell>
          <cell r="C710" t="str">
            <v/>
          </cell>
        </row>
        <row r="711">
          <cell r="B711">
            <v>35906</v>
          </cell>
          <cell r="C711" t="str">
            <v/>
          </cell>
        </row>
        <row r="712">
          <cell r="B712">
            <v>35896</v>
          </cell>
          <cell r="C712">
            <v>2350.0877192982498</v>
          </cell>
        </row>
        <row r="713">
          <cell r="B713">
            <v>33535</v>
          </cell>
          <cell r="C713" t="str">
            <v/>
          </cell>
        </row>
        <row r="714">
          <cell r="B714">
            <v>7474</v>
          </cell>
          <cell r="C714">
            <v>389129.28441504802</v>
          </cell>
        </row>
        <row r="715">
          <cell r="B715">
            <v>7766</v>
          </cell>
          <cell r="C715">
            <v>2052.0603948896601</v>
          </cell>
        </row>
        <row r="716">
          <cell r="B716">
            <v>7494</v>
          </cell>
          <cell r="C716">
            <v>435.438596491228</v>
          </cell>
        </row>
        <row r="717">
          <cell r="B717">
            <v>30321</v>
          </cell>
          <cell r="C717" t="str">
            <v/>
          </cell>
        </row>
        <row r="718">
          <cell r="B718">
            <v>7507</v>
          </cell>
          <cell r="C718" t="str">
            <v/>
          </cell>
        </row>
        <row r="719">
          <cell r="B719">
            <v>7741</v>
          </cell>
          <cell r="C719">
            <v>183.16393442623001</v>
          </cell>
        </row>
        <row r="720">
          <cell r="B720">
            <v>7861</v>
          </cell>
          <cell r="C720">
            <v>74.284543325526897</v>
          </cell>
        </row>
        <row r="721">
          <cell r="B721">
            <v>7818</v>
          </cell>
          <cell r="C721">
            <v>281.81587301587302</v>
          </cell>
        </row>
        <row r="722">
          <cell r="B722">
            <v>7810</v>
          </cell>
          <cell r="C722">
            <v>370.30562060889901</v>
          </cell>
        </row>
        <row r="723">
          <cell r="B723">
            <v>28601</v>
          </cell>
          <cell r="C723">
            <v>33.790804597701197</v>
          </cell>
        </row>
        <row r="724">
          <cell r="B724">
            <v>30393</v>
          </cell>
          <cell r="C724" t="str">
            <v/>
          </cell>
        </row>
        <row r="725">
          <cell r="B725">
            <v>30151</v>
          </cell>
          <cell r="C725">
            <v>287.72642543859598</v>
          </cell>
        </row>
        <row r="726">
          <cell r="B726">
            <v>31543</v>
          </cell>
          <cell r="C726" t="str">
            <v/>
          </cell>
        </row>
        <row r="727">
          <cell r="B727">
            <v>38570</v>
          </cell>
          <cell r="C727" t="str">
            <v/>
          </cell>
        </row>
        <row r="728">
          <cell r="B728">
            <v>34698</v>
          </cell>
          <cell r="C728" t="str">
            <v/>
          </cell>
        </row>
        <row r="729">
          <cell r="B729">
            <v>38089</v>
          </cell>
          <cell r="C729">
            <v>329.61854838709701</v>
          </cell>
        </row>
        <row r="730">
          <cell r="B730">
            <v>32529</v>
          </cell>
          <cell r="C730">
            <v>6211.9367857142897</v>
          </cell>
        </row>
        <row r="731">
          <cell r="B731">
            <v>8295</v>
          </cell>
          <cell r="C731">
            <v>5194.1614035087696</v>
          </cell>
        </row>
        <row r="732">
          <cell r="B732">
            <v>38545</v>
          </cell>
          <cell r="C732">
            <v>402.71428571428601</v>
          </cell>
        </row>
        <row r="733">
          <cell r="B733">
            <v>31769</v>
          </cell>
          <cell r="C733">
            <v>2694.5437499999998</v>
          </cell>
        </row>
        <row r="734">
          <cell r="B734">
            <v>7897</v>
          </cell>
          <cell r="C734">
            <v>59.567999999999998</v>
          </cell>
        </row>
        <row r="735">
          <cell r="B735">
            <v>33769</v>
          </cell>
          <cell r="C735">
            <v>272.77357456140402</v>
          </cell>
        </row>
        <row r="736">
          <cell r="B736">
            <v>36678</v>
          </cell>
          <cell r="C736">
            <v>6266.6666666666697</v>
          </cell>
        </row>
        <row r="737">
          <cell r="B737">
            <v>36663</v>
          </cell>
          <cell r="C737">
            <v>62.825396825396801</v>
          </cell>
        </row>
        <row r="738">
          <cell r="B738">
            <v>38653</v>
          </cell>
          <cell r="C738" t="str">
            <v/>
          </cell>
        </row>
        <row r="739">
          <cell r="B739">
            <v>36648</v>
          </cell>
          <cell r="C739">
            <v>720.01587301587301</v>
          </cell>
        </row>
        <row r="740">
          <cell r="B740">
            <v>34123</v>
          </cell>
          <cell r="C740">
            <v>1297.2564679582699</v>
          </cell>
        </row>
        <row r="741">
          <cell r="B741">
            <v>34143</v>
          </cell>
          <cell r="C741">
            <v>1355.45680084746</v>
          </cell>
        </row>
        <row r="742">
          <cell r="B742">
            <v>38602</v>
          </cell>
          <cell r="C742" t="str">
            <v/>
          </cell>
        </row>
        <row r="743">
          <cell r="B743">
            <v>8393</v>
          </cell>
          <cell r="C743">
            <v>11826.370535714301</v>
          </cell>
        </row>
        <row r="744">
          <cell r="B744">
            <v>34668</v>
          </cell>
          <cell r="C744">
            <v>9552.734375</v>
          </cell>
        </row>
        <row r="745">
          <cell r="B745">
            <v>38526</v>
          </cell>
          <cell r="C745">
            <v>293.30357142857099</v>
          </cell>
        </row>
        <row r="746">
          <cell r="B746">
            <v>35871</v>
          </cell>
          <cell r="C746">
            <v>422.03750000000002</v>
          </cell>
        </row>
        <row r="747">
          <cell r="B747">
            <v>7795</v>
          </cell>
          <cell r="C747">
            <v>1101.3700657894699</v>
          </cell>
        </row>
        <row r="748">
          <cell r="B748">
            <v>29653</v>
          </cell>
          <cell r="C748">
            <v>1727.1825657894699</v>
          </cell>
        </row>
        <row r="749">
          <cell r="B749">
            <v>7763</v>
          </cell>
          <cell r="C749">
            <v>3922.33714285714</v>
          </cell>
        </row>
        <row r="750">
          <cell r="B750">
            <v>33877</v>
          </cell>
          <cell r="C750">
            <v>1373.5430327868901</v>
          </cell>
        </row>
        <row r="751">
          <cell r="B751">
            <v>34725</v>
          </cell>
          <cell r="C751" t="str">
            <v/>
          </cell>
        </row>
        <row r="752">
          <cell r="B752">
            <v>36955</v>
          </cell>
          <cell r="C752" t="str">
            <v/>
          </cell>
        </row>
        <row r="753">
          <cell r="B753">
            <v>8386</v>
          </cell>
          <cell r="C753">
            <v>45.247933884297503</v>
          </cell>
        </row>
        <row r="754">
          <cell r="B754">
            <v>34042</v>
          </cell>
          <cell r="C754">
            <v>2212.2256791569098</v>
          </cell>
        </row>
        <row r="755">
          <cell r="B755">
            <v>30184</v>
          </cell>
          <cell r="C755" t="str">
            <v/>
          </cell>
        </row>
        <row r="756">
          <cell r="B756">
            <v>38320</v>
          </cell>
          <cell r="C756">
            <v>368.22916666666703</v>
          </cell>
        </row>
        <row r="757">
          <cell r="B757">
            <v>35866</v>
          </cell>
          <cell r="C757" t="str">
            <v/>
          </cell>
        </row>
        <row r="758">
          <cell r="B758">
            <v>34157</v>
          </cell>
          <cell r="C758" t="str">
            <v/>
          </cell>
        </row>
        <row r="759">
          <cell r="B759">
            <v>30300</v>
          </cell>
          <cell r="C759">
            <v>1507.14982142857</v>
          </cell>
        </row>
        <row r="760">
          <cell r="B760">
            <v>32387</v>
          </cell>
          <cell r="C760" t="str">
            <v/>
          </cell>
        </row>
        <row r="761">
          <cell r="B761">
            <v>34148</v>
          </cell>
          <cell r="C761">
            <v>756.55839912280703</v>
          </cell>
        </row>
        <row r="762">
          <cell r="B762">
            <v>38535</v>
          </cell>
          <cell r="C762">
            <v>963.48816029143904</v>
          </cell>
        </row>
        <row r="763">
          <cell r="B763">
            <v>7911</v>
          </cell>
          <cell r="C763" t="str">
            <v/>
          </cell>
        </row>
        <row r="764">
          <cell r="B764">
            <v>34695</v>
          </cell>
          <cell r="C764">
            <v>2405.71055327869</v>
          </cell>
        </row>
        <row r="765">
          <cell r="B765">
            <v>7773</v>
          </cell>
          <cell r="C765">
            <v>9493.9978787878808</v>
          </cell>
        </row>
        <row r="766">
          <cell r="B766">
            <v>36703</v>
          </cell>
          <cell r="C766">
            <v>137.98412698412699</v>
          </cell>
        </row>
        <row r="767">
          <cell r="B767">
            <v>35861</v>
          </cell>
          <cell r="C767">
            <v>2561.07401315789</v>
          </cell>
        </row>
        <row r="768">
          <cell r="B768">
            <v>36668</v>
          </cell>
          <cell r="C768">
            <v>6.5396825396825404</v>
          </cell>
        </row>
        <row r="769">
          <cell r="B769">
            <v>38195</v>
          </cell>
          <cell r="C769" t="str">
            <v/>
          </cell>
        </row>
        <row r="770">
          <cell r="B770">
            <v>38517</v>
          </cell>
          <cell r="C770" t="str">
            <v/>
          </cell>
        </row>
        <row r="771">
          <cell r="B771">
            <v>34710</v>
          </cell>
          <cell r="C771" t="str">
            <v/>
          </cell>
        </row>
        <row r="772">
          <cell r="B772">
            <v>34707</v>
          </cell>
          <cell r="C772" t="str">
            <v/>
          </cell>
        </row>
        <row r="773">
          <cell r="B773">
            <v>38608</v>
          </cell>
          <cell r="C773" t="str">
            <v/>
          </cell>
        </row>
        <row r="774">
          <cell r="B774">
            <v>34722</v>
          </cell>
          <cell r="C774">
            <v>548.16602653631298</v>
          </cell>
        </row>
        <row r="775">
          <cell r="B775">
            <v>34187</v>
          </cell>
          <cell r="C775" t="str">
            <v/>
          </cell>
        </row>
        <row r="776">
          <cell r="B776">
            <v>34273</v>
          </cell>
          <cell r="C776" t="str">
            <v/>
          </cell>
        </row>
        <row r="777">
          <cell r="B777">
            <v>7904</v>
          </cell>
          <cell r="C777">
            <v>47734.509090909101</v>
          </cell>
        </row>
        <row r="778">
          <cell r="B778">
            <v>8191</v>
          </cell>
          <cell r="C778">
            <v>1392.375</v>
          </cell>
        </row>
        <row r="779">
          <cell r="B779">
            <v>33871</v>
          </cell>
          <cell r="C779" t="str">
            <v/>
          </cell>
        </row>
        <row r="780">
          <cell r="B780">
            <v>32305</v>
          </cell>
          <cell r="C780" t="str">
            <v/>
          </cell>
        </row>
        <row r="781">
          <cell r="B781">
            <v>32393</v>
          </cell>
          <cell r="C781" t="str">
            <v/>
          </cell>
        </row>
        <row r="782">
          <cell r="B782">
            <v>8166</v>
          </cell>
          <cell r="C782" t="str">
            <v/>
          </cell>
        </row>
        <row r="783">
          <cell r="B783">
            <v>33551</v>
          </cell>
          <cell r="C783" t="str">
            <v/>
          </cell>
        </row>
        <row r="784">
          <cell r="B784">
            <v>8406</v>
          </cell>
          <cell r="C784">
            <v>174.82565789473699</v>
          </cell>
        </row>
        <row r="785">
          <cell r="B785">
            <v>8164</v>
          </cell>
          <cell r="C785" t="str">
            <v/>
          </cell>
        </row>
        <row r="786">
          <cell r="B786">
            <v>8155</v>
          </cell>
          <cell r="C786" t="str">
            <v/>
          </cell>
        </row>
        <row r="787">
          <cell r="B787">
            <v>34628</v>
          </cell>
          <cell r="C787">
            <v>583.43887147335397</v>
          </cell>
        </row>
        <row r="788">
          <cell r="B788">
            <v>8165</v>
          </cell>
          <cell r="C788">
            <v>193.78344298245599</v>
          </cell>
        </row>
        <row r="789">
          <cell r="B789">
            <v>8328</v>
          </cell>
          <cell r="C789">
            <v>170.33662280701799</v>
          </cell>
        </row>
        <row r="790">
          <cell r="B790">
            <v>7737</v>
          </cell>
          <cell r="C790" t="str">
            <v/>
          </cell>
        </row>
        <row r="791">
          <cell r="B791">
            <v>38538</v>
          </cell>
          <cell r="C791" t="str">
            <v/>
          </cell>
        </row>
        <row r="792">
          <cell r="B792">
            <v>33829</v>
          </cell>
          <cell r="C792" t="str">
            <v/>
          </cell>
        </row>
        <row r="793">
          <cell r="B793">
            <v>8153</v>
          </cell>
          <cell r="C793" t="str">
            <v/>
          </cell>
        </row>
        <row r="794">
          <cell r="B794">
            <v>7905</v>
          </cell>
          <cell r="C794" t="str">
            <v/>
          </cell>
        </row>
        <row r="795">
          <cell r="B795">
            <v>32526</v>
          </cell>
          <cell r="C795" t="str">
            <v/>
          </cell>
        </row>
        <row r="796">
          <cell r="B796">
            <v>8259</v>
          </cell>
          <cell r="C796" t="str">
            <v/>
          </cell>
        </row>
        <row r="797">
          <cell r="B797">
            <v>8151</v>
          </cell>
          <cell r="C797">
            <v>70.915151515151507</v>
          </cell>
        </row>
        <row r="798">
          <cell r="B798">
            <v>34713</v>
          </cell>
          <cell r="C798" t="str">
            <v/>
          </cell>
        </row>
        <row r="799">
          <cell r="B799">
            <v>7751</v>
          </cell>
          <cell r="C799">
            <v>137662.07272727299</v>
          </cell>
        </row>
        <row r="800">
          <cell r="B800">
            <v>31772</v>
          </cell>
          <cell r="C800" t="str">
            <v/>
          </cell>
        </row>
        <row r="801">
          <cell r="B801">
            <v>7623</v>
          </cell>
          <cell r="C801" t="str">
            <v/>
          </cell>
        </row>
        <row r="802">
          <cell r="B802">
            <v>34704</v>
          </cell>
          <cell r="C802">
            <v>1256.3695652173899</v>
          </cell>
        </row>
        <row r="803">
          <cell r="B803">
            <v>38605</v>
          </cell>
          <cell r="C803" t="str">
            <v/>
          </cell>
        </row>
        <row r="804">
          <cell r="B804">
            <v>8173</v>
          </cell>
          <cell r="C804">
            <v>17436.150952380998</v>
          </cell>
        </row>
        <row r="805">
          <cell r="B805">
            <v>33548</v>
          </cell>
          <cell r="C805">
            <v>3718.9799122806999</v>
          </cell>
        </row>
        <row r="806">
          <cell r="B806">
            <v>7736</v>
          </cell>
          <cell r="C806">
            <v>569.91228070175396</v>
          </cell>
        </row>
        <row r="807">
          <cell r="B807">
            <v>36480</v>
          </cell>
          <cell r="C807">
            <v>2436.5714285714298</v>
          </cell>
        </row>
        <row r="808">
          <cell r="B808">
            <v>32302</v>
          </cell>
          <cell r="C808">
            <v>2628.8861607142899</v>
          </cell>
        </row>
        <row r="809">
          <cell r="B809">
            <v>34126</v>
          </cell>
          <cell r="C809" t="str">
            <v/>
          </cell>
        </row>
        <row r="810">
          <cell r="B810">
            <v>33865</v>
          </cell>
          <cell r="C810" t="str">
            <v/>
          </cell>
        </row>
        <row r="811">
          <cell r="B811">
            <v>36658</v>
          </cell>
          <cell r="C811">
            <v>147.444444444444</v>
          </cell>
        </row>
        <row r="812">
          <cell r="B812">
            <v>34719</v>
          </cell>
          <cell r="C812" t="str">
            <v/>
          </cell>
        </row>
        <row r="813">
          <cell r="B813">
            <v>36485</v>
          </cell>
          <cell r="C813">
            <v>13795.65625</v>
          </cell>
        </row>
        <row r="814">
          <cell r="B814">
            <v>38541</v>
          </cell>
          <cell r="C814">
            <v>975.88980263157896</v>
          </cell>
        </row>
        <row r="815">
          <cell r="B815">
            <v>7899</v>
          </cell>
          <cell r="C815">
            <v>597.14818181818202</v>
          </cell>
        </row>
        <row r="816">
          <cell r="B816">
            <v>34151</v>
          </cell>
          <cell r="C816" t="str">
            <v/>
          </cell>
        </row>
        <row r="817">
          <cell r="B817">
            <v>34154</v>
          </cell>
          <cell r="C817">
            <v>1082.41379310345</v>
          </cell>
        </row>
        <row r="818">
          <cell r="B818">
            <v>34716</v>
          </cell>
          <cell r="C818" t="str">
            <v/>
          </cell>
        </row>
        <row r="819">
          <cell r="B819">
            <v>7732</v>
          </cell>
          <cell r="C819">
            <v>3981.9027272727299</v>
          </cell>
        </row>
        <row r="820">
          <cell r="B820">
            <v>34057</v>
          </cell>
          <cell r="C820" t="str">
            <v/>
          </cell>
        </row>
        <row r="821">
          <cell r="B821">
            <v>7723</v>
          </cell>
          <cell r="C821" t="str">
            <v/>
          </cell>
        </row>
        <row r="822">
          <cell r="B822">
            <v>34160</v>
          </cell>
          <cell r="C822" t="str">
            <v/>
          </cell>
        </row>
        <row r="823">
          <cell r="B823">
            <v>34701</v>
          </cell>
          <cell r="C823" t="str">
            <v/>
          </cell>
        </row>
        <row r="824">
          <cell r="B824">
            <v>36136</v>
          </cell>
          <cell r="C824">
            <v>1315.7661290322601</v>
          </cell>
        </row>
        <row r="825">
          <cell r="B825">
            <v>38532</v>
          </cell>
          <cell r="C825">
            <v>5553.3333333333303</v>
          </cell>
        </row>
        <row r="826">
          <cell r="B826">
            <v>36683</v>
          </cell>
          <cell r="C826" t="str">
            <v/>
          </cell>
        </row>
        <row r="827">
          <cell r="B827">
            <v>34087</v>
          </cell>
          <cell r="C827">
            <v>1240.4464039408899</v>
          </cell>
        </row>
        <row r="828">
          <cell r="B828">
            <v>7910</v>
          </cell>
          <cell r="C828" t="str">
            <v/>
          </cell>
        </row>
        <row r="829">
          <cell r="B829">
            <v>36673</v>
          </cell>
          <cell r="C829">
            <v>414.14396456256901</v>
          </cell>
        </row>
        <row r="830">
          <cell r="B830">
            <v>7909</v>
          </cell>
          <cell r="C830">
            <v>545.83956043956096</v>
          </cell>
        </row>
        <row r="831">
          <cell r="B831">
            <v>7908</v>
          </cell>
          <cell r="C831">
            <v>24842.729281045798</v>
          </cell>
        </row>
        <row r="832">
          <cell r="B832">
            <v>33874</v>
          </cell>
          <cell r="C832" t="str">
            <v/>
          </cell>
        </row>
        <row r="833">
          <cell r="B833">
            <v>34177</v>
          </cell>
          <cell r="C833" t="str">
            <v/>
          </cell>
        </row>
        <row r="834">
          <cell r="B834">
            <v>38529</v>
          </cell>
          <cell r="C834">
            <v>1297.05357142857</v>
          </cell>
        </row>
        <row r="835">
          <cell r="B835">
            <v>34184</v>
          </cell>
          <cell r="C835" t="str">
            <v/>
          </cell>
        </row>
        <row r="836">
          <cell r="B836">
            <v>33774</v>
          </cell>
          <cell r="C836">
            <v>909.66173245614004</v>
          </cell>
        </row>
        <row r="837">
          <cell r="B837">
            <v>36708</v>
          </cell>
          <cell r="C837">
            <v>258.20634920634899</v>
          </cell>
        </row>
        <row r="838">
          <cell r="B838">
            <v>33868</v>
          </cell>
          <cell r="C838">
            <v>752.00770833333297</v>
          </cell>
        </row>
        <row r="839">
          <cell r="B839">
            <v>36653</v>
          </cell>
          <cell r="C839">
            <v>155.573770491803</v>
          </cell>
        </row>
        <row r="840">
          <cell r="B840">
            <v>38548</v>
          </cell>
          <cell r="C840">
            <v>524.40277777777806</v>
          </cell>
        </row>
        <row r="841">
          <cell r="B841">
            <v>32399</v>
          </cell>
          <cell r="C841" t="str">
            <v/>
          </cell>
        </row>
        <row r="842">
          <cell r="B842">
            <v>31775</v>
          </cell>
          <cell r="C842">
            <v>2958.0907675438598</v>
          </cell>
        </row>
        <row r="843">
          <cell r="B843">
            <v>34117</v>
          </cell>
          <cell r="C843" t="str">
            <v/>
          </cell>
        </row>
        <row r="844">
          <cell r="B844">
            <v>34120</v>
          </cell>
          <cell r="C844" t="str">
            <v/>
          </cell>
        </row>
        <row r="845">
          <cell r="B845">
            <v>29290</v>
          </cell>
          <cell r="C845" t="str">
            <v/>
          </cell>
        </row>
        <row r="846">
          <cell r="B846">
            <v>34060</v>
          </cell>
          <cell r="C846">
            <v>1217.39134615385</v>
          </cell>
        </row>
        <row r="847">
          <cell r="B847">
            <v>7902</v>
          </cell>
          <cell r="C847">
            <v>1613.2740995762699</v>
          </cell>
        </row>
        <row r="848">
          <cell r="B848">
            <v>35856</v>
          </cell>
          <cell r="C848" t="str">
            <v/>
          </cell>
        </row>
        <row r="849">
          <cell r="B849">
            <v>36713</v>
          </cell>
          <cell r="C849">
            <v>81.190476190476204</v>
          </cell>
        </row>
        <row r="850">
          <cell r="B850">
            <v>30335</v>
          </cell>
          <cell r="C850">
            <v>1106.9672131147499</v>
          </cell>
        </row>
        <row r="851">
          <cell r="B851">
            <v>30388</v>
          </cell>
          <cell r="C851" t="str">
            <v/>
          </cell>
        </row>
        <row r="852">
          <cell r="B852">
            <v>8190</v>
          </cell>
          <cell r="C852" t="str">
            <v/>
          </cell>
        </row>
        <row r="853">
          <cell r="B853">
            <v>7738</v>
          </cell>
          <cell r="C853">
            <v>979.84678571428606</v>
          </cell>
        </row>
        <row r="854">
          <cell r="B854">
            <v>7755</v>
          </cell>
          <cell r="C854">
            <v>65.417214912280699</v>
          </cell>
        </row>
        <row r="855">
          <cell r="B855">
            <v>7892</v>
          </cell>
          <cell r="C855">
            <v>376.236607142857</v>
          </cell>
        </row>
        <row r="856">
          <cell r="B856">
            <v>33659</v>
          </cell>
          <cell r="C856">
            <v>69.428571428571402</v>
          </cell>
        </row>
        <row r="857">
          <cell r="B857">
            <v>38094</v>
          </cell>
          <cell r="C857" t="str">
            <v/>
          </cell>
        </row>
        <row r="858">
          <cell r="B858">
            <v>34276</v>
          </cell>
          <cell r="C858" t="str">
            <v/>
          </cell>
        </row>
        <row r="859">
          <cell r="B859">
            <v>34271</v>
          </cell>
          <cell r="C859">
            <v>79.597241620111703</v>
          </cell>
        </row>
        <row r="860">
          <cell r="B860">
            <v>34146</v>
          </cell>
          <cell r="C860">
            <v>56.228070175438603</v>
          </cell>
        </row>
        <row r="861">
          <cell r="B861">
            <v>7603</v>
          </cell>
          <cell r="C861">
            <v>369.082258064516</v>
          </cell>
        </row>
        <row r="862">
          <cell r="B862">
            <v>36397</v>
          </cell>
          <cell r="C862" t="str">
            <v/>
          </cell>
        </row>
        <row r="863">
          <cell r="B863">
            <v>36113</v>
          </cell>
          <cell r="C863">
            <v>3596.0430460073999</v>
          </cell>
        </row>
        <row r="864">
          <cell r="B864">
            <v>36103</v>
          </cell>
          <cell r="C864">
            <v>28767.387431693998</v>
          </cell>
        </row>
        <row r="865">
          <cell r="B865">
            <v>36108</v>
          </cell>
          <cell r="C865">
            <v>15815.509426229501</v>
          </cell>
        </row>
        <row r="866">
          <cell r="B866">
            <v>36098</v>
          </cell>
          <cell r="C866">
            <v>1510.0893442623001</v>
          </cell>
        </row>
        <row r="867">
          <cell r="B867">
            <v>36387</v>
          </cell>
          <cell r="C867" t="str">
            <v/>
          </cell>
        </row>
        <row r="868">
          <cell r="B868">
            <v>32667</v>
          </cell>
          <cell r="C868" t="str">
            <v/>
          </cell>
        </row>
        <row r="869">
          <cell r="B869">
            <v>32673</v>
          </cell>
          <cell r="C869" t="str">
            <v/>
          </cell>
        </row>
        <row r="870">
          <cell r="B870">
            <v>7714</v>
          </cell>
          <cell r="C870">
            <v>143.15053278688501</v>
          </cell>
        </row>
        <row r="871">
          <cell r="B871">
            <v>32685</v>
          </cell>
          <cell r="C871">
            <v>4301.3154761904798</v>
          </cell>
        </row>
        <row r="872">
          <cell r="B872">
            <v>36402</v>
          </cell>
          <cell r="C872" t="str">
            <v/>
          </cell>
        </row>
        <row r="873">
          <cell r="B873">
            <v>36093</v>
          </cell>
          <cell r="C873" t="str">
            <v/>
          </cell>
        </row>
        <row r="874">
          <cell r="B874">
            <v>32661</v>
          </cell>
          <cell r="C874" t="str">
            <v/>
          </cell>
        </row>
        <row r="875">
          <cell r="B875">
            <v>30214</v>
          </cell>
          <cell r="C875">
            <v>22846.842814207699</v>
          </cell>
        </row>
        <row r="876">
          <cell r="B876">
            <v>36392</v>
          </cell>
          <cell r="C876" t="str">
            <v/>
          </cell>
        </row>
        <row r="877">
          <cell r="B877">
            <v>32682</v>
          </cell>
          <cell r="C877" t="str">
            <v/>
          </cell>
        </row>
        <row r="878">
          <cell r="B878">
            <v>7719</v>
          </cell>
          <cell r="C878">
            <v>223.265983606557</v>
          </cell>
        </row>
        <row r="879">
          <cell r="B879">
            <v>36869</v>
          </cell>
          <cell r="C879" t="str">
            <v/>
          </cell>
        </row>
        <row r="880">
          <cell r="B880">
            <v>37045</v>
          </cell>
          <cell r="C880" t="str">
            <v/>
          </cell>
        </row>
        <row r="881">
          <cell r="B881">
            <v>36914</v>
          </cell>
          <cell r="C881" t="str">
            <v/>
          </cell>
        </row>
        <row r="882">
          <cell r="B882">
            <v>36899</v>
          </cell>
          <cell r="C882" t="str">
            <v/>
          </cell>
        </row>
        <row r="883">
          <cell r="B883">
            <v>38265</v>
          </cell>
          <cell r="C883" t="str">
            <v/>
          </cell>
        </row>
        <row r="884">
          <cell r="B884">
            <v>35720</v>
          </cell>
          <cell r="C884" t="str">
            <v/>
          </cell>
        </row>
        <row r="885">
          <cell r="B885">
            <v>36990</v>
          </cell>
          <cell r="C885" t="str">
            <v/>
          </cell>
        </row>
        <row r="886">
          <cell r="B886">
            <v>36164</v>
          </cell>
          <cell r="C886" t="str">
            <v/>
          </cell>
        </row>
        <row r="887">
          <cell r="B887">
            <v>36859</v>
          </cell>
          <cell r="C887" t="str">
            <v/>
          </cell>
        </row>
        <row r="888">
          <cell r="B888">
            <v>36194</v>
          </cell>
          <cell r="C888" t="str">
            <v/>
          </cell>
        </row>
        <row r="889">
          <cell r="B889">
            <v>36803</v>
          </cell>
          <cell r="C889" t="str">
            <v/>
          </cell>
        </row>
        <row r="890">
          <cell r="B890">
            <v>36884</v>
          </cell>
          <cell r="C890" t="str">
            <v/>
          </cell>
        </row>
        <row r="891">
          <cell r="B891">
            <v>38175</v>
          </cell>
          <cell r="C891" t="str">
            <v/>
          </cell>
        </row>
        <row r="892">
          <cell r="B892">
            <v>36879</v>
          </cell>
          <cell r="C892" t="str">
            <v/>
          </cell>
        </row>
        <row r="893">
          <cell r="B893">
            <v>36629</v>
          </cell>
          <cell r="C893" t="str">
            <v/>
          </cell>
        </row>
        <row r="894">
          <cell r="B894">
            <v>36904</v>
          </cell>
          <cell r="C894" t="str">
            <v/>
          </cell>
        </row>
        <row r="895">
          <cell r="B895">
            <v>36864</v>
          </cell>
          <cell r="C895" t="str">
            <v/>
          </cell>
        </row>
        <row r="896">
          <cell r="B896">
            <v>36889</v>
          </cell>
          <cell r="C896" t="str">
            <v/>
          </cell>
        </row>
        <row r="897">
          <cell r="B897">
            <v>35636</v>
          </cell>
          <cell r="C897" t="str">
            <v/>
          </cell>
        </row>
        <row r="898">
          <cell r="B898">
            <v>36874</v>
          </cell>
          <cell r="C898" t="str">
            <v/>
          </cell>
        </row>
        <row r="899">
          <cell r="B899">
            <v>36123</v>
          </cell>
          <cell r="C899" t="str">
            <v/>
          </cell>
        </row>
        <row r="900">
          <cell r="B900">
            <v>38330</v>
          </cell>
          <cell r="C900" t="str">
            <v/>
          </cell>
        </row>
        <row r="901">
          <cell r="B901">
            <v>38561</v>
          </cell>
          <cell r="C901" t="str">
            <v/>
          </cell>
        </row>
        <row r="902">
          <cell r="B902">
            <v>36634</v>
          </cell>
          <cell r="C902" t="str">
            <v/>
          </cell>
        </row>
        <row r="903">
          <cell r="B903">
            <v>36894</v>
          </cell>
          <cell r="C903" t="str">
            <v/>
          </cell>
        </row>
        <row r="904">
          <cell r="B904">
            <v>35710</v>
          </cell>
          <cell r="C904" t="str">
            <v/>
          </cell>
        </row>
        <row r="905">
          <cell r="B905">
            <v>35715</v>
          </cell>
          <cell r="C905" t="str">
            <v/>
          </cell>
        </row>
        <row r="906">
          <cell r="B906">
            <v>38180</v>
          </cell>
          <cell r="C906" t="str">
            <v/>
          </cell>
        </row>
        <row r="907">
          <cell r="B907">
            <v>36382</v>
          </cell>
          <cell r="C907" t="str">
            <v/>
          </cell>
        </row>
        <row r="908">
          <cell r="B908">
            <v>37089</v>
          </cell>
          <cell r="C908" t="str">
            <v/>
          </cell>
        </row>
        <row r="909">
          <cell r="B909">
            <v>34674</v>
          </cell>
          <cell r="C909" t="str">
            <v/>
          </cell>
        </row>
        <row r="910">
          <cell r="B910">
            <v>35692</v>
          </cell>
          <cell r="C910" t="str">
            <v/>
          </cell>
        </row>
        <row r="911">
          <cell r="B911">
            <v>38185</v>
          </cell>
          <cell r="C911" t="str">
            <v/>
          </cell>
        </row>
        <row r="912">
          <cell r="B912">
            <v>36909</v>
          </cell>
          <cell r="C912" t="str">
            <v/>
          </cell>
        </row>
        <row r="913">
          <cell r="B913">
            <v>38190</v>
          </cell>
          <cell r="C913" t="str">
            <v/>
          </cell>
        </row>
        <row r="914">
          <cell r="B914">
            <v>34490</v>
          </cell>
          <cell r="C914" t="str">
            <v/>
          </cell>
        </row>
        <row r="915">
          <cell r="B915">
            <v>33047</v>
          </cell>
          <cell r="C915" t="str">
            <v/>
          </cell>
        </row>
        <row r="916">
          <cell r="B916">
            <v>34163</v>
          </cell>
          <cell r="C916" t="str">
            <v/>
          </cell>
        </row>
        <row r="917">
          <cell r="B917">
            <v>34925</v>
          </cell>
          <cell r="C917" t="str">
            <v/>
          </cell>
        </row>
        <row r="918">
          <cell r="B918">
            <v>34165</v>
          </cell>
          <cell r="C918" t="str">
            <v/>
          </cell>
        </row>
        <row r="919">
          <cell r="B919">
            <v>34485</v>
          </cell>
          <cell r="C919" t="str">
            <v/>
          </cell>
        </row>
        <row r="920">
          <cell r="B920">
            <v>33818</v>
          </cell>
          <cell r="C920" t="str">
            <v/>
          </cell>
        </row>
        <row r="921">
          <cell r="B921">
            <v>35106</v>
          </cell>
          <cell r="C921" t="str">
            <v/>
          </cell>
        </row>
        <row r="922">
          <cell r="B922">
            <v>33635</v>
          </cell>
          <cell r="C922" t="str">
            <v/>
          </cell>
        </row>
        <row r="923">
          <cell r="B923">
            <v>32904</v>
          </cell>
          <cell r="C923" t="str">
            <v/>
          </cell>
        </row>
        <row r="924">
          <cell r="B924">
            <v>33680</v>
          </cell>
          <cell r="C924" t="str">
            <v/>
          </cell>
        </row>
        <row r="925">
          <cell r="B925">
            <v>34456</v>
          </cell>
          <cell r="C925" t="str">
            <v/>
          </cell>
        </row>
        <row r="926">
          <cell r="B926">
            <v>32898</v>
          </cell>
          <cell r="C926" t="str">
            <v/>
          </cell>
        </row>
        <row r="927">
          <cell r="B927">
            <v>33756</v>
          </cell>
          <cell r="C927" t="str">
            <v/>
          </cell>
        </row>
        <row r="928">
          <cell r="B928">
            <v>32901</v>
          </cell>
          <cell r="C928" t="str">
            <v/>
          </cell>
        </row>
        <row r="929">
          <cell r="B929">
            <v>33521</v>
          </cell>
          <cell r="C929" t="str">
            <v/>
          </cell>
        </row>
        <row r="930">
          <cell r="B930">
            <v>32777</v>
          </cell>
          <cell r="C930" t="str">
            <v/>
          </cell>
        </row>
        <row r="931">
          <cell r="B931">
            <v>35691</v>
          </cell>
          <cell r="C931" t="str">
            <v/>
          </cell>
        </row>
        <row r="932">
          <cell r="B932">
            <v>34474</v>
          </cell>
          <cell r="C932" t="str">
            <v/>
          </cell>
        </row>
        <row r="933">
          <cell r="B933">
            <v>35105</v>
          </cell>
          <cell r="C933" t="str">
            <v/>
          </cell>
        </row>
        <row r="934">
          <cell r="B934">
            <v>33821</v>
          </cell>
          <cell r="C934" t="str">
            <v/>
          </cell>
        </row>
        <row r="935">
          <cell r="B935">
            <v>33685</v>
          </cell>
          <cell r="C935" t="str">
            <v/>
          </cell>
        </row>
        <row r="936">
          <cell r="B936">
            <v>33625</v>
          </cell>
          <cell r="C936" t="str">
            <v/>
          </cell>
        </row>
        <row r="937">
          <cell r="B937">
            <v>34627</v>
          </cell>
          <cell r="C937" t="str">
            <v/>
          </cell>
        </row>
        <row r="938">
          <cell r="B938">
            <v>34180</v>
          </cell>
          <cell r="C938" t="str">
            <v/>
          </cell>
        </row>
        <row r="939">
          <cell r="B939">
            <v>32867</v>
          </cell>
          <cell r="C939" t="str">
            <v/>
          </cell>
        </row>
        <row r="940">
          <cell r="B940">
            <v>34008</v>
          </cell>
          <cell r="C940" t="str">
            <v/>
          </cell>
        </row>
        <row r="941">
          <cell r="B941">
            <v>34013</v>
          </cell>
          <cell r="C941" t="str">
            <v/>
          </cell>
        </row>
        <row r="942">
          <cell r="B942">
            <v>34675</v>
          </cell>
          <cell r="C942" t="str">
            <v/>
          </cell>
        </row>
        <row r="943">
          <cell r="B943">
            <v>34678</v>
          </cell>
          <cell r="C943" t="str">
            <v/>
          </cell>
        </row>
        <row r="944">
          <cell r="B944">
            <v>32747</v>
          </cell>
          <cell r="C944" t="str">
            <v/>
          </cell>
        </row>
        <row r="945">
          <cell r="B945">
            <v>32750</v>
          </cell>
          <cell r="C945" t="str">
            <v/>
          </cell>
        </row>
        <row r="946">
          <cell r="B946">
            <v>33414</v>
          </cell>
          <cell r="C946" t="str">
            <v/>
          </cell>
        </row>
        <row r="947">
          <cell r="B947">
            <v>34679</v>
          </cell>
          <cell r="C947" t="str">
            <v/>
          </cell>
        </row>
        <row r="948">
          <cell r="B948">
            <v>34657</v>
          </cell>
          <cell r="C948" t="str">
            <v/>
          </cell>
        </row>
        <row r="949">
          <cell r="B949">
            <v>34493</v>
          </cell>
          <cell r="C949" t="str">
            <v/>
          </cell>
        </row>
        <row r="950">
          <cell r="B950">
            <v>35108</v>
          </cell>
          <cell r="C950" t="str">
            <v/>
          </cell>
        </row>
        <row r="951">
          <cell r="B951">
            <v>33845</v>
          </cell>
          <cell r="C951" t="str">
            <v/>
          </cell>
        </row>
        <row r="952">
          <cell r="B952">
            <v>33524</v>
          </cell>
          <cell r="C952" t="str">
            <v/>
          </cell>
        </row>
        <row r="953">
          <cell r="B953">
            <v>28353</v>
          </cell>
          <cell r="C953">
            <v>4832.6237574811303</v>
          </cell>
        </row>
        <row r="954">
          <cell r="B954">
            <v>31622</v>
          </cell>
          <cell r="C954">
            <v>21649.0034705408</v>
          </cell>
        </row>
        <row r="955">
          <cell r="B955">
            <v>31344</v>
          </cell>
          <cell r="C955" t="str">
            <v/>
          </cell>
        </row>
        <row r="956">
          <cell r="B956">
            <v>31463</v>
          </cell>
          <cell r="C956">
            <v>36814.200962789502</v>
          </cell>
        </row>
        <row r="957">
          <cell r="B957">
            <v>8409</v>
          </cell>
          <cell r="C957">
            <v>1599.6861904761899</v>
          </cell>
        </row>
        <row r="958">
          <cell r="B958">
            <v>7814</v>
          </cell>
          <cell r="C958" t="str">
            <v/>
          </cell>
        </row>
        <row r="959">
          <cell r="B959">
            <v>34214</v>
          </cell>
          <cell r="C959" t="str">
            <v/>
          </cell>
        </row>
        <row r="960">
          <cell r="B960">
            <v>7799</v>
          </cell>
          <cell r="C960">
            <v>2509.91513661202</v>
          </cell>
        </row>
        <row r="961">
          <cell r="B961">
            <v>8408</v>
          </cell>
          <cell r="C961">
            <v>8974.8111631537904</v>
          </cell>
        </row>
        <row r="962">
          <cell r="B962">
            <v>34250</v>
          </cell>
          <cell r="C962" t="str">
            <v/>
          </cell>
        </row>
        <row r="963">
          <cell r="B963">
            <v>7363</v>
          </cell>
          <cell r="C963">
            <v>707.18753577933899</v>
          </cell>
        </row>
        <row r="964">
          <cell r="B964">
            <v>34223</v>
          </cell>
          <cell r="C964" t="str">
            <v/>
          </cell>
        </row>
        <row r="965">
          <cell r="B965">
            <v>7426</v>
          </cell>
          <cell r="C965">
            <v>2548.1420947176698</v>
          </cell>
        </row>
        <row r="966">
          <cell r="B966">
            <v>7361</v>
          </cell>
          <cell r="C966">
            <v>65667.106375227697</v>
          </cell>
        </row>
        <row r="967">
          <cell r="B967">
            <v>8192</v>
          </cell>
          <cell r="C967">
            <v>1333.029143898</v>
          </cell>
        </row>
        <row r="968">
          <cell r="B968">
            <v>8414</v>
          </cell>
          <cell r="C968">
            <v>923.21825396825398</v>
          </cell>
        </row>
        <row r="969">
          <cell r="B969">
            <v>35947</v>
          </cell>
          <cell r="C969">
            <v>2630.6005984907601</v>
          </cell>
        </row>
        <row r="970">
          <cell r="B970">
            <v>7325</v>
          </cell>
          <cell r="C970" t="str">
            <v/>
          </cell>
        </row>
        <row r="971">
          <cell r="B971">
            <v>8367</v>
          </cell>
          <cell r="C971">
            <v>321.539058027583</v>
          </cell>
        </row>
        <row r="972">
          <cell r="B972">
            <v>34499</v>
          </cell>
          <cell r="C972" t="str">
            <v/>
          </cell>
        </row>
        <row r="973">
          <cell r="B973">
            <v>30924</v>
          </cell>
          <cell r="C973">
            <v>331331.528765133</v>
          </cell>
        </row>
        <row r="974">
          <cell r="B974">
            <v>31467</v>
          </cell>
          <cell r="C974" t="str">
            <v/>
          </cell>
        </row>
        <row r="975">
          <cell r="B975">
            <v>7423</v>
          </cell>
          <cell r="C975">
            <v>30015.3092076967</v>
          </cell>
        </row>
        <row r="976">
          <cell r="B976">
            <v>34247</v>
          </cell>
          <cell r="C976">
            <v>26.158333333333299</v>
          </cell>
        </row>
        <row r="977">
          <cell r="B977">
            <v>34226</v>
          </cell>
          <cell r="C977" t="str">
            <v/>
          </cell>
        </row>
        <row r="978">
          <cell r="B978">
            <v>7813</v>
          </cell>
          <cell r="C978" t="str">
            <v/>
          </cell>
        </row>
        <row r="979">
          <cell r="B979">
            <v>34241</v>
          </cell>
          <cell r="C979" t="str">
            <v/>
          </cell>
        </row>
        <row r="980">
          <cell r="B980">
            <v>35957</v>
          </cell>
          <cell r="C980">
            <v>1179.82175383815</v>
          </cell>
        </row>
        <row r="981">
          <cell r="B981">
            <v>30522</v>
          </cell>
          <cell r="C981">
            <v>3367.4564663023698</v>
          </cell>
        </row>
        <row r="982">
          <cell r="B982">
            <v>31606</v>
          </cell>
          <cell r="C982">
            <v>4651.3206869633104</v>
          </cell>
        </row>
        <row r="983">
          <cell r="B983">
            <v>7379</v>
          </cell>
          <cell r="C983">
            <v>15222.898308613099</v>
          </cell>
        </row>
        <row r="984">
          <cell r="B984">
            <v>8266</v>
          </cell>
          <cell r="C984" t="str">
            <v/>
          </cell>
        </row>
        <row r="985">
          <cell r="B985">
            <v>34253</v>
          </cell>
          <cell r="C985" t="str">
            <v/>
          </cell>
        </row>
        <row r="986">
          <cell r="B986">
            <v>34211</v>
          </cell>
          <cell r="C986">
            <v>5485.3629976580796</v>
          </cell>
        </row>
        <row r="987">
          <cell r="B987">
            <v>34654</v>
          </cell>
          <cell r="C987" t="str">
            <v/>
          </cell>
        </row>
        <row r="988">
          <cell r="B988">
            <v>7240</v>
          </cell>
          <cell r="C988" t="str">
            <v/>
          </cell>
        </row>
        <row r="989">
          <cell r="B989">
            <v>35927</v>
          </cell>
          <cell r="C989">
            <v>1590.71147540984</v>
          </cell>
        </row>
        <row r="990">
          <cell r="B990">
            <v>7342</v>
          </cell>
          <cell r="C990">
            <v>3589.97475930263</v>
          </cell>
        </row>
        <row r="991">
          <cell r="B991">
            <v>32646</v>
          </cell>
          <cell r="C991" t="str">
            <v/>
          </cell>
        </row>
        <row r="992">
          <cell r="B992">
            <v>35967</v>
          </cell>
          <cell r="C992" t="str">
            <v/>
          </cell>
        </row>
        <row r="993">
          <cell r="B993">
            <v>35972</v>
          </cell>
          <cell r="C993">
            <v>11599.479340359099</v>
          </cell>
        </row>
        <row r="994">
          <cell r="B994">
            <v>7414</v>
          </cell>
          <cell r="C994">
            <v>2279.2490580275798</v>
          </cell>
        </row>
        <row r="995">
          <cell r="B995">
            <v>35937</v>
          </cell>
          <cell r="C995">
            <v>1676.6806661462399</v>
          </cell>
        </row>
        <row r="996">
          <cell r="B996">
            <v>32637</v>
          </cell>
          <cell r="C996">
            <v>12000.4912563896</v>
          </cell>
        </row>
        <row r="997">
          <cell r="B997">
            <v>35962</v>
          </cell>
          <cell r="C997">
            <v>1455.9860102232999</v>
          </cell>
        </row>
        <row r="998">
          <cell r="B998">
            <v>29332</v>
          </cell>
          <cell r="C998">
            <v>1263.81236013531</v>
          </cell>
        </row>
        <row r="999">
          <cell r="B999">
            <v>35932</v>
          </cell>
          <cell r="C999" t="str">
            <v/>
          </cell>
        </row>
        <row r="1000">
          <cell r="B1000">
            <v>8373</v>
          </cell>
          <cell r="C1000">
            <v>51.885245901639301</v>
          </cell>
        </row>
        <row r="1001">
          <cell r="B1001">
            <v>29269</v>
          </cell>
          <cell r="C1001" t="str">
            <v/>
          </cell>
        </row>
        <row r="1002">
          <cell r="B1002">
            <v>7355</v>
          </cell>
          <cell r="C1002" t="str">
            <v/>
          </cell>
        </row>
        <row r="1003">
          <cell r="B1003">
            <v>29744</v>
          </cell>
          <cell r="C1003">
            <v>126.40326338445</v>
          </cell>
        </row>
        <row r="1004">
          <cell r="B1004">
            <v>8363</v>
          </cell>
          <cell r="C1004" t="str">
            <v/>
          </cell>
        </row>
        <row r="1005">
          <cell r="B1005">
            <v>8403</v>
          </cell>
          <cell r="C1005" t="str">
            <v/>
          </cell>
        </row>
        <row r="1006">
          <cell r="B1006">
            <v>35942</v>
          </cell>
          <cell r="C1006">
            <v>342.51262034868603</v>
          </cell>
        </row>
        <row r="1007">
          <cell r="B1007">
            <v>8402</v>
          </cell>
          <cell r="C1007">
            <v>639.63675544794205</v>
          </cell>
        </row>
        <row r="1008">
          <cell r="B1008">
            <v>8273</v>
          </cell>
          <cell r="C1008" t="str">
            <v/>
          </cell>
        </row>
        <row r="1009">
          <cell r="B1009">
            <v>29740</v>
          </cell>
          <cell r="C1009">
            <v>25.2665105386417</v>
          </cell>
        </row>
        <row r="1010">
          <cell r="B1010">
            <v>36169</v>
          </cell>
          <cell r="C1010" t="str">
            <v/>
          </cell>
        </row>
        <row r="1011">
          <cell r="B1011">
            <v>28806</v>
          </cell>
          <cell r="C1011" t="str">
            <v/>
          </cell>
        </row>
        <row r="1012">
          <cell r="B1012">
            <v>7637</v>
          </cell>
          <cell r="C1012">
            <v>668.31173562321101</v>
          </cell>
        </row>
        <row r="1013">
          <cell r="B1013">
            <v>34208</v>
          </cell>
          <cell r="C1013">
            <v>3318.9710902940401</v>
          </cell>
        </row>
        <row r="1014">
          <cell r="B1014">
            <v>34232</v>
          </cell>
          <cell r="C1014" t="str">
            <v/>
          </cell>
        </row>
        <row r="1015">
          <cell r="B1015">
            <v>34618</v>
          </cell>
          <cell r="C1015" t="str">
            <v/>
          </cell>
        </row>
        <row r="1016">
          <cell r="B1016">
            <v>7341</v>
          </cell>
          <cell r="C1016">
            <v>1147.48922716628</v>
          </cell>
        </row>
        <row r="1017">
          <cell r="B1017">
            <v>34217</v>
          </cell>
          <cell r="C1017" t="str">
            <v/>
          </cell>
        </row>
        <row r="1018">
          <cell r="B1018">
            <v>30104</v>
          </cell>
          <cell r="C1018">
            <v>849.23333333333301</v>
          </cell>
        </row>
        <row r="1019">
          <cell r="B1019">
            <v>31541</v>
          </cell>
          <cell r="C1019" t="str">
            <v/>
          </cell>
        </row>
        <row r="1020">
          <cell r="B1020">
            <v>8413</v>
          </cell>
          <cell r="C1020" t="str">
            <v/>
          </cell>
        </row>
        <row r="1021">
          <cell r="B1021">
            <v>34422</v>
          </cell>
          <cell r="C1021" t="str">
            <v/>
          </cell>
        </row>
        <row r="1022">
          <cell r="B1022">
            <v>7421</v>
          </cell>
          <cell r="C1022">
            <v>7200.0162373146004</v>
          </cell>
        </row>
        <row r="1023">
          <cell r="B1023">
            <v>7869</v>
          </cell>
          <cell r="C1023" t="str">
            <v/>
          </cell>
        </row>
        <row r="1024">
          <cell r="B1024">
            <v>7351</v>
          </cell>
          <cell r="C1024">
            <v>13578.841189131001</v>
          </cell>
        </row>
        <row r="1025">
          <cell r="B1025">
            <v>7340</v>
          </cell>
          <cell r="C1025">
            <v>550.77297908422804</v>
          </cell>
        </row>
        <row r="1026">
          <cell r="B1026">
            <v>35952</v>
          </cell>
          <cell r="C1026">
            <v>106.154166666667</v>
          </cell>
        </row>
        <row r="1027">
          <cell r="B1027">
            <v>32631</v>
          </cell>
          <cell r="C1027" t="str">
            <v/>
          </cell>
        </row>
        <row r="1028">
          <cell r="B1028">
            <v>29037</v>
          </cell>
          <cell r="C1028">
            <v>831.607676294562</v>
          </cell>
        </row>
        <row r="1029">
          <cell r="B1029">
            <v>28336</v>
          </cell>
          <cell r="C1029">
            <v>33316.939285714303</v>
          </cell>
        </row>
        <row r="1030">
          <cell r="B1030">
            <v>34259</v>
          </cell>
          <cell r="C1030">
            <v>5129.7708333333303</v>
          </cell>
        </row>
        <row r="1031">
          <cell r="B1031">
            <v>34244</v>
          </cell>
          <cell r="C1031" t="str">
            <v/>
          </cell>
        </row>
        <row r="1032">
          <cell r="B1032">
            <v>28819</v>
          </cell>
          <cell r="C1032" t="str">
            <v/>
          </cell>
        </row>
        <row r="1033">
          <cell r="B1033">
            <v>34229</v>
          </cell>
          <cell r="C1033" t="str">
            <v/>
          </cell>
        </row>
        <row r="1034">
          <cell r="B1034">
            <v>34238</v>
          </cell>
          <cell r="C1034" t="str">
            <v/>
          </cell>
        </row>
        <row r="1035">
          <cell r="B1035">
            <v>34235</v>
          </cell>
          <cell r="C1035" t="str">
            <v/>
          </cell>
        </row>
        <row r="1036">
          <cell r="B1036">
            <v>34220</v>
          </cell>
          <cell r="C1036">
            <v>1574.6615550174899</v>
          </cell>
        </row>
        <row r="1037">
          <cell r="B1037">
            <v>8304</v>
          </cell>
          <cell r="C1037" t="str">
            <v/>
          </cell>
        </row>
        <row r="1038">
          <cell r="B1038">
            <v>34256</v>
          </cell>
          <cell r="C1038">
            <v>2039.17304189435</v>
          </cell>
        </row>
        <row r="1039">
          <cell r="B1039">
            <v>35004</v>
          </cell>
          <cell r="C1039">
            <v>1357.64870689655</v>
          </cell>
        </row>
        <row r="1040">
          <cell r="B1040">
            <v>35796</v>
          </cell>
          <cell r="C1040">
            <v>1782.0825136612</v>
          </cell>
        </row>
        <row r="1041">
          <cell r="B1041">
            <v>7957</v>
          </cell>
          <cell r="C1041" t="str">
            <v/>
          </cell>
        </row>
        <row r="1042">
          <cell r="B1042">
            <v>7947</v>
          </cell>
          <cell r="C1042" t="str">
            <v/>
          </cell>
        </row>
        <row r="1043">
          <cell r="B1043">
            <v>31474</v>
          </cell>
          <cell r="C1043" t="str">
            <v/>
          </cell>
        </row>
        <row r="1044">
          <cell r="B1044">
            <v>35806</v>
          </cell>
          <cell r="C1044">
            <v>978.75</v>
          </cell>
        </row>
        <row r="1045">
          <cell r="B1045">
            <v>32704</v>
          </cell>
          <cell r="C1045" t="str">
            <v/>
          </cell>
        </row>
        <row r="1046">
          <cell r="B1046">
            <v>34193</v>
          </cell>
          <cell r="C1046">
            <v>3798.1973684210502</v>
          </cell>
        </row>
        <row r="1047">
          <cell r="B1047">
            <v>7983</v>
          </cell>
          <cell r="C1047" t="str">
            <v/>
          </cell>
        </row>
        <row r="1048">
          <cell r="B1048">
            <v>28480</v>
          </cell>
          <cell r="C1048" t="str">
            <v/>
          </cell>
        </row>
        <row r="1049">
          <cell r="B1049">
            <v>28431</v>
          </cell>
          <cell r="C1049" t="str">
            <v/>
          </cell>
        </row>
        <row r="1050">
          <cell r="B1050">
            <v>8182</v>
          </cell>
          <cell r="C1050" t="str">
            <v/>
          </cell>
        </row>
        <row r="1051">
          <cell r="B1051">
            <v>34202</v>
          </cell>
          <cell r="C1051">
            <v>5388.1754385964896</v>
          </cell>
        </row>
        <row r="1052">
          <cell r="B1052">
            <v>36430</v>
          </cell>
          <cell r="C1052">
            <v>163.953846153846</v>
          </cell>
        </row>
        <row r="1053">
          <cell r="B1053">
            <v>31703</v>
          </cell>
          <cell r="C1053">
            <v>1720.56952169077</v>
          </cell>
        </row>
        <row r="1054">
          <cell r="B1054">
            <v>37030</v>
          </cell>
          <cell r="C1054">
            <v>57507.4406779661</v>
          </cell>
        </row>
        <row r="1055">
          <cell r="B1055">
            <v>36475</v>
          </cell>
          <cell r="C1055">
            <v>4638.9234118852501</v>
          </cell>
        </row>
        <row r="1056">
          <cell r="B1056">
            <v>34205</v>
          </cell>
          <cell r="C1056" t="str">
            <v/>
          </cell>
        </row>
        <row r="1057">
          <cell r="B1057">
            <v>36337</v>
          </cell>
          <cell r="C1057">
            <v>793.064406779661</v>
          </cell>
        </row>
        <row r="1058">
          <cell r="B1058">
            <v>7923</v>
          </cell>
          <cell r="C1058">
            <v>23076.2881355932</v>
          </cell>
        </row>
        <row r="1059">
          <cell r="B1059">
            <v>36209</v>
          </cell>
          <cell r="C1059">
            <v>5051.6000000000004</v>
          </cell>
        </row>
        <row r="1060">
          <cell r="B1060">
            <v>36420</v>
          </cell>
          <cell r="C1060">
            <v>194.55</v>
          </cell>
        </row>
        <row r="1061">
          <cell r="B1061">
            <v>36377</v>
          </cell>
          <cell r="C1061">
            <v>17553.118644067799</v>
          </cell>
        </row>
        <row r="1062">
          <cell r="B1062">
            <v>35801</v>
          </cell>
          <cell r="C1062">
            <v>3241.7471751412399</v>
          </cell>
        </row>
        <row r="1063">
          <cell r="B1063">
            <v>37015</v>
          </cell>
          <cell r="C1063">
            <v>1340.64655172414</v>
          </cell>
        </row>
        <row r="1064">
          <cell r="B1064">
            <v>35816</v>
          </cell>
          <cell r="C1064">
            <v>914.80734463276804</v>
          </cell>
        </row>
        <row r="1065">
          <cell r="B1065">
            <v>36327</v>
          </cell>
          <cell r="C1065">
            <v>1221.16949152542</v>
          </cell>
        </row>
        <row r="1066">
          <cell r="B1066">
            <v>8183</v>
          </cell>
          <cell r="C1066">
            <v>2898.23870967742</v>
          </cell>
        </row>
        <row r="1067">
          <cell r="B1067">
            <v>36299</v>
          </cell>
          <cell r="C1067" t="str">
            <v/>
          </cell>
        </row>
        <row r="1068">
          <cell r="B1068">
            <v>35024</v>
          </cell>
          <cell r="C1068">
            <v>1953.8952586206899</v>
          </cell>
        </row>
        <row r="1069">
          <cell r="B1069">
            <v>35631</v>
          </cell>
          <cell r="C1069">
            <v>27005.696448087401</v>
          </cell>
        </row>
        <row r="1070">
          <cell r="B1070">
            <v>7999</v>
          </cell>
          <cell r="C1070" t="str">
            <v/>
          </cell>
        </row>
        <row r="1071">
          <cell r="B1071">
            <v>38551</v>
          </cell>
          <cell r="C1071">
            <v>96.819945355191294</v>
          </cell>
        </row>
        <row r="1072">
          <cell r="B1072">
            <v>36425</v>
          </cell>
          <cell r="C1072">
            <v>41.992307692307698</v>
          </cell>
        </row>
        <row r="1073">
          <cell r="B1073">
            <v>35786</v>
          </cell>
          <cell r="C1073">
            <v>91.45</v>
          </cell>
        </row>
        <row r="1074">
          <cell r="B1074">
            <v>36643</v>
          </cell>
          <cell r="C1074">
            <v>29340.775862069</v>
          </cell>
        </row>
        <row r="1075">
          <cell r="B1075">
            <v>36367</v>
          </cell>
          <cell r="C1075" t="str">
            <v/>
          </cell>
        </row>
        <row r="1076">
          <cell r="B1076">
            <v>36274</v>
          </cell>
          <cell r="C1076">
            <v>358.75486680327901</v>
          </cell>
        </row>
        <row r="1077">
          <cell r="B1077">
            <v>36224</v>
          </cell>
          <cell r="C1077">
            <v>426.04918032786901</v>
          </cell>
        </row>
        <row r="1078">
          <cell r="B1078">
            <v>37000</v>
          </cell>
          <cell r="C1078">
            <v>362.10348360655701</v>
          </cell>
        </row>
        <row r="1079">
          <cell r="B1079">
            <v>36239</v>
          </cell>
          <cell r="C1079">
            <v>2239.5086206896599</v>
          </cell>
        </row>
        <row r="1080">
          <cell r="B1080">
            <v>34989</v>
          </cell>
          <cell r="C1080" t="str">
            <v/>
          </cell>
        </row>
        <row r="1081">
          <cell r="B1081">
            <v>36279</v>
          </cell>
          <cell r="C1081">
            <v>759.41379310344803</v>
          </cell>
        </row>
        <row r="1082">
          <cell r="B1082">
            <v>7817</v>
          </cell>
          <cell r="C1082">
            <v>1465.7702586206899</v>
          </cell>
        </row>
        <row r="1083">
          <cell r="B1083">
            <v>36244</v>
          </cell>
          <cell r="C1083">
            <v>21506.576271186401</v>
          </cell>
        </row>
        <row r="1084">
          <cell r="B1084">
            <v>8061</v>
          </cell>
          <cell r="C1084">
            <v>3735.70698924731</v>
          </cell>
        </row>
        <row r="1085">
          <cell r="B1085">
            <v>36317</v>
          </cell>
          <cell r="C1085">
            <v>1921.3937708565099</v>
          </cell>
        </row>
        <row r="1086">
          <cell r="B1086">
            <v>36372</v>
          </cell>
          <cell r="C1086">
            <v>517.963114754098</v>
          </cell>
        </row>
        <row r="1087">
          <cell r="B1087">
            <v>7992</v>
          </cell>
          <cell r="C1087" t="str">
            <v/>
          </cell>
        </row>
        <row r="1088">
          <cell r="B1088">
            <v>36455</v>
          </cell>
          <cell r="C1088">
            <v>5.43333333333333</v>
          </cell>
        </row>
        <row r="1089">
          <cell r="B1089">
            <v>36410</v>
          </cell>
          <cell r="C1089">
            <v>694.60384615384601</v>
          </cell>
        </row>
        <row r="1090">
          <cell r="B1090">
            <v>36450</v>
          </cell>
          <cell r="C1090">
            <v>157.48415300546401</v>
          </cell>
        </row>
        <row r="1091">
          <cell r="B1091">
            <v>30048</v>
          </cell>
          <cell r="C1091">
            <v>17932.525423728799</v>
          </cell>
        </row>
        <row r="1092">
          <cell r="B1092">
            <v>36352</v>
          </cell>
          <cell r="C1092">
            <v>124.10593220339</v>
          </cell>
        </row>
        <row r="1093">
          <cell r="B1093">
            <v>8230</v>
          </cell>
          <cell r="C1093">
            <v>3011.046875</v>
          </cell>
        </row>
        <row r="1094">
          <cell r="B1094">
            <v>35791</v>
          </cell>
          <cell r="C1094">
            <v>7.1311475409836103</v>
          </cell>
        </row>
        <row r="1095">
          <cell r="B1095">
            <v>36269</v>
          </cell>
          <cell r="C1095">
            <v>14733.935483871001</v>
          </cell>
        </row>
        <row r="1096">
          <cell r="B1096">
            <v>36284</v>
          </cell>
          <cell r="C1096">
            <v>149.94590163934399</v>
          </cell>
        </row>
        <row r="1097">
          <cell r="B1097">
            <v>8015</v>
          </cell>
          <cell r="C1097">
            <v>1489.2619047619</v>
          </cell>
        </row>
        <row r="1098">
          <cell r="B1098">
            <v>36470</v>
          </cell>
          <cell r="C1098">
            <v>3036.18579234973</v>
          </cell>
        </row>
        <row r="1099">
          <cell r="B1099">
            <v>36254</v>
          </cell>
          <cell r="C1099">
            <v>4766.9055555555597</v>
          </cell>
        </row>
        <row r="1100">
          <cell r="B1100">
            <v>32442</v>
          </cell>
          <cell r="C1100">
            <v>23307.578947368402</v>
          </cell>
        </row>
        <row r="1101">
          <cell r="B1101">
            <v>36204</v>
          </cell>
          <cell r="C1101">
            <v>24727.796610169498</v>
          </cell>
        </row>
        <row r="1102">
          <cell r="B1102">
            <v>35811</v>
          </cell>
          <cell r="C1102">
            <v>2007.0711864406801</v>
          </cell>
        </row>
        <row r="1103">
          <cell r="B1103">
            <v>38557</v>
          </cell>
          <cell r="C1103">
            <v>209</v>
          </cell>
        </row>
        <row r="1104">
          <cell r="B1104">
            <v>29460</v>
          </cell>
          <cell r="C1104">
            <v>14872.064516128999</v>
          </cell>
        </row>
        <row r="1105">
          <cell r="B1105">
            <v>37020</v>
          </cell>
          <cell r="C1105">
            <v>204.34255129348799</v>
          </cell>
        </row>
        <row r="1106">
          <cell r="B1106">
            <v>32707</v>
          </cell>
          <cell r="C1106">
            <v>408.20797413793099</v>
          </cell>
        </row>
        <row r="1107">
          <cell r="B1107">
            <v>36229</v>
          </cell>
          <cell r="C1107">
            <v>5974.2090859332202</v>
          </cell>
        </row>
        <row r="1108">
          <cell r="B1108">
            <v>36415</v>
          </cell>
          <cell r="C1108" t="str">
            <v/>
          </cell>
        </row>
        <row r="1109">
          <cell r="B1109">
            <v>36460</v>
          </cell>
          <cell r="C1109">
            <v>652.97240437158496</v>
          </cell>
        </row>
        <row r="1110">
          <cell r="B1110">
            <v>36332</v>
          </cell>
          <cell r="C1110">
            <v>353.316666666667</v>
          </cell>
        </row>
        <row r="1111">
          <cell r="B1111">
            <v>37010</v>
          </cell>
          <cell r="C1111">
            <v>469.28571428571399</v>
          </cell>
        </row>
        <row r="1112">
          <cell r="B1112">
            <v>29552</v>
          </cell>
          <cell r="C1112" t="str">
            <v/>
          </cell>
        </row>
        <row r="1113">
          <cell r="B1113">
            <v>8037</v>
          </cell>
          <cell r="C1113">
            <v>5093.2054329371804</v>
          </cell>
        </row>
        <row r="1114">
          <cell r="B1114">
            <v>31700</v>
          </cell>
          <cell r="C1114">
            <v>6141.2698412698401</v>
          </cell>
        </row>
        <row r="1115">
          <cell r="B1115">
            <v>31568</v>
          </cell>
          <cell r="C1115" t="str">
            <v/>
          </cell>
        </row>
        <row r="1116">
          <cell r="B1116">
            <v>30210</v>
          </cell>
          <cell r="C1116">
            <v>1879.3856249999999</v>
          </cell>
        </row>
        <row r="1117">
          <cell r="B1117">
            <v>35651</v>
          </cell>
          <cell r="C1117">
            <v>20708.118644067799</v>
          </cell>
        </row>
        <row r="1118">
          <cell r="B1118">
            <v>7938</v>
          </cell>
          <cell r="C1118" t="str">
            <v/>
          </cell>
        </row>
        <row r="1119">
          <cell r="B1119">
            <v>35334</v>
          </cell>
          <cell r="C1119">
            <v>23252.929824561401</v>
          </cell>
        </row>
        <row r="1120">
          <cell r="B1120">
            <v>7515</v>
          </cell>
          <cell r="C1120" t="str">
            <v/>
          </cell>
        </row>
        <row r="1121">
          <cell r="B1121">
            <v>34999</v>
          </cell>
          <cell r="C1121">
            <v>3794.1325431034502</v>
          </cell>
        </row>
        <row r="1122">
          <cell r="B1122">
            <v>36264</v>
          </cell>
          <cell r="C1122">
            <v>6282.1290322580599</v>
          </cell>
        </row>
        <row r="1123">
          <cell r="B1123">
            <v>7823</v>
          </cell>
          <cell r="C1123">
            <v>3127.75969827586</v>
          </cell>
        </row>
        <row r="1124">
          <cell r="B1124">
            <v>8356</v>
          </cell>
          <cell r="C1124">
            <v>3556.43532560214</v>
          </cell>
        </row>
        <row r="1125">
          <cell r="B1125">
            <v>7981</v>
          </cell>
          <cell r="C1125" t="str">
            <v/>
          </cell>
        </row>
        <row r="1126">
          <cell r="B1126">
            <v>8055</v>
          </cell>
          <cell r="C1126">
            <v>11322.3132183908</v>
          </cell>
        </row>
        <row r="1127">
          <cell r="B1127">
            <v>36214</v>
          </cell>
          <cell r="C1127">
            <v>3158.93512931034</v>
          </cell>
        </row>
        <row r="1128">
          <cell r="B1128">
            <v>36234</v>
          </cell>
          <cell r="C1128">
            <v>3822.3333333333298</v>
          </cell>
        </row>
        <row r="1129">
          <cell r="B1129">
            <v>34199</v>
          </cell>
          <cell r="C1129">
            <v>406.43175735950001</v>
          </cell>
        </row>
        <row r="1130">
          <cell r="B1130">
            <v>8028</v>
          </cell>
          <cell r="C1130">
            <v>7388.2686025408302</v>
          </cell>
        </row>
        <row r="1131">
          <cell r="B1131">
            <v>8043</v>
          </cell>
          <cell r="C1131">
            <v>9362.5231681034493</v>
          </cell>
        </row>
        <row r="1132">
          <cell r="B1132">
            <v>7836</v>
          </cell>
          <cell r="C1132" t="str">
            <v/>
          </cell>
        </row>
        <row r="1133">
          <cell r="B1133">
            <v>30286</v>
          </cell>
          <cell r="C1133">
            <v>33989.619774011298</v>
          </cell>
        </row>
        <row r="1134">
          <cell r="B1134">
            <v>8020</v>
          </cell>
          <cell r="C1134">
            <v>6745.6315789473701</v>
          </cell>
        </row>
        <row r="1135">
          <cell r="B1135">
            <v>36445</v>
          </cell>
          <cell r="C1135">
            <v>3998.3095628415299</v>
          </cell>
        </row>
        <row r="1136">
          <cell r="B1136">
            <v>37035</v>
          </cell>
          <cell r="C1136">
            <v>1119.1677801724099</v>
          </cell>
        </row>
        <row r="1137">
          <cell r="B1137">
            <v>36440</v>
          </cell>
          <cell r="C1137">
            <v>1528.5448087431701</v>
          </cell>
        </row>
        <row r="1138">
          <cell r="B1138">
            <v>36289</v>
          </cell>
          <cell r="C1138">
            <v>1103.01844262295</v>
          </cell>
        </row>
        <row r="1139">
          <cell r="B1139">
            <v>35009</v>
          </cell>
          <cell r="C1139">
            <v>1588.76310483871</v>
          </cell>
        </row>
        <row r="1140">
          <cell r="B1140">
            <v>36294</v>
          </cell>
          <cell r="C1140">
            <v>1484.4552631578899</v>
          </cell>
        </row>
        <row r="1141">
          <cell r="B1141">
            <v>36347</v>
          </cell>
          <cell r="C1141">
            <v>99.622950819672099</v>
          </cell>
        </row>
        <row r="1142">
          <cell r="B1142">
            <v>36199</v>
          </cell>
          <cell r="C1142">
            <v>2035.8638262322499</v>
          </cell>
        </row>
        <row r="1143">
          <cell r="B1143">
            <v>7974</v>
          </cell>
          <cell r="C1143">
            <v>30628.095645491801</v>
          </cell>
        </row>
        <row r="1144">
          <cell r="B1144">
            <v>36435</v>
          </cell>
          <cell r="C1144">
            <v>275.73461538461498</v>
          </cell>
        </row>
        <row r="1145">
          <cell r="B1145">
            <v>8004</v>
          </cell>
          <cell r="C1145">
            <v>1785.1818181818201</v>
          </cell>
        </row>
        <row r="1146">
          <cell r="B1146">
            <v>32695</v>
          </cell>
          <cell r="C1146">
            <v>1581.5547413793099</v>
          </cell>
        </row>
        <row r="1147">
          <cell r="B1147">
            <v>36249</v>
          </cell>
          <cell r="C1147">
            <v>8829.9354838709696</v>
          </cell>
        </row>
        <row r="1148">
          <cell r="B1148">
            <v>36362</v>
          </cell>
          <cell r="C1148">
            <v>866.341807909605</v>
          </cell>
        </row>
        <row r="1149">
          <cell r="B1149">
            <v>38554</v>
          </cell>
          <cell r="C1149">
            <v>196.95928961748601</v>
          </cell>
        </row>
        <row r="1150">
          <cell r="B1150">
            <v>37005</v>
          </cell>
          <cell r="C1150">
            <v>730</v>
          </cell>
        </row>
        <row r="1151">
          <cell r="B1151">
            <v>8007</v>
          </cell>
          <cell r="C1151">
            <v>1198.2275042444801</v>
          </cell>
        </row>
        <row r="1152">
          <cell r="B1152">
            <v>36219</v>
          </cell>
          <cell r="C1152">
            <v>2329.8771929824602</v>
          </cell>
        </row>
        <row r="1153">
          <cell r="B1153">
            <v>35109</v>
          </cell>
          <cell r="C1153" t="str">
            <v/>
          </cell>
        </row>
        <row r="1154">
          <cell r="B1154">
            <v>29971</v>
          </cell>
          <cell r="C1154">
            <v>34495.462519936198</v>
          </cell>
        </row>
        <row r="1155">
          <cell r="B1155">
            <v>35019</v>
          </cell>
          <cell r="C1155">
            <v>30593.522474881</v>
          </cell>
        </row>
        <row r="1156">
          <cell r="B1156">
            <v>35014</v>
          </cell>
          <cell r="C1156">
            <v>8565.8615384615405</v>
          </cell>
        </row>
        <row r="1157">
          <cell r="B1157">
            <v>34994</v>
          </cell>
          <cell r="C1157">
            <v>2937.4176548089599</v>
          </cell>
        </row>
        <row r="1158">
          <cell r="B1158">
            <v>34196</v>
          </cell>
          <cell r="C1158">
            <v>741.209634255129</v>
          </cell>
        </row>
        <row r="1159">
          <cell r="B1159">
            <v>36357</v>
          </cell>
          <cell r="C1159">
            <v>223.02627118644099</v>
          </cell>
        </row>
        <row r="1160">
          <cell r="B1160">
            <v>36259</v>
          </cell>
          <cell r="C1160">
            <v>13286.0967741935</v>
          </cell>
        </row>
        <row r="1161">
          <cell r="B1161">
            <v>37025</v>
          </cell>
          <cell r="C1161">
            <v>12035.8103592314</v>
          </cell>
        </row>
        <row r="1162">
          <cell r="B1162">
            <v>36322</v>
          </cell>
          <cell r="C1162">
            <v>395.83418079095998</v>
          </cell>
        </row>
        <row r="1163">
          <cell r="B1163">
            <v>36465</v>
          </cell>
          <cell r="C1163">
            <v>1484.60519125683</v>
          </cell>
        </row>
        <row r="1164">
          <cell r="B1164">
            <v>36342</v>
          </cell>
          <cell r="C1164" t="str">
            <v/>
          </cell>
        </row>
        <row r="1165">
          <cell r="B1165">
            <v>7960</v>
          </cell>
          <cell r="C1165">
            <v>1522.8195043103401</v>
          </cell>
        </row>
        <row r="1166">
          <cell r="B1166">
            <v>32710</v>
          </cell>
          <cell r="C1166" t="str">
            <v/>
          </cell>
        </row>
        <row r="1167">
          <cell r="B1167">
            <v>7808</v>
          </cell>
          <cell r="C1167">
            <v>2046.40402298851</v>
          </cell>
        </row>
        <row r="1168">
          <cell r="B1168">
            <v>7800</v>
          </cell>
          <cell r="C1168">
            <v>2010.31233595801</v>
          </cell>
        </row>
        <row r="1169">
          <cell r="B1169">
            <v>37040</v>
          </cell>
          <cell r="C1169">
            <v>1053.71228448276</v>
          </cell>
        </row>
        <row r="1170">
          <cell r="B1170">
            <v>28470</v>
          </cell>
          <cell r="C1170" t="str">
            <v/>
          </cell>
        </row>
        <row r="1171">
          <cell r="B1171">
            <v>7638</v>
          </cell>
          <cell r="C1171" t="str">
            <v/>
          </cell>
        </row>
        <row r="1172">
          <cell r="B1172">
            <v>33863</v>
          </cell>
          <cell r="C1172" t="str">
            <v/>
          </cell>
        </row>
        <row r="1173">
          <cell r="B1173">
            <v>33859</v>
          </cell>
          <cell r="C1173">
            <v>181.23814655172399</v>
          </cell>
        </row>
        <row r="1174">
          <cell r="B1174">
            <v>33861</v>
          </cell>
          <cell r="C1174">
            <v>190.80756395995601</v>
          </cell>
        </row>
        <row r="1175">
          <cell r="B1175">
            <v>33855</v>
          </cell>
          <cell r="C1175">
            <v>179</v>
          </cell>
        </row>
        <row r="1176">
          <cell r="B1176">
            <v>33857</v>
          </cell>
          <cell r="C1176" t="str">
            <v/>
          </cell>
        </row>
        <row r="1177">
          <cell r="B1177">
            <v>36082</v>
          </cell>
          <cell r="C1177">
            <v>308.05513784461198</v>
          </cell>
        </row>
        <row r="1178">
          <cell r="B1178">
            <v>35557</v>
          </cell>
          <cell r="C1178" t="str">
            <v/>
          </cell>
        </row>
        <row r="1179">
          <cell r="B1179">
            <v>8200</v>
          </cell>
          <cell r="C1179">
            <v>14381.622950819699</v>
          </cell>
        </row>
        <row r="1180">
          <cell r="B1180">
            <v>8140</v>
          </cell>
          <cell r="C1180" t="str">
            <v/>
          </cell>
        </row>
        <row r="1181">
          <cell r="B1181">
            <v>29043</v>
          </cell>
          <cell r="C1181" t="str">
            <v/>
          </cell>
        </row>
        <row r="1182">
          <cell r="B1182">
            <v>8135</v>
          </cell>
          <cell r="C1182" t="str">
            <v/>
          </cell>
        </row>
        <row r="1183">
          <cell r="B1183">
            <v>8135</v>
          </cell>
          <cell r="C1183" t="str">
            <v/>
          </cell>
        </row>
        <row r="1184">
          <cell r="B1184">
            <v>8135</v>
          </cell>
          <cell r="C1184" t="str">
            <v/>
          </cell>
        </row>
        <row r="1185">
          <cell r="B1185">
            <v>8135</v>
          </cell>
          <cell r="C1185" t="str">
            <v/>
          </cell>
        </row>
        <row r="1186">
          <cell r="B1186">
            <v>8135</v>
          </cell>
          <cell r="C1186" t="str">
            <v/>
          </cell>
        </row>
        <row r="1187">
          <cell r="B1187">
            <v>31263</v>
          </cell>
          <cell r="C1187" t="str">
            <v/>
          </cell>
        </row>
        <row r="1188">
          <cell r="B1188">
            <v>31947</v>
          </cell>
          <cell r="C1188" t="str">
            <v/>
          </cell>
        </row>
        <row r="1189">
          <cell r="B1189">
            <v>31173</v>
          </cell>
          <cell r="C1189" t="str">
            <v/>
          </cell>
        </row>
        <row r="1190">
          <cell r="B1190">
            <v>29668</v>
          </cell>
          <cell r="C1190" t="str">
            <v/>
          </cell>
        </row>
        <row r="1191">
          <cell r="B1191">
            <v>31932</v>
          </cell>
          <cell r="C1191" t="str">
            <v/>
          </cell>
        </row>
        <row r="1192">
          <cell r="B1192">
            <v>31713</v>
          </cell>
          <cell r="C1192" t="str">
            <v/>
          </cell>
        </row>
        <row r="1193">
          <cell r="B1193">
            <v>31062</v>
          </cell>
          <cell r="C1193" t="str">
            <v/>
          </cell>
        </row>
        <row r="1194">
          <cell r="B1194">
            <v>31707</v>
          </cell>
          <cell r="C1194" t="str">
            <v/>
          </cell>
        </row>
        <row r="1195">
          <cell r="B1195">
            <v>31672</v>
          </cell>
          <cell r="C1195" t="str">
            <v/>
          </cell>
        </row>
        <row r="1196">
          <cell r="B1196">
            <v>29659</v>
          </cell>
          <cell r="C1196" t="str">
            <v/>
          </cell>
        </row>
        <row r="1197">
          <cell r="B1197">
            <v>30978</v>
          </cell>
          <cell r="C1197" t="str">
            <v/>
          </cell>
        </row>
        <row r="1198">
          <cell r="B1198">
            <v>30981</v>
          </cell>
          <cell r="C1198" t="str">
            <v/>
          </cell>
        </row>
        <row r="1199">
          <cell r="B1199">
            <v>31089</v>
          </cell>
          <cell r="C1199" t="str">
            <v/>
          </cell>
        </row>
        <row r="1200">
          <cell r="B1200">
            <v>31008</v>
          </cell>
          <cell r="C1200" t="str">
            <v/>
          </cell>
        </row>
        <row r="1201">
          <cell r="B1201">
            <v>31095</v>
          </cell>
          <cell r="C1201" t="str">
            <v/>
          </cell>
        </row>
        <row r="1202">
          <cell r="B1202">
            <v>31710</v>
          </cell>
          <cell r="C1202" t="str">
            <v/>
          </cell>
        </row>
        <row r="1203">
          <cell r="B1203">
            <v>30990</v>
          </cell>
          <cell r="C1203" t="str">
            <v/>
          </cell>
        </row>
        <row r="1204">
          <cell r="B1204">
            <v>30984</v>
          </cell>
          <cell r="C1204" t="str">
            <v/>
          </cell>
        </row>
        <row r="1205">
          <cell r="B1205">
            <v>31245</v>
          </cell>
          <cell r="C1205" t="str">
            <v/>
          </cell>
        </row>
        <row r="1206">
          <cell r="B1206">
            <v>31023</v>
          </cell>
          <cell r="C1206" t="str">
            <v/>
          </cell>
        </row>
        <row r="1207">
          <cell r="B1207">
            <v>31293</v>
          </cell>
          <cell r="C1207" t="str">
            <v/>
          </cell>
        </row>
        <row r="1208">
          <cell r="B1208">
            <v>31098</v>
          </cell>
          <cell r="C1208" t="str">
            <v/>
          </cell>
        </row>
        <row r="1209">
          <cell r="B1209">
            <v>31916</v>
          </cell>
          <cell r="C1209" t="str">
            <v/>
          </cell>
        </row>
        <row r="1210">
          <cell r="B1210">
            <v>31029</v>
          </cell>
          <cell r="C1210" t="str">
            <v/>
          </cell>
        </row>
        <row r="1211">
          <cell r="B1211">
            <v>30972</v>
          </cell>
          <cell r="C1211" t="str">
            <v/>
          </cell>
        </row>
        <row r="1212">
          <cell r="B1212">
            <v>31419</v>
          </cell>
          <cell r="C1212" t="str">
            <v/>
          </cell>
        </row>
        <row r="1213">
          <cell r="B1213">
            <v>31269</v>
          </cell>
          <cell r="C1213" t="str">
            <v/>
          </cell>
        </row>
        <row r="1214">
          <cell r="B1214">
            <v>31260</v>
          </cell>
          <cell r="C1214" t="str">
            <v/>
          </cell>
        </row>
        <row r="1215">
          <cell r="B1215">
            <v>31032</v>
          </cell>
          <cell r="C1215" t="str">
            <v/>
          </cell>
        </row>
        <row r="1216">
          <cell r="B1216">
            <v>31035</v>
          </cell>
          <cell r="C1216" t="str">
            <v/>
          </cell>
        </row>
        <row r="1217">
          <cell r="B1217">
            <v>31044</v>
          </cell>
          <cell r="C1217" t="str">
            <v/>
          </cell>
        </row>
        <row r="1218">
          <cell r="B1218">
            <v>31053</v>
          </cell>
          <cell r="C1218" t="str">
            <v/>
          </cell>
        </row>
        <row r="1219">
          <cell r="B1219">
            <v>31050</v>
          </cell>
          <cell r="C1219" t="str">
            <v/>
          </cell>
        </row>
        <row r="1220">
          <cell r="B1220">
            <v>31299</v>
          </cell>
          <cell r="C1220" t="str">
            <v/>
          </cell>
        </row>
        <row r="1221">
          <cell r="B1221">
            <v>31149</v>
          </cell>
          <cell r="C1221" t="str">
            <v/>
          </cell>
        </row>
        <row r="1222">
          <cell r="B1222">
            <v>31137</v>
          </cell>
          <cell r="C1222" t="str">
            <v/>
          </cell>
        </row>
        <row r="1223">
          <cell r="B1223">
            <v>31119</v>
          </cell>
          <cell r="C1223" t="str">
            <v/>
          </cell>
        </row>
        <row r="1224">
          <cell r="B1224">
            <v>31110</v>
          </cell>
          <cell r="C1224" t="str">
            <v/>
          </cell>
        </row>
        <row r="1225">
          <cell r="B1225">
            <v>31116</v>
          </cell>
          <cell r="C1225" t="str">
            <v/>
          </cell>
        </row>
        <row r="1226">
          <cell r="B1226">
            <v>31212</v>
          </cell>
          <cell r="C1226" t="str">
            <v/>
          </cell>
        </row>
        <row r="1227">
          <cell r="B1227">
            <v>31583</v>
          </cell>
          <cell r="C1227" t="str">
            <v/>
          </cell>
        </row>
        <row r="1228">
          <cell r="B1228">
            <v>31290</v>
          </cell>
          <cell r="C1228" t="str">
            <v/>
          </cell>
        </row>
        <row r="1229">
          <cell r="B1229">
            <v>31176</v>
          </cell>
          <cell r="C1229" t="str">
            <v/>
          </cell>
        </row>
        <row r="1230">
          <cell r="B1230">
            <v>31296</v>
          </cell>
          <cell r="C1230" t="str">
            <v/>
          </cell>
        </row>
        <row r="1231">
          <cell r="B1231">
            <v>31104</v>
          </cell>
          <cell r="C1231" t="str">
            <v/>
          </cell>
        </row>
        <row r="1232">
          <cell r="B1232">
            <v>31071</v>
          </cell>
          <cell r="C1232" t="str">
            <v/>
          </cell>
        </row>
        <row r="1233">
          <cell r="B1233">
            <v>31086</v>
          </cell>
          <cell r="C1233" t="str">
            <v/>
          </cell>
        </row>
        <row r="1234">
          <cell r="B1234">
            <v>31200</v>
          </cell>
          <cell r="C1234" t="str">
            <v/>
          </cell>
        </row>
        <row r="1235">
          <cell r="B1235">
            <v>31972</v>
          </cell>
          <cell r="C1235" t="str">
            <v/>
          </cell>
        </row>
        <row r="1236">
          <cell r="B1236">
            <v>31059</v>
          </cell>
          <cell r="C1236" t="str">
            <v/>
          </cell>
        </row>
        <row r="1237">
          <cell r="B1237">
            <v>31107</v>
          </cell>
          <cell r="C1237" t="str">
            <v/>
          </cell>
        </row>
        <row r="1238">
          <cell r="B1238">
            <v>31969</v>
          </cell>
          <cell r="C1238" t="str">
            <v/>
          </cell>
        </row>
        <row r="1239">
          <cell r="B1239">
            <v>31041</v>
          </cell>
          <cell r="C1239" t="str">
            <v/>
          </cell>
        </row>
        <row r="1240">
          <cell r="B1240">
            <v>31014</v>
          </cell>
          <cell r="C1240" t="str">
            <v/>
          </cell>
        </row>
        <row r="1241">
          <cell r="B1241">
            <v>31616</v>
          </cell>
          <cell r="C1241" t="str">
            <v/>
          </cell>
        </row>
        <row r="1242">
          <cell r="B1242">
            <v>31913</v>
          </cell>
          <cell r="C1242" t="str">
            <v/>
          </cell>
        </row>
        <row r="1243">
          <cell r="B1243">
            <v>32380</v>
          </cell>
          <cell r="C1243" t="str">
            <v/>
          </cell>
        </row>
        <row r="1244">
          <cell r="B1244">
            <v>31585</v>
          </cell>
          <cell r="C1244" t="str">
            <v/>
          </cell>
        </row>
        <row r="1245">
          <cell r="B1245">
            <v>31422</v>
          </cell>
          <cell r="C1245" t="str">
            <v/>
          </cell>
        </row>
        <row r="1246">
          <cell r="B1246">
            <v>31194</v>
          </cell>
          <cell r="C1246" t="str">
            <v/>
          </cell>
        </row>
        <row r="1247">
          <cell r="B1247">
            <v>8339</v>
          </cell>
          <cell r="C1247" t="str">
            <v/>
          </cell>
        </row>
        <row r="1248">
          <cell r="B1248">
            <v>29084</v>
          </cell>
          <cell r="C1248">
            <v>1630.92882744496</v>
          </cell>
        </row>
        <row r="1249">
          <cell r="B1249">
            <v>8082</v>
          </cell>
          <cell r="C1249" t="str">
            <v/>
          </cell>
        </row>
        <row r="1250">
          <cell r="B1250">
            <v>33951</v>
          </cell>
          <cell r="C1250" t="str">
            <v/>
          </cell>
        </row>
        <row r="1251">
          <cell r="B1251">
            <v>33934</v>
          </cell>
          <cell r="C1251" t="str">
            <v/>
          </cell>
        </row>
        <row r="1252">
          <cell r="B1252">
            <v>38170</v>
          </cell>
          <cell r="C1252">
            <v>920.60215053763397</v>
          </cell>
        </row>
        <row r="1253">
          <cell r="B1253">
            <v>7883</v>
          </cell>
          <cell r="C1253" t="str">
            <v/>
          </cell>
        </row>
        <row r="1254">
          <cell r="B1254">
            <v>8087</v>
          </cell>
          <cell r="C1254">
            <v>1921.5811571940601</v>
          </cell>
        </row>
        <row r="1255">
          <cell r="B1255">
            <v>8101</v>
          </cell>
          <cell r="C1255">
            <v>1902.1809575012801</v>
          </cell>
        </row>
        <row r="1256">
          <cell r="B1256">
            <v>33910</v>
          </cell>
          <cell r="C1256" t="str">
            <v/>
          </cell>
        </row>
        <row r="1257">
          <cell r="B1257">
            <v>33913</v>
          </cell>
          <cell r="C1257" t="str">
            <v/>
          </cell>
        </row>
        <row r="1258">
          <cell r="B1258">
            <v>7867</v>
          </cell>
          <cell r="C1258">
            <v>10561.8136200717</v>
          </cell>
        </row>
        <row r="1259">
          <cell r="B1259">
            <v>33898</v>
          </cell>
          <cell r="C1259" t="str">
            <v/>
          </cell>
        </row>
        <row r="1260">
          <cell r="B1260">
            <v>33892</v>
          </cell>
          <cell r="C1260" t="str">
            <v/>
          </cell>
        </row>
        <row r="1261">
          <cell r="B1261">
            <v>33925</v>
          </cell>
          <cell r="C1261" t="str">
            <v/>
          </cell>
        </row>
        <row r="1262">
          <cell r="B1262">
            <v>38596</v>
          </cell>
          <cell r="C1262" t="str">
            <v/>
          </cell>
        </row>
        <row r="1263">
          <cell r="B1263">
            <v>8311</v>
          </cell>
          <cell r="C1263" t="str">
            <v/>
          </cell>
        </row>
        <row r="1264">
          <cell r="B1264">
            <v>7767</v>
          </cell>
          <cell r="C1264" t="str">
            <v/>
          </cell>
        </row>
        <row r="1265">
          <cell r="B1265">
            <v>8379</v>
          </cell>
          <cell r="C1265">
            <v>697.90322580645204</v>
          </cell>
        </row>
        <row r="1266">
          <cell r="B1266">
            <v>8209</v>
          </cell>
          <cell r="C1266" t="str">
            <v/>
          </cell>
        </row>
        <row r="1267">
          <cell r="B1267">
            <v>8340</v>
          </cell>
          <cell r="C1267">
            <v>822.16129032258095</v>
          </cell>
        </row>
        <row r="1268">
          <cell r="B1268">
            <v>7956</v>
          </cell>
          <cell r="C1268">
            <v>279.28571428571399</v>
          </cell>
        </row>
        <row r="1269">
          <cell r="B1269">
            <v>32768</v>
          </cell>
          <cell r="C1269" t="str">
            <v/>
          </cell>
        </row>
        <row r="1270">
          <cell r="B1270">
            <v>34097</v>
          </cell>
          <cell r="C1270" t="str">
            <v/>
          </cell>
        </row>
        <row r="1271">
          <cell r="B1271">
            <v>33937</v>
          </cell>
          <cell r="C1271" t="str">
            <v/>
          </cell>
        </row>
        <row r="1272">
          <cell r="B1272">
            <v>38593</v>
          </cell>
          <cell r="C1272" t="str">
            <v/>
          </cell>
        </row>
        <row r="1273">
          <cell r="B1273">
            <v>33928</v>
          </cell>
          <cell r="C1273" t="str">
            <v/>
          </cell>
        </row>
        <row r="1274">
          <cell r="B1274">
            <v>34102</v>
          </cell>
          <cell r="C1274">
            <v>4329.1039426523303</v>
          </cell>
        </row>
        <row r="1275">
          <cell r="B1275">
            <v>33904</v>
          </cell>
          <cell r="C1275">
            <v>224.91129032258101</v>
          </cell>
        </row>
        <row r="1276">
          <cell r="B1276">
            <v>28397</v>
          </cell>
          <cell r="C1276">
            <v>503.93548387096803</v>
          </cell>
        </row>
        <row r="1277">
          <cell r="B1277">
            <v>7877</v>
          </cell>
          <cell r="C1277">
            <v>1700.99305555556</v>
          </cell>
        </row>
        <row r="1278">
          <cell r="B1278">
            <v>7889</v>
          </cell>
          <cell r="C1278">
            <v>12307.0440348182</v>
          </cell>
        </row>
        <row r="1279">
          <cell r="B1279">
            <v>8343</v>
          </cell>
          <cell r="C1279">
            <v>2049.2780337941599</v>
          </cell>
        </row>
        <row r="1280">
          <cell r="B1280">
            <v>8107</v>
          </cell>
          <cell r="C1280">
            <v>6347.2903225806403</v>
          </cell>
        </row>
        <row r="1281">
          <cell r="B1281">
            <v>33919</v>
          </cell>
          <cell r="C1281" t="str">
            <v/>
          </cell>
        </row>
        <row r="1282">
          <cell r="B1282">
            <v>33931</v>
          </cell>
          <cell r="C1282" t="str">
            <v/>
          </cell>
        </row>
        <row r="1283">
          <cell r="B1283">
            <v>33940</v>
          </cell>
          <cell r="C1283" t="str">
            <v/>
          </cell>
        </row>
        <row r="1284">
          <cell r="B1284">
            <v>7801</v>
          </cell>
          <cell r="C1284" t="str">
            <v/>
          </cell>
        </row>
        <row r="1285">
          <cell r="B1285">
            <v>33907</v>
          </cell>
          <cell r="C1285" t="str">
            <v/>
          </cell>
        </row>
        <row r="1286">
          <cell r="B1286">
            <v>38599</v>
          </cell>
          <cell r="C1286" t="str">
            <v/>
          </cell>
        </row>
        <row r="1287">
          <cell r="B1287">
            <v>33949</v>
          </cell>
          <cell r="C1287">
            <v>155.29810298103001</v>
          </cell>
        </row>
        <row r="1288">
          <cell r="B1288">
            <v>8099</v>
          </cell>
          <cell r="C1288">
            <v>342.19150025601601</v>
          </cell>
        </row>
        <row r="1289">
          <cell r="B1289">
            <v>35029</v>
          </cell>
          <cell r="C1289" t="str">
            <v/>
          </cell>
        </row>
        <row r="1290">
          <cell r="B1290">
            <v>35384</v>
          </cell>
          <cell r="C1290" t="str">
            <v/>
          </cell>
        </row>
        <row r="1291">
          <cell r="B1291">
            <v>35987</v>
          </cell>
          <cell r="C1291" t="str">
            <v/>
          </cell>
        </row>
        <row r="1292">
          <cell r="B1292">
            <v>35239</v>
          </cell>
          <cell r="C1292" t="str">
            <v/>
          </cell>
        </row>
        <row r="1293">
          <cell r="B1293">
            <v>35249</v>
          </cell>
          <cell r="C1293" t="str">
            <v/>
          </cell>
        </row>
        <row r="1294">
          <cell r="B1294">
            <v>35254</v>
          </cell>
          <cell r="C1294" t="str">
            <v/>
          </cell>
        </row>
        <row r="1295">
          <cell r="B1295">
            <v>35459</v>
          </cell>
          <cell r="C1295" t="str">
            <v/>
          </cell>
        </row>
        <row r="1296">
          <cell r="B1296">
            <v>35469</v>
          </cell>
          <cell r="C1296" t="str">
            <v/>
          </cell>
        </row>
        <row r="1297">
          <cell r="B1297">
            <v>35064</v>
          </cell>
          <cell r="C1297" t="str">
            <v/>
          </cell>
        </row>
        <row r="1298">
          <cell r="B1298">
            <v>35641</v>
          </cell>
          <cell r="C1298" t="str">
            <v/>
          </cell>
        </row>
        <row r="1299">
          <cell r="B1299">
            <v>35079</v>
          </cell>
          <cell r="C1299" t="str">
            <v/>
          </cell>
        </row>
        <row r="1300">
          <cell r="B1300">
            <v>35194</v>
          </cell>
          <cell r="C1300" t="str">
            <v/>
          </cell>
        </row>
        <row r="1301">
          <cell r="B1301">
            <v>35324</v>
          </cell>
          <cell r="C1301" t="str">
            <v/>
          </cell>
        </row>
        <row r="1302">
          <cell r="B1302">
            <v>35044</v>
          </cell>
          <cell r="C1302" t="str">
            <v/>
          </cell>
        </row>
        <row r="1303">
          <cell r="B1303">
            <v>35607</v>
          </cell>
          <cell r="C1303" t="str">
            <v/>
          </cell>
        </row>
        <row r="1304">
          <cell r="B1304">
            <v>35289</v>
          </cell>
          <cell r="C1304" t="str">
            <v/>
          </cell>
        </row>
        <row r="1305">
          <cell r="B1305">
            <v>35264</v>
          </cell>
          <cell r="C1305" t="str">
            <v/>
          </cell>
        </row>
        <row r="1306">
          <cell r="B1306">
            <v>35149</v>
          </cell>
          <cell r="C1306" t="str">
            <v/>
          </cell>
        </row>
        <row r="1307">
          <cell r="B1307">
            <v>35529</v>
          </cell>
          <cell r="C1307" t="str">
            <v/>
          </cell>
        </row>
        <row r="1308">
          <cell r="B1308">
            <v>35304</v>
          </cell>
          <cell r="C1308" t="str">
            <v/>
          </cell>
        </row>
        <row r="1309">
          <cell r="B1309">
            <v>35686</v>
          </cell>
          <cell r="C1309" t="str">
            <v/>
          </cell>
        </row>
        <row r="1310">
          <cell r="B1310">
            <v>36174</v>
          </cell>
          <cell r="C1310" t="str">
            <v/>
          </cell>
        </row>
        <row r="1311">
          <cell r="B1311">
            <v>35489</v>
          </cell>
          <cell r="C1311" t="str">
            <v/>
          </cell>
        </row>
        <row r="1312">
          <cell r="B1312">
            <v>35494</v>
          </cell>
          <cell r="C1312" t="str">
            <v/>
          </cell>
        </row>
        <row r="1313">
          <cell r="B1313">
            <v>35519</v>
          </cell>
          <cell r="C1313" t="str">
            <v/>
          </cell>
        </row>
        <row r="1314">
          <cell r="B1314">
            <v>35977</v>
          </cell>
          <cell r="C1314" t="str">
            <v/>
          </cell>
        </row>
        <row r="1315">
          <cell r="B1315">
            <v>35524</v>
          </cell>
          <cell r="C1315" t="str">
            <v/>
          </cell>
        </row>
        <row r="1316">
          <cell r="B1316">
            <v>35409</v>
          </cell>
          <cell r="C1316" t="str">
            <v/>
          </cell>
        </row>
        <row r="1317">
          <cell r="B1317">
            <v>35349</v>
          </cell>
          <cell r="C1317" t="str">
            <v/>
          </cell>
        </row>
        <row r="1318">
          <cell r="B1318">
            <v>35229</v>
          </cell>
          <cell r="C1318" t="str">
            <v/>
          </cell>
        </row>
        <row r="1319">
          <cell r="B1319">
            <v>35656</v>
          </cell>
          <cell r="C1319" t="str">
            <v/>
          </cell>
        </row>
        <row r="1320">
          <cell r="B1320">
            <v>35164</v>
          </cell>
          <cell r="C1320" t="str">
            <v/>
          </cell>
        </row>
        <row r="1321">
          <cell r="B1321">
            <v>35159</v>
          </cell>
          <cell r="C1321" t="str">
            <v/>
          </cell>
        </row>
        <row r="1322">
          <cell r="B1322">
            <v>35597</v>
          </cell>
          <cell r="C1322" t="str">
            <v/>
          </cell>
        </row>
        <row r="1323">
          <cell r="B1323">
            <v>35434</v>
          </cell>
          <cell r="C1323" t="str">
            <v/>
          </cell>
        </row>
        <row r="1324">
          <cell r="B1324">
            <v>35204</v>
          </cell>
          <cell r="C1324" t="str">
            <v/>
          </cell>
        </row>
        <row r="1325">
          <cell r="B1325">
            <v>35754</v>
          </cell>
          <cell r="C1325" t="str">
            <v/>
          </cell>
        </row>
        <row r="1326">
          <cell r="B1326">
            <v>35359</v>
          </cell>
          <cell r="C1326" t="str">
            <v/>
          </cell>
        </row>
        <row r="1327">
          <cell r="B1327">
            <v>35550</v>
          </cell>
          <cell r="C1327" t="str">
            <v/>
          </cell>
        </row>
        <row r="1328">
          <cell r="B1328">
            <v>36007</v>
          </cell>
          <cell r="C1328" t="str">
            <v/>
          </cell>
        </row>
        <row r="1329">
          <cell r="B1329">
            <v>35449</v>
          </cell>
          <cell r="C1329" t="str">
            <v/>
          </cell>
        </row>
        <row r="1330">
          <cell r="B1330">
            <v>35602</v>
          </cell>
          <cell r="C1330" t="str">
            <v/>
          </cell>
        </row>
        <row r="1331">
          <cell r="B1331">
            <v>35209</v>
          </cell>
          <cell r="C1331" t="str">
            <v/>
          </cell>
        </row>
        <row r="1332">
          <cell r="B1332">
            <v>35234</v>
          </cell>
          <cell r="C1332" t="str">
            <v/>
          </cell>
        </row>
        <row r="1333">
          <cell r="B1333">
            <v>35119</v>
          </cell>
          <cell r="C1333" t="str">
            <v/>
          </cell>
        </row>
        <row r="1334">
          <cell r="B1334">
            <v>35464</v>
          </cell>
          <cell r="C1334" t="str">
            <v/>
          </cell>
        </row>
        <row r="1335">
          <cell r="B1335">
            <v>35184</v>
          </cell>
          <cell r="C1335" t="str">
            <v/>
          </cell>
        </row>
        <row r="1336">
          <cell r="B1336">
            <v>35534</v>
          </cell>
          <cell r="C1336" t="str">
            <v/>
          </cell>
        </row>
        <row r="1337">
          <cell r="B1337">
            <v>36023</v>
          </cell>
          <cell r="C1337" t="str">
            <v/>
          </cell>
        </row>
        <row r="1338">
          <cell r="B1338">
            <v>36146</v>
          </cell>
          <cell r="C1338" t="str">
            <v/>
          </cell>
        </row>
        <row r="1339">
          <cell r="B1339">
            <v>35484</v>
          </cell>
          <cell r="C1339" t="str">
            <v/>
          </cell>
        </row>
        <row r="1340">
          <cell r="B1340">
            <v>35299</v>
          </cell>
          <cell r="C1340" t="str">
            <v/>
          </cell>
        </row>
        <row r="1341">
          <cell r="B1341">
            <v>35154</v>
          </cell>
          <cell r="C1341" t="str">
            <v/>
          </cell>
        </row>
        <row r="1342">
          <cell r="B1342">
            <v>35259</v>
          </cell>
          <cell r="C1342" t="str">
            <v/>
          </cell>
        </row>
        <row r="1343">
          <cell r="B1343">
            <v>35284</v>
          </cell>
          <cell r="C1343" t="str">
            <v/>
          </cell>
        </row>
        <row r="1344">
          <cell r="B1344">
            <v>35279</v>
          </cell>
          <cell r="C1344" t="str">
            <v/>
          </cell>
        </row>
        <row r="1345">
          <cell r="B1345">
            <v>35274</v>
          </cell>
          <cell r="C1345" t="str">
            <v/>
          </cell>
        </row>
        <row r="1346">
          <cell r="B1346">
            <v>35269</v>
          </cell>
          <cell r="C1346" t="str">
            <v/>
          </cell>
        </row>
        <row r="1347">
          <cell r="B1347">
            <v>35294</v>
          </cell>
          <cell r="C1347" t="str">
            <v/>
          </cell>
        </row>
        <row r="1348">
          <cell r="B1348">
            <v>35174</v>
          </cell>
          <cell r="C1348" t="str">
            <v/>
          </cell>
        </row>
        <row r="1349">
          <cell r="B1349">
            <v>36309</v>
          </cell>
          <cell r="C1349" t="str">
            <v/>
          </cell>
        </row>
        <row r="1350">
          <cell r="B1350">
            <v>35179</v>
          </cell>
          <cell r="C1350" t="str">
            <v/>
          </cell>
        </row>
        <row r="1351">
          <cell r="B1351">
            <v>35354</v>
          </cell>
          <cell r="C1351" t="str">
            <v/>
          </cell>
        </row>
        <row r="1352">
          <cell r="B1352">
            <v>35379</v>
          </cell>
          <cell r="C1352" t="str">
            <v/>
          </cell>
        </row>
        <row r="1353">
          <cell r="B1353">
            <v>35587</v>
          </cell>
          <cell r="C1353" t="str">
            <v/>
          </cell>
        </row>
        <row r="1354">
          <cell r="B1354">
            <v>35414</v>
          </cell>
          <cell r="C1354" t="str">
            <v/>
          </cell>
        </row>
        <row r="1355">
          <cell r="B1355">
            <v>35344</v>
          </cell>
          <cell r="C1355" t="str">
            <v/>
          </cell>
        </row>
        <row r="1356">
          <cell r="B1356">
            <v>35074</v>
          </cell>
          <cell r="C1356" t="str">
            <v/>
          </cell>
        </row>
        <row r="1357">
          <cell r="B1357">
            <v>35374</v>
          </cell>
          <cell r="C1357" t="str">
            <v/>
          </cell>
        </row>
        <row r="1358">
          <cell r="B1358">
            <v>35369</v>
          </cell>
          <cell r="C1358" t="str">
            <v/>
          </cell>
        </row>
        <row r="1359">
          <cell r="B1359">
            <v>35364</v>
          </cell>
          <cell r="C1359" t="str">
            <v/>
          </cell>
        </row>
        <row r="1360">
          <cell r="B1360">
            <v>35339</v>
          </cell>
          <cell r="C1360" t="str">
            <v/>
          </cell>
        </row>
        <row r="1361">
          <cell r="B1361">
            <v>35703</v>
          </cell>
          <cell r="C1361" t="str">
            <v/>
          </cell>
        </row>
        <row r="1362">
          <cell r="B1362">
            <v>35474</v>
          </cell>
          <cell r="C1362" t="str">
            <v/>
          </cell>
        </row>
        <row r="1363">
          <cell r="B1363">
            <v>36013</v>
          </cell>
          <cell r="C1363" t="str">
            <v/>
          </cell>
        </row>
        <row r="1364">
          <cell r="B1364">
            <v>35997</v>
          </cell>
          <cell r="C1364" t="str">
            <v/>
          </cell>
        </row>
        <row r="1365">
          <cell r="B1365">
            <v>35582</v>
          </cell>
          <cell r="C1365" t="str">
            <v/>
          </cell>
        </row>
        <row r="1366">
          <cell r="B1366">
            <v>35577</v>
          </cell>
          <cell r="C1366" t="str">
            <v/>
          </cell>
        </row>
        <row r="1367">
          <cell r="B1367">
            <v>35698</v>
          </cell>
          <cell r="C1367" t="str">
            <v/>
          </cell>
        </row>
        <row r="1368">
          <cell r="B1368">
            <v>36141</v>
          </cell>
          <cell r="C1368" t="str">
            <v/>
          </cell>
        </row>
        <row r="1369">
          <cell r="B1369">
            <v>35562</v>
          </cell>
          <cell r="C1369" t="str">
            <v/>
          </cell>
        </row>
        <row r="1370">
          <cell r="B1370">
            <v>36159</v>
          </cell>
          <cell r="C1370" t="str">
            <v/>
          </cell>
        </row>
        <row r="1371">
          <cell r="B1371">
            <v>35922</v>
          </cell>
          <cell r="C1371" t="str">
            <v/>
          </cell>
        </row>
        <row r="1372">
          <cell r="B1372">
            <v>35124</v>
          </cell>
          <cell r="C1372" t="str">
            <v/>
          </cell>
        </row>
        <row r="1373">
          <cell r="B1373">
            <v>35439</v>
          </cell>
          <cell r="C1373" t="str">
            <v/>
          </cell>
        </row>
        <row r="1374">
          <cell r="B1374">
            <v>35114</v>
          </cell>
          <cell r="C1374" t="str">
            <v/>
          </cell>
        </row>
        <row r="1375">
          <cell r="B1375">
            <v>35314</v>
          </cell>
          <cell r="C1375" t="str">
            <v/>
          </cell>
        </row>
        <row r="1376">
          <cell r="B1376">
            <v>35139</v>
          </cell>
          <cell r="C1376" t="str">
            <v/>
          </cell>
        </row>
        <row r="1377">
          <cell r="B1377">
            <v>36304</v>
          </cell>
          <cell r="C1377" t="str">
            <v/>
          </cell>
        </row>
        <row r="1378">
          <cell r="B1378">
            <v>35454</v>
          </cell>
          <cell r="C1378" t="str">
            <v/>
          </cell>
        </row>
        <row r="1379">
          <cell r="B1379">
            <v>35539</v>
          </cell>
          <cell r="C1379" t="str">
            <v/>
          </cell>
        </row>
        <row r="1380">
          <cell r="B1380">
            <v>35499</v>
          </cell>
          <cell r="C1380" t="str">
            <v/>
          </cell>
        </row>
        <row r="1381">
          <cell r="B1381">
            <v>35504</v>
          </cell>
          <cell r="C1381" t="str">
            <v/>
          </cell>
        </row>
        <row r="1382">
          <cell r="B1382">
            <v>35309</v>
          </cell>
          <cell r="C1382" t="str">
            <v/>
          </cell>
        </row>
        <row r="1383">
          <cell r="B1383">
            <v>35592</v>
          </cell>
          <cell r="C1383" t="str">
            <v/>
          </cell>
        </row>
        <row r="1384">
          <cell r="B1384">
            <v>35189</v>
          </cell>
          <cell r="C1384" t="str">
            <v/>
          </cell>
        </row>
        <row r="1385">
          <cell r="B1385">
            <v>35424</v>
          </cell>
          <cell r="C1385" t="str">
            <v/>
          </cell>
        </row>
        <row r="1386">
          <cell r="B1386">
            <v>35129</v>
          </cell>
          <cell r="C1386" t="str">
            <v/>
          </cell>
        </row>
        <row r="1387">
          <cell r="B1387">
            <v>35509</v>
          </cell>
          <cell r="C1387" t="str">
            <v/>
          </cell>
        </row>
        <row r="1388">
          <cell r="B1388">
            <v>35134</v>
          </cell>
          <cell r="C1388" t="str">
            <v/>
          </cell>
        </row>
        <row r="1389">
          <cell r="B1389">
            <v>35219</v>
          </cell>
          <cell r="C1389" t="str">
            <v/>
          </cell>
        </row>
        <row r="1390">
          <cell r="B1390">
            <v>35514</v>
          </cell>
          <cell r="C1390" t="str">
            <v/>
          </cell>
        </row>
        <row r="1391">
          <cell r="B1391">
            <v>35992</v>
          </cell>
          <cell r="C1391" t="str">
            <v/>
          </cell>
        </row>
        <row r="1392">
          <cell r="B1392">
            <v>35084</v>
          </cell>
          <cell r="C1392" t="str">
            <v/>
          </cell>
        </row>
        <row r="1393">
          <cell r="B1393">
            <v>35199</v>
          </cell>
          <cell r="C1393" t="str">
            <v/>
          </cell>
        </row>
        <row r="1394">
          <cell r="B1394">
            <v>35319</v>
          </cell>
          <cell r="C1394" t="str">
            <v/>
          </cell>
        </row>
        <row r="1395">
          <cell r="B1395">
            <v>35479</v>
          </cell>
          <cell r="C1395" t="str">
            <v/>
          </cell>
        </row>
        <row r="1396">
          <cell r="B1396">
            <v>35059</v>
          </cell>
          <cell r="C1396" t="str">
            <v/>
          </cell>
        </row>
        <row r="1397">
          <cell r="B1397">
            <v>35444</v>
          </cell>
          <cell r="C1397" t="str">
            <v/>
          </cell>
        </row>
        <row r="1398">
          <cell r="B1398">
            <v>35982</v>
          </cell>
          <cell r="C1398" t="str">
            <v/>
          </cell>
        </row>
        <row r="1399">
          <cell r="B1399">
            <v>36002</v>
          </cell>
          <cell r="C1399" t="str">
            <v/>
          </cell>
        </row>
        <row r="1400">
          <cell r="B1400">
            <v>35169</v>
          </cell>
          <cell r="C1400" t="str">
            <v/>
          </cell>
        </row>
        <row r="1401">
          <cell r="B1401">
            <v>35244</v>
          </cell>
          <cell r="C1401" t="str">
            <v/>
          </cell>
        </row>
        <row r="1402">
          <cell r="B1402">
            <v>35144</v>
          </cell>
          <cell r="C1402" t="str">
            <v/>
          </cell>
        </row>
        <row r="1403">
          <cell r="B1403">
            <v>35759</v>
          </cell>
          <cell r="C1403" t="str">
            <v/>
          </cell>
        </row>
        <row r="1404">
          <cell r="B1404">
            <v>35069</v>
          </cell>
          <cell r="C1404" t="str">
            <v/>
          </cell>
        </row>
        <row r="1405">
          <cell r="B1405">
            <v>35049</v>
          </cell>
          <cell r="C1405" t="str">
            <v/>
          </cell>
        </row>
        <row r="1406">
          <cell r="B1406">
            <v>35764</v>
          </cell>
          <cell r="C1406" t="str">
            <v/>
          </cell>
        </row>
        <row r="1407">
          <cell r="B1407">
            <v>35214</v>
          </cell>
          <cell r="C1407" t="str">
            <v/>
          </cell>
        </row>
        <row r="1408">
          <cell r="B1408">
            <v>35224</v>
          </cell>
          <cell r="C1408" t="str">
            <v/>
          </cell>
        </row>
        <row r="1409">
          <cell r="B1409">
            <v>35749</v>
          </cell>
          <cell r="C1409" t="str">
            <v/>
          </cell>
        </row>
        <row r="1410">
          <cell r="B1410">
            <v>35054</v>
          </cell>
          <cell r="C1410" t="str">
            <v/>
          </cell>
        </row>
        <row r="1411">
          <cell r="B1411">
            <v>35419</v>
          </cell>
          <cell r="C1411" t="str">
            <v/>
          </cell>
        </row>
        <row r="1412">
          <cell r="B1412">
            <v>35404</v>
          </cell>
          <cell r="C1412" t="str">
            <v/>
          </cell>
        </row>
        <row r="1413">
          <cell r="B1413">
            <v>35399</v>
          </cell>
          <cell r="C1413" t="str">
            <v/>
          </cell>
        </row>
        <row r="1414">
          <cell r="B1414">
            <v>35394</v>
          </cell>
          <cell r="C1414" t="str">
            <v/>
          </cell>
        </row>
        <row r="1415">
          <cell r="B1415">
            <v>35744</v>
          </cell>
          <cell r="C1415" t="str">
            <v/>
          </cell>
        </row>
        <row r="1416">
          <cell r="B1416">
            <v>35389</v>
          </cell>
          <cell r="C1416" t="str">
            <v/>
          </cell>
        </row>
        <row r="1417">
          <cell r="B1417">
            <v>8213</v>
          </cell>
          <cell r="C1417" t="str">
            <v/>
          </cell>
        </row>
        <row r="1418">
          <cell r="B1418">
            <v>8157</v>
          </cell>
          <cell r="C1418" t="str">
            <v/>
          </cell>
        </row>
        <row r="1419">
          <cell r="B1419">
            <v>8204</v>
          </cell>
          <cell r="C1419" t="str">
            <v/>
          </cell>
        </row>
        <row r="1420">
          <cell r="B1420">
            <v>8233</v>
          </cell>
          <cell r="C1420" t="str">
            <v/>
          </cell>
        </row>
        <row r="1421">
          <cell r="B1421">
            <v>8242</v>
          </cell>
          <cell r="C1421" t="str">
            <v/>
          </cell>
        </row>
        <row r="1422">
          <cell r="B1422">
            <v>8150</v>
          </cell>
          <cell r="C1422" t="str">
            <v/>
          </cell>
        </row>
        <row r="1423">
          <cell r="B1423">
            <v>7862</v>
          </cell>
          <cell r="C1423" t="str">
            <v/>
          </cell>
        </row>
        <row r="1424">
          <cell r="B1424">
            <v>8217</v>
          </cell>
          <cell r="C1424" t="str">
            <v/>
          </cell>
        </row>
        <row r="1425">
          <cell r="B1425">
            <v>8415</v>
          </cell>
          <cell r="C1425" t="str">
            <v/>
          </cell>
        </row>
        <row r="1426">
          <cell r="B1426">
            <v>8388</v>
          </cell>
          <cell r="C1426" t="str">
            <v/>
          </cell>
        </row>
        <row r="1427">
          <cell r="B1427">
            <v>8284</v>
          </cell>
          <cell r="C1427" t="str">
            <v/>
          </cell>
        </row>
        <row r="1428">
          <cell r="B1428">
            <v>7846</v>
          </cell>
          <cell r="C1428" t="str">
            <v/>
          </cell>
        </row>
        <row r="1429">
          <cell r="B1429">
            <v>32021</v>
          </cell>
          <cell r="C1429" t="str">
            <v/>
          </cell>
        </row>
        <row r="1430">
          <cell r="B1430">
            <v>32012</v>
          </cell>
          <cell r="C1430" t="str">
            <v/>
          </cell>
        </row>
        <row r="1431">
          <cell r="B1431">
            <v>32006</v>
          </cell>
          <cell r="C1431" t="str">
            <v/>
          </cell>
        </row>
        <row r="1432">
          <cell r="B1432">
            <v>32362</v>
          </cell>
          <cell r="C1432" t="str">
            <v/>
          </cell>
        </row>
        <row r="1433">
          <cell r="B1433">
            <v>32365</v>
          </cell>
          <cell r="C1433" t="str">
            <v/>
          </cell>
        </row>
        <row r="1434">
          <cell r="B1434">
            <v>32355</v>
          </cell>
          <cell r="C1434" t="str">
            <v/>
          </cell>
        </row>
        <row r="1435">
          <cell r="B1435">
            <v>32051</v>
          </cell>
          <cell r="C1435" t="str">
            <v/>
          </cell>
        </row>
        <row r="1436">
          <cell r="B1436">
            <v>32053</v>
          </cell>
          <cell r="C1436" t="str">
            <v/>
          </cell>
        </row>
        <row r="1437">
          <cell r="B1437">
            <v>32371</v>
          </cell>
          <cell r="C1437" t="str">
            <v/>
          </cell>
        </row>
        <row r="1438">
          <cell r="B1438">
            <v>32439</v>
          </cell>
          <cell r="C1438" t="str">
            <v/>
          </cell>
        </row>
        <row r="1439">
          <cell r="B1439">
            <v>32688</v>
          </cell>
          <cell r="C1439" t="str">
            <v/>
          </cell>
        </row>
        <row r="1440">
          <cell r="B1440">
            <v>32332</v>
          </cell>
          <cell r="C1440" t="str">
            <v/>
          </cell>
        </row>
        <row r="1441">
          <cell r="B1441">
            <v>32374</v>
          </cell>
          <cell r="C1441" t="str">
            <v/>
          </cell>
        </row>
        <row r="1442">
          <cell r="B1442">
            <v>32368</v>
          </cell>
          <cell r="C1442" t="str">
            <v/>
          </cell>
        </row>
        <row r="1443">
          <cell r="B1443">
            <v>32436</v>
          </cell>
          <cell r="C1443" t="str">
            <v/>
          </cell>
        </row>
        <row r="1444">
          <cell r="B1444">
            <v>32047</v>
          </cell>
          <cell r="C1444" t="str">
            <v/>
          </cell>
        </row>
        <row r="1445">
          <cell r="B1445">
            <v>32045</v>
          </cell>
          <cell r="C1445" t="str">
            <v/>
          </cell>
        </row>
        <row r="1446">
          <cell r="B1446">
            <v>32358</v>
          </cell>
          <cell r="C1446" t="str">
            <v/>
          </cell>
        </row>
        <row r="1447">
          <cell r="B1447">
            <v>32377</v>
          </cell>
          <cell r="C1447" t="str">
            <v/>
          </cell>
        </row>
        <row r="1448">
          <cell r="B1448">
            <v>31994</v>
          </cell>
          <cell r="C1448" t="str">
            <v/>
          </cell>
        </row>
        <row r="1449">
          <cell r="B1449">
            <v>32049</v>
          </cell>
          <cell r="C1449" t="str">
            <v/>
          </cell>
        </row>
        <row r="1450">
          <cell r="B1450">
            <v>30458</v>
          </cell>
          <cell r="C1450" t="str">
            <v/>
          </cell>
        </row>
        <row r="1451">
          <cell r="B1451">
            <v>30400</v>
          </cell>
          <cell r="C1451" t="str">
            <v/>
          </cell>
        </row>
        <row r="1452">
          <cell r="B1452">
            <v>30437</v>
          </cell>
          <cell r="C1452" t="str">
            <v/>
          </cell>
        </row>
        <row r="1453">
          <cell r="B1453">
            <v>30446</v>
          </cell>
          <cell r="C1453" t="str">
            <v/>
          </cell>
        </row>
        <row r="1454">
          <cell r="B1454">
            <v>30449</v>
          </cell>
          <cell r="C1454" t="str">
            <v/>
          </cell>
        </row>
        <row r="1455">
          <cell r="B1455">
            <v>35612</v>
          </cell>
          <cell r="C1455" t="str">
            <v/>
          </cell>
        </row>
        <row r="1456">
          <cell r="B1456">
            <v>30413</v>
          </cell>
          <cell r="C1456" t="str">
            <v/>
          </cell>
        </row>
        <row r="1457">
          <cell r="B1457">
            <v>30410</v>
          </cell>
          <cell r="C1457" t="str">
            <v/>
          </cell>
        </row>
        <row r="1458">
          <cell r="B1458">
            <v>30397</v>
          </cell>
          <cell r="C1458" t="str">
            <v/>
          </cell>
        </row>
        <row r="1459">
          <cell r="B1459">
            <v>35615</v>
          </cell>
          <cell r="C1459" t="str">
            <v/>
          </cell>
        </row>
        <row r="1460">
          <cell r="B1460">
            <v>30422</v>
          </cell>
          <cell r="C1460" t="str">
            <v/>
          </cell>
        </row>
        <row r="1461">
          <cell r="B1461">
            <v>35627</v>
          </cell>
          <cell r="C1461" t="str">
            <v/>
          </cell>
        </row>
        <row r="1462">
          <cell r="B1462">
            <v>35621</v>
          </cell>
          <cell r="C1462" t="str">
            <v/>
          </cell>
        </row>
        <row r="1463">
          <cell r="B1463">
            <v>33428</v>
          </cell>
          <cell r="C1463" t="str">
            <v/>
          </cell>
        </row>
        <row r="1464">
          <cell r="B1464">
            <v>30443</v>
          </cell>
          <cell r="C1464" t="str">
            <v/>
          </cell>
        </row>
        <row r="1465">
          <cell r="B1465">
            <v>30440</v>
          </cell>
          <cell r="C1465" t="str">
            <v/>
          </cell>
        </row>
        <row r="1466">
          <cell r="B1466">
            <v>30404</v>
          </cell>
          <cell r="C1466" t="str">
            <v/>
          </cell>
        </row>
        <row r="1467">
          <cell r="B1467">
            <v>30431</v>
          </cell>
          <cell r="C1467" t="str">
            <v/>
          </cell>
        </row>
        <row r="1468">
          <cell r="B1468">
            <v>30416</v>
          </cell>
          <cell r="C1468" t="str">
            <v/>
          </cell>
        </row>
        <row r="1469">
          <cell r="B1469">
            <v>30419</v>
          </cell>
          <cell r="C1469" t="str">
            <v/>
          </cell>
        </row>
        <row r="1470">
          <cell r="B1470">
            <v>30407</v>
          </cell>
          <cell r="C1470" t="str">
            <v/>
          </cell>
        </row>
        <row r="1471">
          <cell r="B1471">
            <v>33429</v>
          </cell>
          <cell r="C1471" t="str">
            <v/>
          </cell>
        </row>
        <row r="1472">
          <cell r="B1472">
            <v>30428</v>
          </cell>
          <cell r="C1472" t="str">
            <v/>
          </cell>
        </row>
        <row r="1473">
          <cell r="B1473">
            <v>35624</v>
          </cell>
          <cell r="C1473" t="str">
            <v/>
          </cell>
        </row>
        <row r="1474">
          <cell r="B1474">
            <v>30434</v>
          </cell>
          <cell r="C1474" t="str">
            <v/>
          </cell>
        </row>
        <row r="1475">
          <cell r="B1475">
            <v>30452</v>
          </cell>
          <cell r="C1475" t="str">
            <v/>
          </cell>
        </row>
        <row r="1476">
          <cell r="B1476">
            <v>30425</v>
          </cell>
          <cell r="C1476" t="str">
            <v/>
          </cell>
        </row>
        <row r="1477">
          <cell r="B1477">
            <v>35618</v>
          </cell>
          <cell r="C1477" t="str">
            <v/>
          </cell>
        </row>
        <row r="1478">
          <cell r="B1478">
            <v>30948</v>
          </cell>
          <cell r="C1478" t="str">
            <v/>
          </cell>
        </row>
        <row r="1479">
          <cell r="B1479">
            <v>32501</v>
          </cell>
          <cell r="C1479" t="str">
            <v/>
          </cell>
        </row>
        <row r="1480">
          <cell r="B1480">
            <v>32483</v>
          </cell>
          <cell r="C1480" t="str">
            <v/>
          </cell>
        </row>
        <row r="1481">
          <cell r="B1481">
            <v>38567</v>
          </cell>
          <cell r="C1481" t="str">
            <v/>
          </cell>
        </row>
        <row r="1482">
          <cell r="B1482">
            <v>32489</v>
          </cell>
          <cell r="C1482" t="str">
            <v/>
          </cell>
        </row>
        <row r="1483">
          <cell r="B1483">
            <v>32893</v>
          </cell>
          <cell r="C1483" t="str">
            <v/>
          </cell>
        </row>
        <row r="1484">
          <cell r="B1484">
            <v>32897</v>
          </cell>
          <cell r="C1484" t="str">
            <v/>
          </cell>
        </row>
        <row r="1485">
          <cell r="B1485">
            <v>34134</v>
          </cell>
          <cell r="C1485" t="str">
            <v/>
          </cell>
        </row>
        <row r="1486">
          <cell r="B1486">
            <v>38325</v>
          </cell>
          <cell r="C1486">
            <v>2488.7366120218599</v>
          </cell>
        </row>
        <row r="1487">
          <cell r="B1487">
            <v>32486</v>
          </cell>
          <cell r="C1487" t="str">
            <v/>
          </cell>
        </row>
        <row r="1488">
          <cell r="B1488">
            <v>38611</v>
          </cell>
          <cell r="C1488" t="str">
            <v/>
          </cell>
        </row>
        <row r="1489">
          <cell r="B1489">
            <v>38611</v>
          </cell>
          <cell r="C1489" t="str">
            <v/>
          </cell>
        </row>
        <row r="1490">
          <cell r="B1490">
            <v>32504</v>
          </cell>
          <cell r="C1490" t="str">
            <v/>
          </cell>
        </row>
        <row r="1491">
          <cell r="B1491">
            <v>32895</v>
          </cell>
          <cell r="C1491" t="str">
            <v/>
          </cell>
        </row>
        <row r="1492">
          <cell r="B1492">
            <v>32892</v>
          </cell>
          <cell r="C1492" t="str">
            <v/>
          </cell>
        </row>
        <row r="1493">
          <cell r="B1493">
            <v>35851</v>
          </cell>
          <cell r="C1493">
            <v>8546.5</v>
          </cell>
        </row>
        <row r="1494">
          <cell r="B1494">
            <v>32894</v>
          </cell>
          <cell r="C1494" t="str">
            <v/>
          </cell>
        </row>
        <row r="1495">
          <cell r="B1495">
            <v>35846</v>
          </cell>
          <cell r="C1495">
            <v>4294.8500000000004</v>
          </cell>
        </row>
        <row r="1496">
          <cell r="B1496">
            <v>33425</v>
          </cell>
          <cell r="C1496" t="str">
            <v/>
          </cell>
        </row>
        <row r="1497">
          <cell r="B1497">
            <v>38615</v>
          </cell>
          <cell r="C1497" t="str">
            <v/>
          </cell>
        </row>
        <row r="1498">
          <cell r="B1498">
            <v>32896</v>
          </cell>
          <cell r="C1498" t="str">
            <v/>
          </cell>
        </row>
        <row r="1499">
          <cell r="B1499">
            <v>32495</v>
          </cell>
          <cell r="C1499" t="str">
            <v/>
          </cell>
        </row>
        <row r="1500">
          <cell r="B1500">
            <v>32480</v>
          </cell>
          <cell r="C1500" t="str">
            <v/>
          </cell>
        </row>
        <row r="1501">
          <cell r="B1501">
            <v>38442</v>
          </cell>
          <cell r="C1501" t="str">
            <v/>
          </cell>
        </row>
        <row r="1502">
          <cell r="B1502">
            <v>8133</v>
          </cell>
          <cell r="C1502">
            <v>661.81967213114797</v>
          </cell>
        </row>
        <row r="1503">
          <cell r="B1503">
            <v>28375</v>
          </cell>
          <cell r="C1503" t="str">
            <v/>
          </cell>
        </row>
        <row r="1504">
          <cell r="B1504">
            <v>8134</v>
          </cell>
          <cell r="C1504" t="str">
            <v/>
          </cell>
        </row>
        <row r="1505">
          <cell r="B1505">
            <v>7437</v>
          </cell>
          <cell r="C1505">
            <v>2288.3333333333298</v>
          </cell>
        </row>
        <row r="1506">
          <cell r="B1506">
            <v>7453</v>
          </cell>
          <cell r="C1506">
            <v>2152.6572033898301</v>
          </cell>
        </row>
        <row r="1507">
          <cell r="B1507">
            <v>7435</v>
          </cell>
          <cell r="C1507">
            <v>944.47554385964895</v>
          </cell>
        </row>
        <row r="1508">
          <cell r="B1508">
            <v>37084</v>
          </cell>
          <cell r="C1508" t="str">
            <v/>
          </cell>
        </row>
        <row r="1509">
          <cell r="B1509">
            <v>7463</v>
          </cell>
          <cell r="C1509" t="str">
            <v/>
          </cell>
        </row>
        <row r="1510">
          <cell r="B1510">
            <v>32568</v>
          </cell>
          <cell r="C1510">
            <v>16847.631578947399</v>
          </cell>
        </row>
        <row r="1511">
          <cell r="B1511">
            <v>34502</v>
          </cell>
          <cell r="C1511">
            <v>1004413.35058959</v>
          </cell>
        </row>
        <row r="1512">
          <cell r="B1512">
            <v>7440</v>
          </cell>
          <cell r="C1512" t="str">
            <v/>
          </cell>
        </row>
        <row r="1513">
          <cell r="B1513">
            <v>33456</v>
          </cell>
          <cell r="C1513">
            <v>11392.3274374461</v>
          </cell>
        </row>
        <row r="1514">
          <cell r="B1514">
            <v>33462</v>
          </cell>
          <cell r="C1514" t="str">
            <v/>
          </cell>
        </row>
        <row r="1515">
          <cell r="B1515">
            <v>32577</v>
          </cell>
          <cell r="C1515">
            <v>38324.337072188697</v>
          </cell>
        </row>
        <row r="1516">
          <cell r="B1516">
            <v>33459</v>
          </cell>
          <cell r="C1516">
            <v>10006.5473109002</v>
          </cell>
        </row>
        <row r="1517">
          <cell r="B1517">
            <v>33453</v>
          </cell>
          <cell r="C1517">
            <v>2029.5199884958299</v>
          </cell>
        </row>
        <row r="1518">
          <cell r="B1518">
            <v>32562</v>
          </cell>
          <cell r="C1518">
            <v>11562.613316077101</v>
          </cell>
        </row>
        <row r="1519">
          <cell r="B1519">
            <v>29336</v>
          </cell>
          <cell r="C1519">
            <v>11340.629997124001</v>
          </cell>
        </row>
        <row r="1520">
          <cell r="B1520">
            <v>33704</v>
          </cell>
          <cell r="C1520" t="str">
            <v/>
          </cell>
        </row>
        <row r="1521">
          <cell r="B1521">
            <v>33701</v>
          </cell>
          <cell r="C1521" t="str">
            <v/>
          </cell>
        </row>
        <row r="1522">
          <cell r="B1522">
            <v>33707</v>
          </cell>
          <cell r="C1522" t="str">
            <v/>
          </cell>
        </row>
        <row r="1523">
          <cell r="B1523">
            <v>33695</v>
          </cell>
          <cell r="C1523" t="str">
            <v/>
          </cell>
        </row>
        <row r="1524">
          <cell r="B1524">
            <v>33698</v>
          </cell>
          <cell r="C1524" t="str">
            <v/>
          </cell>
        </row>
        <row r="1525">
          <cell r="B1525">
            <v>33474</v>
          </cell>
          <cell r="C1525" t="str">
            <v/>
          </cell>
        </row>
        <row r="1526">
          <cell r="B1526">
            <v>35329</v>
          </cell>
          <cell r="C1526" t="str">
            <v/>
          </cell>
        </row>
        <row r="1527">
          <cell r="B1527">
            <v>28562</v>
          </cell>
          <cell r="C1527">
            <v>26786.9180327869</v>
          </cell>
        </row>
        <row r="1528">
          <cell r="B1528">
            <v>35891</v>
          </cell>
          <cell r="C1528">
            <v>12.372881355932201</v>
          </cell>
        </row>
        <row r="1529">
          <cell r="B1529">
            <v>34984</v>
          </cell>
          <cell r="C1529">
            <v>1075.4761904761899</v>
          </cell>
        </row>
        <row r="1530">
          <cell r="B1530">
            <v>35886</v>
          </cell>
          <cell r="C1530">
            <v>111.35593220339</v>
          </cell>
        </row>
        <row r="1531">
          <cell r="B1531">
            <v>35881</v>
          </cell>
          <cell r="C1531">
            <v>55.677966101694899</v>
          </cell>
        </row>
        <row r="1532">
          <cell r="B1532">
            <v>7466</v>
          </cell>
          <cell r="C1532">
            <v>3805.4761904761899</v>
          </cell>
        </row>
        <row r="1533">
          <cell r="B1533">
            <v>7431</v>
          </cell>
          <cell r="C1533">
            <v>6835.2788323267196</v>
          </cell>
        </row>
        <row r="1534">
          <cell r="B1534">
            <v>7760</v>
          </cell>
          <cell r="C1534">
            <v>7746.0690394017802</v>
          </cell>
        </row>
        <row r="1535">
          <cell r="B1535">
            <v>33477</v>
          </cell>
          <cell r="C1535">
            <v>21.540983606557401</v>
          </cell>
        </row>
        <row r="1536">
          <cell r="B1536">
            <v>7828</v>
          </cell>
          <cell r="C1536" t="str">
            <v/>
          </cell>
        </row>
        <row r="1537">
          <cell r="B1537">
            <v>36793</v>
          </cell>
          <cell r="C1537">
            <v>365</v>
          </cell>
        </row>
        <row r="1538">
          <cell r="B1538">
            <v>7726</v>
          </cell>
          <cell r="C1538" t="str">
            <v/>
          </cell>
        </row>
        <row r="1539">
          <cell r="B1539">
            <v>36788</v>
          </cell>
          <cell r="C1539" t="str">
            <v/>
          </cell>
        </row>
        <row r="1540">
          <cell r="B1540">
            <v>35681</v>
          </cell>
          <cell r="C1540">
            <v>914.81746031746002</v>
          </cell>
        </row>
        <row r="1541">
          <cell r="B1541">
            <v>35671</v>
          </cell>
          <cell r="C1541">
            <v>1006.93650793651</v>
          </cell>
        </row>
        <row r="1542">
          <cell r="B1542">
            <v>35676</v>
          </cell>
          <cell r="C1542">
            <v>229.516949152542</v>
          </cell>
        </row>
        <row r="1543">
          <cell r="B1543">
            <v>35661</v>
          </cell>
          <cell r="C1543">
            <v>1139.26349206349</v>
          </cell>
        </row>
        <row r="1544">
          <cell r="B1544">
            <v>35666</v>
          </cell>
          <cell r="C1544">
            <v>257.23809523809501</v>
          </cell>
        </row>
        <row r="1545">
          <cell r="B1545">
            <v>8185</v>
          </cell>
          <cell r="C1545">
            <v>11619.464150129401</v>
          </cell>
        </row>
        <row r="1546">
          <cell r="B1546">
            <v>31982</v>
          </cell>
          <cell r="C1546" t="str">
            <v/>
          </cell>
        </row>
        <row r="1547">
          <cell r="B1547">
            <v>8396</v>
          </cell>
          <cell r="C1547" t="str">
            <v/>
          </cell>
        </row>
        <row r="1548">
          <cell r="B1548">
            <v>32571</v>
          </cell>
          <cell r="C1548" t="str">
            <v/>
          </cell>
        </row>
        <row r="1549">
          <cell r="B1549">
            <v>33480</v>
          </cell>
          <cell r="C1549" t="str">
            <v/>
          </cell>
        </row>
        <row r="1550">
          <cell r="B1550">
            <v>35100</v>
          </cell>
          <cell r="C1550">
            <v>381.08474576271198</v>
          </cell>
        </row>
        <row r="1551">
          <cell r="B1551">
            <v>33465</v>
          </cell>
          <cell r="C1551" t="str">
            <v/>
          </cell>
        </row>
        <row r="1552">
          <cell r="B1552">
            <v>7746</v>
          </cell>
          <cell r="C1552" t="str">
            <v/>
          </cell>
        </row>
        <row r="1553">
          <cell r="B1553">
            <v>8206</v>
          </cell>
          <cell r="C1553">
            <v>22891.624532643102</v>
          </cell>
        </row>
        <row r="1554">
          <cell r="B1554">
            <v>8293</v>
          </cell>
          <cell r="C1554">
            <v>1358.6403796376201</v>
          </cell>
        </row>
        <row r="1555">
          <cell r="B1555">
            <v>8205</v>
          </cell>
          <cell r="C1555">
            <v>3410.5543220339</v>
          </cell>
        </row>
        <row r="1556">
          <cell r="B1556">
            <v>33468</v>
          </cell>
          <cell r="C1556" t="str">
            <v/>
          </cell>
        </row>
        <row r="1557">
          <cell r="B1557">
            <v>28441</v>
          </cell>
          <cell r="C1557" t="str">
            <v/>
          </cell>
        </row>
        <row r="1558">
          <cell r="B1558">
            <v>7452</v>
          </cell>
          <cell r="C1558">
            <v>3132.3402358354901</v>
          </cell>
        </row>
        <row r="1559">
          <cell r="B1559">
            <v>7445</v>
          </cell>
          <cell r="C1559">
            <v>1715.1120218579199</v>
          </cell>
        </row>
        <row r="1560">
          <cell r="B1560">
            <v>7740</v>
          </cell>
          <cell r="C1560">
            <v>160.43330457290801</v>
          </cell>
        </row>
        <row r="1561">
          <cell r="B1561">
            <v>8201</v>
          </cell>
          <cell r="C1561">
            <v>127.272361230946</v>
          </cell>
        </row>
        <row r="1562">
          <cell r="B1562">
            <v>31656</v>
          </cell>
          <cell r="C1562" t="str">
            <v/>
          </cell>
        </row>
        <row r="1563">
          <cell r="B1563">
            <v>8160</v>
          </cell>
          <cell r="C1563">
            <v>91.670494186046497</v>
          </cell>
        </row>
        <row r="1564">
          <cell r="B1564">
            <v>8159</v>
          </cell>
          <cell r="C1564">
            <v>11.7594142259414</v>
          </cell>
        </row>
        <row r="1565">
          <cell r="B1565">
            <v>35034</v>
          </cell>
          <cell r="C1565" t="str">
            <v/>
          </cell>
        </row>
        <row r="1566">
          <cell r="B1566">
            <v>8400</v>
          </cell>
          <cell r="C1566" t="str">
            <v/>
          </cell>
        </row>
        <row r="1567">
          <cell r="B1567">
            <v>36156</v>
          </cell>
          <cell r="C1567" t="str">
            <v/>
          </cell>
        </row>
        <row r="1568">
          <cell r="B1568">
            <v>8401</v>
          </cell>
          <cell r="C1568" t="str">
            <v/>
          </cell>
        </row>
        <row r="1569">
          <cell r="B1569">
            <v>8399</v>
          </cell>
          <cell r="C1569" t="str">
            <v/>
          </cell>
        </row>
        <row r="1570">
          <cell r="B1570">
            <v>34190</v>
          </cell>
          <cell r="C1570" t="str">
            <v/>
          </cell>
        </row>
        <row r="1571">
          <cell r="B1571">
            <v>28497</v>
          </cell>
          <cell r="C1571" t="str">
            <v/>
          </cell>
        </row>
        <row r="1572">
          <cell r="B1572">
            <v>8297</v>
          </cell>
          <cell r="C1572" t="str">
            <v/>
          </cell>
        </row>
        <row r="1573">
          <cell r="B1573">
            <v>35093</v>
          </cell>
          <cell r="C1573" t="str">
            <v/>
          </cell>
        </row>
        <row r="1574">
          <cell r="B1574">
            <v>29986</v>
          </cell>
          <cell r="C1574" t="str">
            <v/>
          </cell>
        </row>
        <row r="1575">
          <cell r="B1575">
            <v>28319</v>
          </cell>
          <cell r="C1575" t="str">
            <v/>
          </cell>
        </row>
        <row r="1576">
          <cell r="B1576">
            <v>35916</v>
          </cell>
          <cell r="C1576" t="str">
            <v/>
          </cell>
        </row>
        <row r="1577">
          <cell r="B1577">
            <v>32469</v>
          </cell>
          <cell r="C1577" t="str">
            <v/>
          </cell>
        </row>
        <row r="1578">
          <cell r="B1578">
            <v>38250</v>
          </cell>
          <cell r="C1578" t="str">
            <v/>
          </cell>
        </row>
        <row r="1579">
          <cell r="B1579">
            <v>38210</v>
          </cell>
          <cell r="C1579" t="str">
            <v/>
          </cell>
        </row>
        <row r="1580">
          <cell r="B1580">
            <v>32552</v>
          </cell>
          <cell r="C1580" t="str">
            <v/>
          </cell>
        </row>
        <row r="1581">
          <cell r="B1581">
            <v>32319</v>
          </cell>
          <cell r="C1581" t="str">
            <v/>
          </cell>
        </row>
        <row r="1582">
          <cell r="B1582">
            <v>36407</v>
          </cell>
          <cell r="C1582" t="str">
            <v/>
          </cell>
        </row>
        <row r="1583">
          <cell r="B1583">
            <v>32316</v>
          </cell>
          <cell r="C1583" t="str">
            <v/>
          </cell>
        </row>
        <row r="1584">
          <cell r="B1584">
            <v>37050</v>
          </cell>
          <cell r="C1584" t="str">
            <v/>
          </cell>
        </row>
        <row r="1585">
          <cell r="B1585">
            <v>37055</v>
          </cell>
          <cell r="C1585" t="str">
            <v/>
          </cell>
        </row>
        <row r="1586">
          <cell r="B1586">
            <v>38215</v>
          </cell>
          <cell r="C1586" t="str">
            <v/>
          </cell>
        </row>
        <row r="1587">
          <cell r="B1587">
            <v>38230</v>
          </cell>
          <cell r="C1587" t="str">
            <v/>
          </cell>
        </row>
        <row r="1588">
          <cell r="B1588">
            <v>34671</v>
          </cell>
          <cell r="C1588" t="str">
            <v/>
          </cell>
        </row>
        <row r="1589">
          <cell r="B1589">
            <v>38220</v>
          </cell>
          <cell r="C1589" t="str">
            <v/>
          </cell>
        </row>
        <row r="1590">
          <cell r="B1590">
            <v>32472</v>
          </cell>
          <cell r="C1590" t="str">
            <v/>
          </cell>
        </row>
        <row r="1591">
          <cell r="B1591">
            <v>32909</v>
          </cell>
          <cell r="C1591" t="str">
            <v/>
          </cell>
        </row>
        <row r="1592">
          <cell r="B1592">
            <v>38260</v>
          </cell>
          <cell r="C1592" t="str">
            <v/>
          </cell>
        </row>
        <row r="1593">
          <cell r="B1593">
            <v>32411</v>
          </cell>
          <cell r="C1593" t="str">
            <v/>
          </cell>
        </row>
        <row r="1594">
          <cell r="B1594">
            <v>32475</v>
          </cell>
          <cell r="C1594" t="str">
            <v/>
          </cell>
        </row>
        <row r="1595">
          <cell r="B1595">
            <v>38225</v>
          </cell>
          <cell r="C1595" t="str">
            <v/>
          </cell>
        </row>
        <row r="1596">
          <cell r="B1596">
            <v>32887</v>
          </cell>
          <cell r="C1596" t="str">
            <v/>
          </cell>
        </row>
        <row r="1597">
          <cell r="B1597">
            <v>38205</v>
          </cell>
          <cell r="C1597" t="str">
            <v/>
          </cell>
        </row>
        <row r="1598">
          <cell r="B1598">
            <v>38270</v>
          </cell>
          <cell r="C1598" t="str">
            <v/>
          </cell>
        </row>
        <row r="1599">
          <cell r="B1599">
            <v>36940</v>
          </cell>
          <cell r="C1599" t="str">
            <v/>
          </cell>
        </row>
        <row r="1600">
          <cell r="B1600">
            <v>36945</v>
          </cell>
          <cell r="C1600" t="str">
            <v/>
          </cell>
        </row>
        <row r="1601">
          <cell r="B1601">
            <v>36935</v>
          </cell>
          <cell r="C1601" t="str">
            <v/>
          </cell>
        </row>
        <row r="1602">
          <cell r="B1602">
            <v>36950</v>
          </cell>
          <cell r="C1602" t="str">
            <v/>
          </cell>
        </row>
        <row r="1603">
          <cell r="B1603">
            <v>32433</v>
          </cell>
          <cell r="C1603" t="str">
            <v/>
          </cell>
        </row>
        <row r="1604">
          <cell r="B1604">
            <v>33761</v>
          </cell>
          <cell r="C1604" t="str">
            <v/>
          </cell>
        </row>
        <row r="1605">
          <cell r="B1605">
            <v>36965</v>
          </cell>
          <cell r="C1605" t="str">
            <v/>
          </cell>
        </row>
        <row r="1606">
          <cell r="B1606">
            <v>38514</v>
          </cell>
          <cell r="C1606" t="str">
            <v/>
          </cell>
        </row>
        <row r="1607">
          <cell r="B1607">
            <v>33050</v>
          </cell>
          <cell r="C1607" t="str">
            <v/>
          </cell>
        </row>
        <row r="1608">
          <cell r="B1608">
            <v>33420</v>
          </cell>
          <cell r="C1608" t="str">
            <v/>
          </cell>
        </row>
        <row r="1609">
          <cell r="B1609">
            <v>32403</v>
          </cell>
          <cell r="C1609" t="str">
            <v/>
          </cell>
        </row>
        <row r="1610">
          <cell r="B1610">
            <v>32873</v>
          </cell>
          <cell r="C1610" t="str">
            <v/>
          </cell>
        </row>
        <row r="1611">
          <cell r="B1611">
            <v>33850</v>
          </cell>
          <cell r="C1611" t="str">
            <v/>
          </cell>
        </row>
        <row r="1612">
          <cell r="B1612">
            <v>32338</v>
          </cell>
          <cell r="C1612" t="str">
            <v/>
          </cell>
        </row>
        <row r="1613">
          <cell r="B1613">
            <v>32347</v>
          </cell>
          <cell r="C1613" t="str">
            <v/>
          </cell>
        </row>
        <row r="1614">
          <cell r="B1614">
            <v>32344</v>
          </cell>
          <cell r="C1614" t="str">
            <v/>
          </cell>
        </row>
        <row r="1615">
          <cell r="B1615">
            <v>38235</v>
          </cell>
          <cell r="C1615" t="str">
            <v/>
          </cell>
        </row>
        <row r="1616">
          <cell r="B1616">
            <v>34419</v>
          </cell>
          <cell r="C1616" t="str">
            <v/>
          </cell>
        </row>
        <row r="1617">
          <cell r="B1617">
            <v>32414</v>
          </cell>
          <cell r="C1617" t="str">
            <v/>
          </cell>
        </row>
        <row r="1618">
          <cell r="B1618">
            <v>32341</v>
          </cell>
          <cell r="C1618" t="str">
            <v/>
          </cell>
        </row>
        <row r="1619">
          <cell r="B1619">
            <v>32598</v>
          </cell>
          <cell r="C1619" t="str">
            <v/>
          </cell>
        </row>
        <row r="1620">
          <cell r="B1620">
            <v>32523</v>
          </cell>
          <cell r="C1620" t="str">
            <v/>
          </cell>
        </row>
        <row r="1621">
          <cell r="B1621">
            <v>38564</v>
          </cell>
          <cell r="C1621" t="str">
            <v/>
          </cell>
        </row>
        <row r="1622">
          <cell r="B1622">
            <v>36970</v>
          </cell>
          <cell r="C1622" t="str">
            <v/>
          </cell>
        </row>
        <row r="1623">
          <cell r="B1623">
            <v>36975</v>
          </cell>
          <cell r="C1623" t="str">
            <v/>
          </cell>
        </row>
        <row r="1624">
          <cell r="B1624">
            <v>31985</v>
          </cell>
          <cell r="C1624" t="str">
            <v/>
          </cell>
        </row>
        <row r="1625">
          <cell r="B1625">
            <v>38255</v>
          </cell>
          <cell r="C1625" t="str">
            <v/>
          </cell>
        </row>
        <row r="1626">
          <cell r="B1626">
            <v>38245</v>
          </cell>
          <cell r="C1626" t="str">
            <v/>
          </cell>
        </row>
        <row r="1627">
          <cell r="B1627">
            <v>38240</v>
          </cell>
          <cell r="C1627" t="str">
            <v/>
          </cell>
        </row>
        <row r="1628">
          <cell r="B1628">
            <v>34471</v>
          </cell>
          <cell r="C1628" t="str">
            <v/>
          </cell>
        </row>
        <row r="1629">
          <cell r="B1629">
            <v>31741</v>
          </cell>
          <cell r="C1629" t="str">
            <v/>
          </cell>
        </row>
        <row r="1630">
          <cell r="B1630">
            <v>32550</v>
          </cell>
          <cell r="C1630" t="str">
            <v/>
          </cell>
        </row>
        <row r="1631">
          <cell r="B1631">
            <v>32870</v>
          </cell>
          <cell r="C1631" t="str">
            <v/>
          </cell>
        </row>
        <row r="1632">
          <cell r="B1632">
            <v>32718</v>
          </cell>
          <cell r="C1632" t="str">
            <v/>
          </cell>
        </row>
        <row r="1633">
          <cell r="B1633">
            <v>32457</v>
          </cell>
          <cell r="C1633" t="str">
            <v/>
          </cell>
        </row>
        <row r="1634">
          <cell r="B1634">
            <v>32459</v>
          </cell>
          <cell r="C1634" t="str">
            <v/>
          </cell>
        </row>
        <row r="1635">
          <cell r="B1635">
            <v>32463</v>
          </cell>
          <cell r="C1635" t="str">
            <v/>
          </cell>
        </row>
        <row r="1636">
          <cell r="B1636">
            <v>32465</v>
          </cell>
          <cell r="C1636" t="str">
            <v/>
          </cell>
        </row>
        <row r="1637">
          <cell r="B1637">
            <v>32467</v>
          </cell>
          <cell r="C1637" t="str">
            <v/>
          </cell>
        </row>
        <row r="1638">
          <cell r="B1638">
            <v>32461</v>
          </cell>
          <cell r="C1638" t="str">
            <v/>
          </cell>
        </row>
        <row r="1639">
          <cell r="B1639">
            <v>32546</v>
          </cell>
          <cell r="C1639" t="str">
            <v/>
          </cell>
        </row>
        <row r="1640">
          <cell r="B1640">
            <v>32548</v>
          </cell>
          <cell r="C1640" t="str">
            <v/>
          </cell>
        </row>
        <row r="1641">
          <cell r="B1641">
            <v>32427</v>
          </cell>
          <cell r="C1641" t="str">
            <v/>
          </cell>
        </row>
        <row r="1642">
          <cell r="B1642" t="str">
            <v/>
          </cell>
          <cell r="C1642" t="str">
            <v/>
          </cell>
        </row>
        <row r="1643">
          <cell r="B1643" t="str">
            <v/>
          </cell>
          <cell r="C1643" t="str">
            <v/>
          </cell>
        </row>
        <row r="1644">
          <cell r="B1644" t="str">
            <v/>
          </cell>
          <cell r="C1644" t="str">
            <v/>
          </cell>
        </row>
        <row r="1645">
          <cell r="B1645" t="str">
            <v/>
          </cell>
          <cell r="C1645" t="str">
            <v/>
          </cell>
        </row>
        <row r="1646">
          <cell r="B1646" t="str">
            <v/>
          </cell>
          <cell r="C1646" t="str">
            <v/>
          </cell>
        </row>
        <row r="1647">
          <cell r="B1647" t="str">
            <v/>
          </cell>
          <cell r="C1647" t="str">
            <v/>
          </cell>
        </row>
        <row r="1648">
          <cell r="B1648" t="str">
            <v/>
          </cell>
          <cell r="C1648" t="str">
            <v/>
          </cell>
        </row>
        <row r="1649">
          <cell r="B1649" t="str">
            <v/>
          </cell>
          <cell r="C1649" t="str">
            <v/>
          </cell>
        </row>
        <row r="1650">
          <cell r="B1650" t="str">
            <v/>
          </cell>
          <cell r="C1650" t="str">
            <v/>
          </cell>
        </row>
        <row r="1651">
          <cell r="B1651" t="str">
            <v/>
          </cell>
          <cell r="C1651" t="str">
            <v/>
          </cell>
        </row>
        <row r="1652">
          <cell r="B1652" t="str">
            <v/>
          </cell>
          <cell r="C1652" t="str">
            <v/>
          </cell>
        </row>
        <row r="1653">
          <cell r="B1653" t="str">
            <v/>
          </cell>
          <cell r="C1653" t="str">
            <v/>
          </cell>
        </row>
        <row r="1654">
          <cell r="B1654" t="str">
            <v/>
          </cell>
          <cell r="C1654" t="str">
            <v/>
          </cell>
        </row>
        <row r="1655">
          <cell r="B1655" t="str">
            <v/>
          </cell>
          <cell r="C1655" t="str">
            <v/>
          </cell>
        </row>
        <row r="1656">
          <cell r="B1656" t="str">
            <v/>
          </cell>
          <cell r="C1656" t="str">
            <v/>
          </cell>
        </row>
        <row r="1657">
          <cell r="B1657" t="str">
            <v/>
          </cell>
          <cell r="C1657" t="str">
            <v/>
          </cell>
        </row>
        <row r="1658">
          <cell r="B1658" t="str">
            <v/>
          </cell>
          <cell r="C1658" t="str">
            <v/>
          </cell>
        </row>
        <row r="1659">
          <cell r="B1659" t="str">
            <v/>
          </cell>
          <cell r="C1659" t="str">
            <v/>
          </cell>
        </row>
        <row r="1660">
          <cell r="B1660" t="str">
            <v/>
          </cell>
          <cell r="C1660" t="str">
            <v/>
          </cell>
        </row>
        <row r="1661">
          <cell r="B1661" t="str">
            <v/>
          </cell>
          <cell r="C1661" t="str">
            <v/>
          </cell>
        </row>
        <row r="1662">
          <cell r="B1662" t="str">
            <v/>
          </cell>
          <cell r="C1662" t="str">
            <v/>
          </cell>
        </row>
        <row r="1663">
          <cell r="B1663" t="str">
            <v/>
          </cell>
          <cell r="C1663" t="str">
            <v/>
          </cell>
        </row>
        <row r="1664">
          <cell r="B1664" t="str">
            <v/>
          </cell>
          <cell r="C1664" t="str">
            <v/>
          </cell>
        </row>
        <row r="1665">
          <cell r="B1665" t="str">
            <v/>
          </cell>
          <cell r="C1665" t="str">
            <v/>
          </cell>
        </row>
        <row r="1666">
          <cell r="B1666" t="str">
            <v/>
          </cell>
          <cell r="C1666" t="str">
            <v/>
          </cell>
        </row>
        <row r="1667">
          <cell r="B1667" t="str">
            <v/>
          </cell>
          <cell r="C1667" t="str">
            <v/>
          </cell>
        </row>
        <row r="1668">
          <cell r="B1668" t="str">
            <v/>
          </cell>
          <cell r="C1668" t="str">
            <v/>
          </cell>
        </row>
        <row r="1669">
          <cell r="B1669" t="str">
            <v/>
          </cell>
          <cell r="C1669" t="str">
            <v/>
          </cell>
        </row>
        <row r="1670">
          <cell r="B1670" t="str">
            <v/>
          </cell>
          <cell r="C1670" t="str">
            <v/>
          </cell>
        </row>
        <row r="1671">
          <cell r="B1671" t="str">
            <v/>
          </cell>
          <cell r="C1671" t="str">
            <v/>
          </cell>
        </row>
        <row r="1672">
          <cell r="B1672" t="str">
            <v/>
          </cell>
          <cell r="C1672" t="str">
            <v/>
          </cell>
        </row>
        <row r="1673">
          <cell r="B1673" t="str">
            <v/>
          </cell>
          <cell r="C1673" t="str">
            <v/>
          </cell>
        </row>
        <row r="1674">
          <cell r="B1674" t="str">
            <v/>
          </cell>
          <cell r="C1674" t="str">
            <v/>
          </cell>
        </row>
        <row r="1675">
          <cell r="B1675" t="str">
            <v/>
          </cell>
          <cell r="C1675" t="str">
            <v/>
          </cell>
        </row>
        <row r="1676">
          <cell r="B1676" t="str">
            <v/>
          </cell>
          <cell r="C1676" t="str">
            <v/>
          </cell>
        </row>
        <row r="1677">
          <cell r="B1677" t="str">
            <v/>
          </cell>
          <cell r="C1677" t="str">
            <v/>
          </cell>
        </row>
        <row r="1678">
          <cell r="B1678" t="str">
            <v/>
          </cell>
          <cell r="C1678" t="str">
            <v/>
          </cell>
        </row>
        <row r="1679">
          <cell r="B1679" t="str">
            <v/>
          </cell>
          <cell r="C1679" t="str">
            <v/>
          </cell>
        </row>
        <row r="1680">
          <cell r="B1680" t="str">
            <v/>
          </cell>
          <cell r="C1680" t="str">
            <v/>
          </cell>
        </row>
        <row r="1681">
          <cell r="B1681" t="str">
            <v/>
          </cell>
          <cell r="C1681" t="str">
            <v/>
          </cell>
        </row>
        <row r="1682">
          <cell r="B1682" t="str">
            <v/>
          </cell>
          <cell r="C1682" t="str">
            <v/>
          </cell>
        </row>
        <row r="1683">
          <cell r="B1683" t="str">
            <v/>
          </cell>
          <cell r="C1683" t="str">
            <v/>
          </cell>
        </row>
        <row r="1684">
          <cell r="B1684" t="str">
            <v/>
          </cell>
          <cell r="C1684" t="str">
            <v/>
          </cell>
        </row>
        <row r="1685">
          <cell r="B1685" t="str">
            <v/>
          </cell>
          <cell r="C1685" t="str">
            <v/>
          </cell>
        </row>
        <row r="1686">
          <cell r="B1686" t="str">
            <v/>
          </cell>
          <cell r="C1686" t="str">
            <v/>
          </cell>
        </row>
        <row r="1687">
          <cell r="B1687" t="str">
            <v/>
          </cell>
          <cell r="C1687" t="str">
            <v/>
          </cell>
        </row>
        <row r="1688">
          <cell r="B1688" t="str">
            <v/>
          </cell>
          <cell r="C1688" t="str">
            <v/>
          </cell>
        </row>
        <row r="1689">
          <cell r="B1689" t="str">
            <v/>
          </cell>
          <cell r="C1689" t="str">
            <v/>
          </cell>
        </row>
        <row r="1690">
          <cell r="B1690" t="str">
            <v/>
          </cell>
          <cell r="C1690" t="str">
            <v/>
          </cell>
        </row>
        <row r="1691">
          <cell r="B1691" t="str">
            <v/>
          </cell>
          <cell r="C1691" t="str">
            <v/>
          </cell>
        </row>
        <row r="1692">
          <cell r="B1692" t="str">
            <v/>
          </cell>
          <cell r="C1692" t="str">
            <v/>
          </cell>
        </row>
        <row r="1693">
          <cell r="B1693" t="str">
            <v/>
          </cell>
          <cell r="C1693" t="str">
            <v/>
          </cell>
        </row>
        <row r="1694">
          <cell r="B1694" t="str">
            <v/>
          </cell>
          <cell r="C1694" t="str">
            <v/>
          </cell>
        </row>
        <row r="1695">
          <cell r="B1695" t="str">
            <v/>
          </cell>
          <cell r="C1695" t="str">
            <v/>
          </cell>
        </row>
        <row r="1696">
          <cell r="B1696" t="str">
            <v/>
          </cell>
          <cell r="C1696" t="str">
            <v/>
          </cell>
        </row>
        <row r="1697">
          <cell r="B1697" t="str">
            <v/>
          </cell>
          <cell r="C1697" t="str">
            <v/>
          </cell>
        </row>
        <row r="1698">
          <cell r="B1698" t="str">
            <v/>
          </cell>
          <cell r="C1698" t="str">
            <v/>
          </cell>
        </row>
        <row r="1699">
          <cell r="B1699" t="str">
            <v/>
          </cell>
          <cell r="C1699" t="str">
            <v/>
          </cell>
        </row>
        <row r="1700">
          <cell r="B1700" t="str">
            <v/>
          </cell>
          <cell r="C1700" t="str">
            <v/>
          </cell>
        </row>
        <row r="1701">
          <cell r="B1701" t="str">
            <v/>
          </cell>
          <cell r="C1701" t="str">
            <v/>
          </cell>
        </row>
        <row r="1702">
          <cell r="B1702" t="str">
            <v/>
          </cell>
          <cell r="C1702" t="str">
            <v/>
          </cell>
        </row>
        <row r="1703">
          <cell r="B1703" t="str">
            <v/>
          </cell>
          <cell r="C1703" t="str">
            <v/>
          </cell>
        </row>
        <row r="1704">
          <cell r="B1704" t="str">
            <v/>
          </cell>
          <cell r="C1704" t="str">
            <v/>
          </cell>
        </row>
        <row r="1705">
          <cell r="B1705" t="str">
            <v/>
          </cell>
          <cell r="C1705" t="str">
            <v/>
          </cell>
        </row>
        <row r="1706">
          <cell r="B1706" t="str">
            <v/>
          </cell>
          <cell r="C1706" t="str">
            <v/>
          </cell>
        </row>
        <row r="1707">
          <cell r="B1707" t="str">
            <v/>
          </cell>
          <cell r="C1707" t="str">
            <v/>
          </cell>
        </row>
        <row r="1708">
          <cell r="B1708" t="str">
            <v/>
          </cell>
          <cell r="C1708" t="str">
            <v/>
          </cell>
        </row>
        <row r="1709">
          <cell r="B1709" t="str">
            <v/>
          </cell>
          <cell r="C1709" t="str">
            <v/>
          </cell>
        </row>
        <row r="1710">
          <cell r="B1710" t="str">
            <v/>
          </cell>
          <cell r="C1710" t="str">
            <v/>
          </cell>
        </row>
        <row r="1711">
          <cell r="B1711" t="str">
            <v/>
          </cell>
          <cell r="C1711" t="str">
            <v/>
          </cell>
        </row>
        <row r="1712">
          <cell r="B1712" t="str">
            <v/>
          </cell>
          <cell r="C1712" t="str">
            <v/>
          </cell>
        </row>
        <row r="1713">
          <cell r="B1713" t="str">
            <v/>
          </cell>
          <cell r="C1713" t="str">
            <v/>
          </cell>
        </row>
        <row r="1714">
          <cell r="B1714" t="str">
            <v/>
          </cell>
          <cell r="C1714" t="str">
            <v/>
          </cell>
        </row>
        <row r="1715">
          <cell r="B1715" t="str">
            <v/>
          </cell>
          <cell r="C1715" t="str">
            <v/>
          </cell>
        </row>
        <row r="1716">
          <cell r="B1716" t="str">
            <v/>
          </cell>
          <cell r="C1716" t="str">
            <v/>
          </cell>
        </row>
        <row r="1717">
          <cell r="B1717" t="str">
            <v/>
          </cell>
          <cell r="C1717" t="str">
            <v/>
          </cell>
        </row>
        <row r="1718">
          <cell r="B1718" t="str">
            <v/>
          </cell>
          <cell r="C1718" t="str">
            <v/>
          </cell>
        </row>
        <row r="1719">
          <cell r="B1719" t="str">
            <v/>
          </cell>
          <cell r="C1719" t="str">
            <v/>
          </cell>
        </row>
        <row r="1720">
          <cell r="B1720" t="str">
            <v/>
          </cell>
          <cell r="C1720" t="str">
            <v/>
          </cell>
        </row>
        <row r="1721">
          <cell r="B1721" t="str">
            <v/>
          </cell>
          <cell r="C1721" t="str">
            <v/>
          </cell>
        </row>
        <row r="1722">
          <cell r="B1722" t="str">
            <v/>
          </cell>
          <cell r="C1722" t="str">
            <v/>
          </cell>
        </row>
        <row r="1723">
          <cell r="B1723" t="str">
            <v/>
          </cell>
          <cell r="C1723" t="str">
            <v/>
          </cell>
        </row>
        <row r="1724">
          <cell r="B1724" t="str">
            <v/>
          </cell>
          <cell r="C1724" t="str">
            <v/>
          </cell>
        </row>
        <row r="1725">
          <cell r="B1725" t="str">
            <v/>
          </cell>
          <cell r="C1725" t="str">
            <v/>
          </cell>
        </row>
        <row r="1726">
          <cell r="B1726" t="str">
            <v/>
          </cell>
          <cell r="C1726" t="str">
            <v/>
          </cell>
        </row>
        <row r="1727">
          <cell r="B1727" t="str">
            <v/>
          </cell>
          <cell r="C1727" t="str">
            <v/>
          </cell>
        </row>
        <row r="1728">
          <cell r="B1728" t="str">
            <v/>
          </cell>
          <cell r="C1728" t="str">
            <v/>
          </cell>
        </row>
        <row r="1729">
          <cell r="B1729" t="str">
            <v/>
          </cell>
          <cell r="C1729" t="str">
            <v/>
          </cell>
        </row>
        <row r="1730">
          <cell r="B1730" t="str">
            <v/>
          </cell>
          <cell r="C1730" t="str">
            <v/>
          </cell>
        </row>
        <row r="1731">
          <cell r="B1731" t="str">
            <v/>
          </cell>
          <cell r="C1731" t="str">
            <v/>
          </cell>
        </row>
        <row r="1732">
          <cell r="B1732" t="str">
            <v/>
          </cell>
          <cell r="C1732" t="str">
            <v/>
          </cell>
        </row>
        <row r="1733">
          <cell r="B1733" t="str">
            <v/>
          </cell>
          <cell r="C1733" t="str">
            <v/>
          </cell>
        </row>
        <row r="1734">
          <cell r="B1734" t="str">
            <v/>
          </cell>
          <cell r="C1734" t="str">
            <v/>
          </cell>
        </row>
        <row r="1735">
          <cell r="B1735" t="str">
            <v/>
          </cell>
          <cell r="C1735" t="str">
            <v/>
          </cell>
        </row>
        <row r="1736">
          <cell r="B1736" t="str">
            <v/>
          </cell>
          <cell r="C1736" t="str">
            <v/>
          </cell>
        </row>
        <row r="1737">
          <cell r="B1737" t="str">
            <v/>
          </cell>
          <cell r="C1737" t="str">
            <v/>
          </cell>
        </row>
        <row r="1738">
          <cell r="B1738" t="str">
            <v/>
          </cell>
          <cell r="C1738" t="str">
            <v/>
          </cell>
        </row>
        <row r="1739">
          <cell r="B1739" t="str">
            <v/>
          </cell>
          <cell r="C1739" t="str">
            <v/>
          </cell>
        </row>
        <row r="1740">
          <cell r="B1740" t="str">
            <v/>
          </cell>
          <cell r="C1740" t="str">
            <v/>
          </cell>
        </row>
        <row r="1741">
          <cell r="B1741" t="str">
            <v/>
          </cell>
          <cell r="C1741" t="str">
            <v/>
          </cell>
        </row>
        <row r="1742">
          <cell r="B1742" t="str">
            <v/>
          </cell>
          <cell r="C1742" t="str">
            <v/>
          </cell>
        </row>
        <row r="1743">
          <cell r="B1743" t="str">
            <v/>
          </cell>
          <cell r="C1743" t="str">
            <v/>
          </cell>
        </row>
        <row r="1744">
          <cell r="B1744" t="str">
            <v/>
          </cell>
          <cell r="C1744" t="str">
            <v/>
          </cell>
        </row>
        <row r="1745">
          <cell r="B1745" t="str">
            <v/>
          </cell>
          <cell r="C1745" t="str">
            <v/>
          </cell>
        </row>
        <row r="1746">
          <cell r="B1746" t="str">
            <v/>
          </cell>
          <cell r="C1746" t="str">
            <v/>
          </cell>
        </row>
        <row r="1747">
          <cell r="B1747" t="str">
            <v/>
          </cell>
          <cell r="C1747" t="str">
            <v/>
          </cell>
        </row>
        <row r="1748">
          <cell r="B1748" t="str">
            <v/>
          </cell>
          <cell r="C1748" t="str">
            <v/>
          </cell>
        </row>
        <row r="1749">
          <cell r="B1749" t="str">
            <v/>
          </cell>
          <cell r="C1749" t="str">
            <v/>
          </cell>
        </row>
        <row r="1750">
          <cell r="B1750" t="str">
            <v/>
          </cell>
          <cell r="C1750" t="str">
            <v/>
          </cell>
        </row>
        <row r="1751">
          <cell r="B1751" t="str">
            <v/>
          </cell>
          <cell r="C1751" t="str">
            <v/>
          </cell>
        </row>
        <row r="1752">
          <cell r="B1752" t="str">
            <v/>
          </cell>
          <cell r="C1752" t="str">
            <v/>
          </cell>
        </row>
        <row r="1753">
          <cell r="B1753" t="str">
            <v/>
          </cell>
          <cell r="C1753" t="str">
            <v/>
          </cell>
        </row>
        <row r="1754">
          <cell r="B1754" t="str">
            <v/>
          </cell>
          <cell r="C1754" t="str">
            <v/>
          </cell>
        </row>
        <row r="1755">
          <cell r="B1755" t="str">
            <v/>
          </cell>
          <cell r="C1755" t="str">
            <v/>
          </cell>
        </row>
        <row r="1756">
          <cell r="B1756" t="str">
            <v/>
          </cell>
          <cell r="C1756" t="str">
            <v/>
          </cell>
        </row>
        <row r="1757">
          <cell r="B1757" t="str">
            <v/>
          </cell>
          <cell r="C1757" t="str">
            <v/>
          </cell>
        </row>
        <row r="1758">
          <cell r="B1758" t="str">
            <v/>
          </cell>
          <cell r="C1758" t="str">
            <v/>
          </cell>
        </row>
        <row r="1759">
          <cell r="B1759" t="str">
            <v/>
          </cell>
          <cell r="C1759" t="str">
            <v/>
          </cell>
        </row>
        <row r="1760">
          <cell r="B1760" t="str">
            <v/>
          </cell>
          <cell r="C1760" t="str">
            <v/>
          </cell>
        </row>
        <row r="1761">
          <cell r="B1761" t="str">
            <v/>
          </cell>
          <cell r="C1761" t="str">
            <v/>
          </cell>
        </row>
        <row r="1762">
          <cell r="B1762" t="str">
            <v/>
          </cell>
          <cell r="C1762" t="str">
            <v/>
          </cell>
        </row>
        <row r="1763">
          <cell r="B1763" t="str">
            <v/>
          </cell>
          <cell r="C1763" t="str">
            <v/>
          </cell>
        </row>
        <row r="1764">
          <cell r="B1764" t="str">
            <v/>
          </cell>
          <cell r="C1764" t="str">
            <v/>
          </cell>
        </row>
        <row r="1765">
          <cell r="B1765" t="str">
            <v/>
          </cell>
          <cell r="C1765" t="str">
            <v/>
          </cell>
        </row>
        <row r="1766">
          <cell r="B1766" t="str">
            <v/>
          </cell>
          <cell r="C1766" t="str">
            <v/>
          </cell>
        </row>
        <row r="1767">
          <cell r="B1767" t="str">
            <v/>
          </cell>
          <cell r="C1767" t="str">
            <v/>
          </cell>
        </row>
        <row r="1768">
          <cell r="B1768" t="str">
            <v/>
          </cell>
          <cell r="C1768" t="str">
            <v/>
          </cell>
        </row>
        <row r="1769">
          <cell r="B1769" t="str">
            <v/>
          </cell>
          <cell r="C1769" t="str">
            <v/>
          </cell>
        </row>
        <row r="1770">
          <cell r="B1770" t="str">
            <v/>
          </cell>
          <cell r="C1770" t="str">
            <v/>
          </cell>
        </row>
        <row r="1771">
          <cell r="B1771" t="str">
            <v/>
          </cell>
          <cell r="C1771" t="str">
            <v/>
          </cell>
        </row>
        <row r="1772">
          <cell r="B1772" t="str">
            <v/>
          </cell>
          <cell r="C1772" t="str">
            <v/>
          </cell>
        </row>
        <row r="1773">
          <cell r="B1773" t="str">
            <v/>
          </cell>
          <cell r="C1773" t="str">
            <v/>
          </cell>
        </row>
        <row r="1774">
          <cell r="B1774" t="str">
            <v/>
          </cell>
          <cell r="C1774" t="str">
            <v/>
          </cell>
        </row>
        <row r="1775">
          <cell r="B1775" t="str">
            <v/>
          </cell>
          <cell r="C1775" t="str">
            <v/>
          </cell>
        </row>
        <row r="1776">
          <cell r="B1776" t="str">
            <v/>
          </cell>
          <cell r="C1776" t="str">
            <v/>
          </cell>
        </row>
        <row r="1777">
          <cell r="B1777" t="str">
            <v/>
          </cell>
          <cell r="C1777" t="str">
            <v/>
          </cell>
        </row>
        <row r="1778">
          <cell r="B1778" t="str">
            <v/>
          </cell>
          <cell r="C1778" t="str">
            <v/>
          </cell>
        </row>
        <row r="1779">
          <cell r="B1779" t="str">
            <v/>
          </cell>
          <cell r="C1779" t="str">
            <v/>
          </cell>
        </row>
        <row r="1780">
          <cell r="B1780" t="str">
            <v/>
          </cell>
          <cell r="C1780" t="str">
            <v/>
          </cell>
        </row>
        <row r="1781">
          <cell r="B1781" t="str">
            <v/>
          </cell>
          <cell r="C1781" t="str">
            <v/>
          </cell>
        </row>
        <row r="1782">
          <cell r="B1782" t="str">
            <v/>
          </cell>
          <cell r="C1782" t="str">
            <v/>
          </cell>
        </row>
        <row r="1783">
          <cell r="B1783" t="str">
            <v/>
          </cell>
          <cell r="C1783" t="str">
            <v/>
          </cell>
        </row>
        <row r="1784">
          <cell r="B1784" t="str">
            <v/>
          </cell>
          <cell r="C1784" t="str">
            <v/>
          </cell>
        </row>
        <row r="1785">
          <cell r="B1785" t="str">
            <v/>
          </cell>
          <cell r="C1785" t="str">
            <v/>
          </cell>
        </row>
        <row r="1786">
          <cell r="B1786" t="str">
            <v/>
          </cell>
          <cell r="C1786" t="str">
            <v/>
          </cell>
        </row>
        <row r="1787">
          <cell r="B1787" t="str">
            <v/>
          </cell>
          <cell r="C1787" t="str">
            <v/>
          </cell>
        </row>
        <row r="1788">
          <cell r="B1788" t="str">
            <v/>
          </cell>
          <cell r="C1788" t="str">
            <v/>
          </cell>
        </row>
        <row r="1789">
          <cell r="B1789" t="str">
            <v/>
          </cell>
          <cell r="C1789" t="str">
            <v/>
          </cell>
        </row>
        <row r="1790">
          <cell r="B1790" t="str">
            <v/>
          </cell>
          <cell r="C1790" t="str">
            <v/>
          </cell>
        </row>
        <row r="1791">
          <cell r="B1791" t="str">
            <v/>
          </cell>
          <cell r="C1791" t="str">
            <v/>
          </cell>
        </row>
        <row r="1792">
          <cell r="B1792" t="str">
            <v/>
          </cell>
          <cell r="C1792" t="str">
            <v/>
          </cell>
        </row>
        <row r="1793">
          <cell r="B1793" t="str">
            <v/>
          </cell>
          <cell r="C1793" t="str">
            <v/>
          </cell>
        </row>
        <row r="1794">
          <cell r="B1794" t="str">
            <v/>
          </cell>
          <cell r="C1794" t="str">
            <v/>
          </cell>
        </row>
        <row r="1795">
          <cell r="B1795" t="str">
            <v/>
          </cell>
          <cell r="C1795" t="str">
            <v/>
          </cell>
        </row>
        <row r="1796">
          <cell r="B1796" t="str">
            <v/>
          </cell>
          <cell r="C1796" t="str">
            <v/>
          </cell>
        </row>
        <row r="1797">
          <cell r="B1797" t="str">
            <v/>
          </cell>
          <cell r="C1797" t="str">
            <v/>
          </cell>
        </row>
        <row r="1798">
          <cell r="B1798" t="str">
            <v/>
          </cell>
          <cell r="C1798" t="str">
            <v/>
          </cell>
        </row>
        <row r="1799">
          <cell r="B1799" t="str">
            <v/>
          </cell>
          <cell r="C1799" t="str">
            <v/>
          </cell>
        </row>
        <row r="1800">
          <cell r="B1800" t="str">
            <v/>
          </cell>
          <cell r="C1800" t="str">
            <v/>
          </cell>
        </row>
        <row r="1801">
          <cell r="B1801" t="str">
            <v/>
          </cell>
          <cell r="C1801" t="str">
            <v/>
          </cell>
        </row>
        <row r="1802">
          <cell r="B1802" t="str">
            <v/>
          </cell>
          <cell r="C1802" t="str">
            <v/>
          </cell>
        </row>
        <row r="1803">
          <cell r="B1803" t="str">
            <v/>
          </cell>
          <cell r="C1803" t="str">
            <v/>
          </cell>
        </row>
        <row r="1804">
          <cell r="B1804" t="str">
            <v/>
          </cell>
          <cell r="C1804" t="str">
            <v/>
          </cell>
        </row>
        <row r="1805">
          <cell r="B1805" t="str">
            <v/>
          </cell>
          <cell r="C1805" t="str">
            <v/>
          </cell>
        </row>
        <row r="1806">
          <cell r="B1806" t="str">
            <v/>
          </cell>
          <cell r="C1806" t="str">
            <v/>
          </cell>
        </row>
        <row r="1807">
          <cell r="B1807" t="str">
            <v/>
          </cell>
          <cell r="C1807" t="str">
            <v/>
          </cell>
        </row>
        <row r="1808">
          <cell r="B1808" t="str">
            <v/>
          </cell>
          <cell r="C1808" t="str">
            <v/>
          </cell>
        </row>
        <row r="1809">
          <cell r="B1809" t="str">
            <v/>
          </cell>
          <cell r="C1809" t="str">
            <v/>
          </cell>
        </row>
        <row r="1810">
          <cell r="B1810" t="str">
            <v/>
          </cell>
          <cell r="C1810" t="str">
            <v/>
          </cell>
        </row>
        <row r="1811">
          <cell r="B1811" t="str">
            <v/>
          </cell>
          <cell r="C1811" t="str">
            <v/>
          </cell>
        </row>
        <row r="1812">
          <cell r="B1812" t="str">
            <v/>
          </cell>
          <cell r="C1812" t="str">
            <v/>
          </cell>
        </row>
        <row r="1813">
          <cell r="B1813" t="str">
            <v/>
          </cell>
          <cell r="C1813" t="str">
            <v/>
          </cell>
        </row>
        <row r="1814">
          <cell r="B1814" t="str">
            <v/>
          </cell>
          <cell r="C1814" t="str">
            <v/>
          </cell>
        </row>
        <row r="1815">
          <cell r="B1815" t="str">
            <v/>
          </cell>
          <cell r="C1815" t="str">
            <v/>
          </cell>
        </row>
        <row r="1816">
          <cell r="B1816" t="str">
            <v/>
          </cell>
          <cell r="C1816" t="str">
            <v/>
          </cell>
        </row>
        <row r="1817">
          <cell r="B1817" t="str">
            <v/>
          </cell>
          <cell r="C1817" t="str">
            <v/>
          </cell>
        </row>
        <row r="1818">
          <cell r="B1818" t="str">
            <v/>
          </cell>
          <cell r="C1818" t="str">
            <v/>
          </cell>
        </row>
        <row r="1819">
          <cell r="B1819" t="str">
            <v/>
          </cell>
          <cell r="C1819" t="str">
            <v/>
          </cell>
        </row>
        <row r="1820">
          <cell r="B1820" t="str">
            <v/>
          </cell>
          <cell r="C1820" t="str">
            <v/>
          </cell>
        </row>
        <row r="1821">
          <cell r="B1821" t="str">
            <v/>
          </cell>
          <cell r="C1821" t="str">
            <v/>
          </cell>
        </row>
        <row r="1822">
          <cell r="B1822" t="str">
            <v/>
          </cell>
          <cell r="C1822" t="str">
            <v/>
          </cell>
        </row>
        <row r="1823">
          <cell r="B1823" t="str">
            <v/>
          </cell>
          <cell r="C1823" t="str">
            <v/>
          </cell>
        </row>
        <row r="1824">
          <cell r="B1824" t="str">
            <v/>
          </cell>
          <cell r="C1824" t="str">
            <v/>
          </cell>
        </row>
        <row r="1825">
          <cell r="B1825" t="str">
            <v/>
          </cell>
          <cell r="C1825" t="str">
            <v/>
          </cell>
        </row>
        <row r="1826">
          <cell r="B1826" t="str">
            <v/>
          </cell>
          <cell r="C1826" t="str">
            <v/>
          </cell>
        </row>
        <row r="1827">
          <cell r="B1827" t="str">
            <v/>
          </cell>
          <cell r="C1827" t="str">
            <v/>
          </cell>
        </row>
        <row r="1828">
          <cell r="B1828" t="str">
            <v/>
          </cell>
          <cell r="C1828" t="str">
            <v/>
          </cell>
        </row>
        <row r="1829">
          <cell r="B1829" t="str">
            <v/>
          </cell>
          <cell r="C1829" t="str">
            <v/>
          </cell>
        </row>
        <row r="1830">
          <cell r="B1830" t="str">
            <v/>
          </cell>
          <cell r="C1830" t="str">
            <v/>
          </cell>
        </row>
        <row r="1831">
          <cell r="B1831" t="str">
            <v/>
          </cell>
          <cell r="C1831" t="str">
            <v/>
          </cell>
        </row>
        <row r="1832">
          <cell r="B1832" t="str">
            <v/>
          </cell>
          <cell r="C1832" t="str">
            <v/>
          </cell>
        </row>
        <row r="1833">
          <cell r="B1833" t="str">
            <v/>
          </cell>
          <cell r="C1833" t="str">
            <v/>
          </cell>
        </row>
        <row r="1834">
          <cell r="B1834" t="str">
            <v/>
          </cell>
          <cell r="C1834" t="str">
            <v/>
          </cell>
        </row>
        <row r="1835">
          <cell r="B1835" t="str">
            <v/>
          </cell>
          <cell r="C1835" t="str">
            <v/>
          </cell>
        </row>
        <row r="1836">
          <cell r="B1836" t="str">
            <v/>
          </cell>
          <cell r="C1836" t="str">
            <v/>
          </cell>
        </row>
        <row r="1837">
          <cell r="B1837" t="str">
            <v/>
          </cell>
          <cell r="C1837" t="str">
            <v/>
          </cell>
        </row>
        <row r="1838">
          <cell r="B1838" t="str">
            <v/>
          </cell>
          <cell r="C1838" t="str">
            <v/>
          </cell>
        </row>
        <row r="1839">
          <cell r="B1839" t="str">
            <v/>
          </cell>
          <cell r="C1839" t="str">
            <v/>
          </cell>
        </row>
        <row r="1840">
          <cell r="B1840" t="str">
            <v/>
          </cell>
          <cell r="C1840" t="str">
            <v/>
          </cell>
        </row>
        <row r="1841">
          <cell r="B1841" t="str">
            <v/>
          </cell>
          <cell r="C1841" t="str">
            <v/>
          </cell>
        </row>
        <row r="1842">
          <cell r="B1842" t="str">
            <v/>
          </cell>
          <cell r="C1842" t="str">
            <v/>
          </cell>
        </row>
        <row r="1843">
          <cell r="B1843" t="str">
            <v/>
          </cell>
          <cell r="C1843" t="str">
            <v/>
          </cell>
        </row>
        <row r="1844">
          <cell r="B1844" t="str">
            <v/>
          </cell>
          <cell r="C1844" t="str">
            <v/>
          </cell>
        </row>
        <row r="1845">
          <cell r="B1845" t="str">
            <v/>
          </cell>
          <cell r="C1845" t="str">
            <v/>
          </cell>
        </row>
        <row r="1846">
          <cell r="B1846" t="str">
            <v/>
          </cell>
          <cell r="C1846" t="str">
            <v/>
          </cell>
        </row>
        <row r="1847">
          <cell r="B1847" t="str">
            <v/>
          </cell>
          <cell r="C1847" t="str">
            <v/>
          </cell>
        </row>
        <row r="1848">
          <cell r="B1848" t="str">
            <v/>
          </cell>
          <cell r="C1848" t="str">
            <v/>
          </cell>
        </row>
        <row r="1849">
          <cell r="B1849" t="str">
            <v/>
          </cell>
          <cell r="C1849" t="str">
            <v/>
          </cell>
        </row>
        <row r="1850">
          <cell r="B1850" t="str">
            <v/>
          </cell>
          <cell r="C1850" t="str">
            <v/>
          </cell>
        </row>
        <row r="1851">
          <cell r="B1851" t="str">
            <v/>
          </cell>
          <cell r="C1851" t="str">
            <v/>
          </cell>
        </row>
        <row r="1852">
          <cell r="B1852" t="str">
            <v/>
          </cell>
          <cell r="C1852" t="str">
            <v/>
          </cell>
        </row>
        <row r="1853">
          <cell r="B1853" t="str">
            <v/>
          </cell>
          <cell r="C1853" t="str">
            <v/>
          </cell>
        </row>
        <row r="1854">
          <cell r="B1854" t="str">
            <v/>
          </cell>
          <cell r="C1854" t="str">
            <v/>
          </cell>
        </row>
        <row r="1855">
          <cell r="B1855" t="str">
            <v/>
          </cell>
          <cell r="C1855" t="str">
            <v/>
          </cell>
        </row>
        <row r="1856">
          <cell r="B1856" t="str">
            <v/>
          </cell>
          <cell r="C1856" t="str">
            <v/>
          </cell>
        </row>
        <row r="1857">
          <cell r="B1857" t="str">
            <v/>
          </cell>
          <cell r="C1857" t="str">
            <v/>
          </cell>
        </row>
        <row r="1858">
          <cell r="B1858" t="str">
            <v/>
          </cell>
          <cell r="C1858" t="str">
            <v/>
          </cell>
        </row>
        <row r="1859">
          <cell r="B1859" t="str">
            <v/>
          </cell>
          <cell r="C1859" t="str">
            <v/>
          </cell>
        </row>
        <row r="1860">
          <cell r="B1860" t="str">
            <v/>
          </cell>
          <cell r="C1860" t="str">
            <v/>
          </cell>
        </row>
        <row r="1861">
          <cell r="B1861" t="str">
            <v/>
          </cell>
          <cell r="C1861" t="str">
            <v/>
          </cell>
        </row>
        <row r="1862">
          <cell r="B1862" t="str">
            <v/>
          </cell>
          <cell r="C1862" t="str">
            <v/>
          </cell>
        </row>
        <row r="1863">
          <cell r="B1863" t="str">
            <v/>
          </cell>
          <cell r="C1863" t="str">
            <v/>
          </cell>
        </row>
        <row r="1864">
          <cell r="B1864" t="str">
            <v/>
          </cell>
          <cell r="C1864" t="str">
            <v/>
          </cell>
        </row>
        <row r="1865">
          <cell r="B1865" t="str">
            <v/>
          </cell>
          <cell r="C1865" t="str">
            <v/>
          </cell>
        </row>
        <row r="1866">
          <cell r="B1866" t="str">
            <v/>
          </cell>
          <cell r="C1866" t="str">
            <v/>
          </cell>
        </row>
        <row r="1867">
          <cell r="B1867" t="str">
            <v/>
          </cell>
          <cell r="C1867" t="str">
            <v/>
          </cell>
        </row>
        <row r="1868">
          <cell r="B1868" t="str">
            <v/>
          </cell>
          <cell r="C1868" t="str">
            <v/>
          </cell>
        </row>
        <row r="1869">
          <cell r="B1869" t="str">
            <v/>
          </cell>
          <cell r="C1869" t="str">
            <v/>
          </cell>
        </row>
        <row r="1870">
          <cell r="B1870" t="str">
            <v/>
          </cell>
          <cell r="C1870" t="str">
            <v/>
          </cell>
        </row>
        <row r="1871">
          <cell r="B1871" t="str">
            <v/>
          </cell>
          <cell r="C1871" t="str">
            <v/>
          </cell>
        </row>
        <row r="1872">
          <cell r="B1872" t="str">
            <v/>
          </cell>
          <cell r="C1872" t="str">
            <v/>
          </cell>
        </row>
        <row r="1873">
          <cell r="B1873" t="str">
            <v/>
          </cell>
          <cell r="C1873" t="str">
            <v/>
          </cell>
        </row>
        <row r="1874">
          <cell r="B1874" t="str">
            <v/>
          </cell>
          <cell r="C1874" t="str">
            <v/>
          </cell>
        </row>
        <row r="1875">
          <cell r="B1875" t="str">
            <v/>
          </cell>
          <cell r="C1875" t="str">
            <v/>
          </cell>
        </row>
        <row r="1876">
          <cell r="B1876" t="str">
            <v/>
          </cell>
          <cell r="C1876" t="str">
            <v/>
          </cell>
        </row>
        <row r="1877">
          <cell r="B1877" t="str">
            <v/>
          </cell>
          <cell r="C1877" t="str">
            <v/>
          </cell>
        </row>
        <row r="1878">
          <cell r="B1878" t="str">
            <v/>
          </cell>
          <cell r="C1878" t="str">
            <v/>
          </cell>
        </row>
        <row r="1879">
          <cell r="B1879" t="str">
            <v/>
          </cell>
          <cell r="C1879" t="str">
            <v/>
          </cell>
        </row>
        <row r="1880">
          <cell r="B1880" t="str">
            <v/>
          </cell>
          <cell r="C1880" t="str">
            <v/>
          </cell>
        </row>
        <row r="1881">
          <cell r="B1881" t="str">
            <v/>
          </cell>
          <cell r="C1881" t="str">
            <v/>
          </cell>
        </row>
        <row r="1882">
          <cell r="B1882" t="str">
            <v/>
          </cell>
          <cell r="C1882" t="str">
            <v/>
          </cell>
        </row>
        <row r="1883">
          <cell r="B1883" t="str">
            <v/>
          </cell>
          <cell r="C1883" t="str">
            <v/>
          </cell>
        </row>
        <row r="1884">
          <cell r="B1884" t="str">
            <v/>
          </cell>
          <cell r="C1884" t="str">
            <v/>
          </cell>
        </row>
        <row r="1885">
          <cell r="B1885" t="str">
            <v/>
          </cell>
          <cell r="C1885" t="str">
            <v/>
          </cell>
        </row>
        <row r="1886">
          <cell r="B1886" t="str">
            <v/>
          </cell>
          <cell r="C1886" t="str">
            <v/>
          </cell>
        </row>
        <row r="1887">
          <cell r="B1887" t="str">
            <v/>
          </cell>
          <cell r="C1887" t="str">
            <v/>
          </cell>
        </row>
        <row r="1888">
          <cell r="B1888" t="str">
            <v/>
          </cell>
          <cell r="C1888" t="str">
            <v/>
          </cell>
        </row>
        <row r="1889">
          <cell r="B1889" t="str">
            <v/>
          </cell>
          <cell r="C1889" t="str">
            <v/>
          </cell>
        </row>
        <row r="1890">
          <cell r="B1890" t="str">
            <v/>
          </cell>
          <cell r="C1890" t="str">
            <v/>
          </cell>
        </row>
        <row r="1891">
          <cell r="B1891" t="str">
            <v/>
          </cell>
          <cell r="C1891" t="str">
            <v/>
          </cell>
        </row>
        <row r="1892">
          <cell r="B1892" t="str">
            <v/>
          </cell>
          <cell r="C1892" t="str">
            <v/>
          </cell>
        </row>
        <row r="1893">
          <cell r="B1893" t="str">
            <v/>
          </cell>
          <cell r="C1893" t="str">
            <v/>
          </cell>
        </row>
        <row r="1894">
          <cell r="B1894" t="str">
            <v/>
          </cell>
          <cell r="C1894" t="str">
            <v/>
          </cell>
        </row>
        <row r="1895">
          <cell r="B1895" t="str">
            <v/>
          </cell>
          <cell r="C1895" t="str">
            <v/>
          </cell>
        </row>
        <row r="1896">
          <cell r="B1896" t="str">
            <v/>
          </cell>
          <cell r="C1896" t="str">
            <v/>
          </cell>
        </row>
        <row r="1897">
          <cell r="B1897" t="str">
            <v/>
          </cell>
          <cell r="C1897" t="str">
            <v/>
          </cell>
        </row>
        <row r="1898">
          <cell r="B1898" t="str">
            <v/>
          </cell>
          <cell r="C1898" t="str">
            <v/>
          </cell>
        </row>
        <row r="1899">
          <cell r="B1899" t="str">
            <v/>
          </cell>
          <cell r="C1899" t="str">
            <v/>
          </cell>
        </row>
        <row r="1900">
          <cell r="B1900" t="str">
            <v/>
          </cell>
          <cell r="C1900" t="str">
            <v/>
          </cell>
        </row>
        <row r="1901">
          <cell r="B1901" t="str">
            <v/>
          </cell>
          <cell r="C1901" t="str">
            <v/>
          </cell>
        </row>
        <row r="1902">
          <cell r="B1902" t="str">
            <v/>
          </cell>
          <cell r="C1902" t="str">
            <v/>
          </cell>
        </row>
        <row r="1903">
          <cell r="B1903" t="str">
            <v/>
          </cell>
          <cell r="C1903" t="str">
            <v/>
          </cell>
        </row>
        <row r="1904">
          <cell r="B1904" t="str">
            <v/>
          </cell>
          <cell r="C1904" t="str">
            <v/>
          </cell>
        </row>
        <row r="1905">
          <cell r="B1905" t="str">
            <v/>
          </cell>
          <cell r="C1905" t="str">
            <v/>
          </cell>
        </row>
        <row r="1906">
          <cell r="B1906" t="str">
            <v/>
          </cell>
          <cell r="C1906" t="str">
            <v/>
          </cell>
        </row>
        <row r="1907">
          <cell r="B1907" t="str">
            <v/>
          </cell>
          <cell r="C1907" t="str">
            <v/>
          </cell>
        </row>
        <row r="1908">
          <cell r="B1908" t="str">
            <v/>
          </cell>
          <cell r="C1908" t="str">
            <v/>
          </cell>
        </row>
        <row r="1909">
          <cell r="B1909" t="str">
            <v/>
          </cell>
          <cell r="C1909" t="str">
            <v/>
          </cell>
        </row>
        <row r="1910">
          <cell r="B1910" t="str">
            <v/>
          </cell>
          <cell r="C1910" t="str">
            <v/>
          </cell>
        </row>
        <row r="1911">
          <cell r="B1911" t="str">
            <v/>
          </cell>
          <cell r="C1911" t="str">
            <v/>
          </cell>
        </row>
        <row r="1912">
          <cell r="B1912" t="str">
            <v/>
          </cell>
          <cell r="C1912" t="str">
            <v/>
          </cell>
        </row>
        <row r="1913">
          <cell r="B1913" t="str">
            <v/>
          </cell>
          <cell r="C1913" t="str">
            <v/>
          </cell>
        </row>
        <row r="1914">
          <cell r="B1914" t="str">
            <v/>
          </cell>
          <cell r="C1914" t="str">
            <v/>
          </cell>
        </row>
        <row r="1915">
          <cell r="B1915" t="str">
            <v/>
          </cell>
          <cell r="C1915" t="str">
            <v/>
          </cell>
        </row>
        <row r="1916">
          <cell r="B1916" t="str">
            <v/>
          </cell>
          <cell r="C1916" t="str">
            <v/>
          </cell>
        </row>
        <row r="1917">
          <cell r="B1917" t="str">
            <v/>
          </cell>
          <cell r="C1917" t="str">
            <v/>
          </cell>
        </row>
        <row r="1918">
          <cell r="B1918" t="str">
            <v/>
          </cell>
          <cell r="C1918" t="str">
            <v/>
          </cell>
        </row>
        <row r="1919">
          <cell r="B1919" t="str">
            <v/>
          </cell>
          <cell r="C1919" t="str">
            <v/>
          </cell>
        </row>
        <row r="1920">
          <cell r="B1920" t="str">
            <v/>
          </cell>
          <cell r="C1920" t="str">
            <v/>
          </cell>
        </row>
        <row r="1921">
          <cell r="B1921" t="str">
            <v/>
          </cell>
          <cell r="C1921" t="str">
            <v/>
          </cell>
        </row>
        <row r="1922">
          <cell r="B1922" t="str">
            <v/>
          </cell>
          <cell r="C1922" t="str">
            <v/>
          </cell>
        </row>
        <row r="1923">
          <cell r="B1923" t="str">
            <v/>
          </cell>
          <cell r="C1923" t="str">
            <v/>
          </cell>
        </row>
        <row r="1924">
          <cell r="B1924" t="str">
            <v/>
          </cell>
          <cell r="C1924" t="str">
            <v/>
          </cell>
        </row>
        <row r="1925">
          <cell r="B1925" t="str">
            <v/>
          </cell>
          <cell r="C1925" t="str">
            <v/>
          </cell>
        </row>
        <row r="1926">
          <cell r="B1926" t="str">
            <v/>
          </cell>
          <cell r="C1926" t="str">
            <v/>
          </cell>
        </row>
        <row r="1927">
          <cell r="B1927" t="str">
            <v/>
          </cell>
          <cell r="C1927" t="str">
            <v/>
          </cell>
        </row>
        <row r="1928">
          <cell r="B1928" t="str">
            <v/>
          </cell>
          <cell r="C1928" t="str">
            <v/>
          </cell>
        </row>
        <row r="1929">
          <cell r="B1929" t="str">
            <v/>
          </cell>
          <cell r="C1929" t="str">
            <v/>
          </cell>
        </row>
        <row r="1930">
          <cell r="B1930" t="str">
            <v/>
          </cell>
          <cell r="C1930" t="str">
            <v/>
          </cell>
        </row>
        <row r="1931">
          <cell r="B1931" t="str">
            <v/>
          </cell>
          <cell r="C1931" t="str">
            <v/>
          </cell>
        </row>
        <row r="1932">
          <cell r="B1932" t="str">
            <v/>
          </cell>
          <cell r="C1932" t="str">
            <v/>
          </cell>
        </row>
        <row r="1933">
          <cell r="B1933" t="str">
            <v/>
          </cell>
          <cell r="C1933" t="str">
            <v/>
          </cell>
        </row>
        <row r="1934">
          <cell r="B1934" t="str">
            <v/>
          </cell>
          <cell r="C1934" t="str">
            <v/>
          </cell>
        </row>
        <row r="1935">
          <cell r="B1935" t="str">
            <v/>
          </cell>
          <cell r="C1935" t="str">
            <v/>
          </cell>
        </row>
        <row r="1936">
          <cell r="B1936" t="str">
            <v/>
          </cell>
          <cell r="C1936" t="str">
            <v/>
          </cell>
        </row>
        <row r="1937">
          <cell r="B1937" t="str">
            <v/>
          </cell>
          <cell r="C1937" t="str">
            <v/>
          </cell>
        </row>
        <row r="1938">
          <cell r="B1938" t="str">
            <v/>
          </cell>
          <cell r="C1938" t="str">
            <v/>
          </cell>
        </row>
        <row r="1939">
          <cell r="B1939" t="str">
            <v/>
          </cell>
          <cell r="C1939" t="str">
            <v/>
          </cell>
        </row>
        <row r="1940">
          <cell r="B1940" t="str">
            <v/>
          </cell>
          <cell r="C1940" t="str">
            <v/>
          </cell>
        </row>
        <row r="1941">
          <cell r="B1941" t="str">
            <v/>
          </cell>
          <cell r="C1941" t="str">
            <v/>
          </cell>
        </row>
        <row r="1942">
          <cell r="B1942" t="str">
            <v/>
          </cell>
          <cell r="C1942" t="str">
            <v/>
          </cell>
        </row>
        <row r="1943">
          <cell r="B1943" t="str">
            <v/>
          </cell>
          <cell r="C1943" t="str">
            <v/>
          </cell>
        </row>
        <row r="1944">
          <cell r="B1944" t="str">
            <v/>
          </cell>
          <cell r="C1944" t="str">
            <v/>
          </cell>
        </row>
        <row r="1945">
          <cell r="B1945" t="str">
            <v/>
          </cell>
          <cell r="C1945" t="str">
            <v/>
          </cell>
        </row>
        <row r="1946">
          <cell r="B1946" t="str">
            <v/>
          </cell>
          <cell r="C1946" t="str">
            <v/>
          </cell>
        </row>
        <row r="1947">
          <cell r="B1947" t="str">
            <v/>
          </cell>
          <cell r="C1947" t="str">
            <v/>
          </cell>
        </row>
        <row r="1948">
          <cell r="B1948" t="str">
            <v/>
          </cell>
          <cell r="C1948" t="str">
            <v/>
          </cell>
        </row>
        <row r="1949">
          <cell r="B1949" t="str">
            <v/>
          </cell>
          <cell r="C1949" t="str">
            <v/>
          </cell>
        </row>
        <row r="1950">
          <cell r="B1950" t="str">
            <v/>
          </cell>
          <cell r="C1950" t="str">
            <v/>
          </cell>
        </row>
        <row r="1951">
          <cell r="B1951" t="str">
            <v/>
          </cell>
          <cell r="C1951" t="str">
            <v/>
          </cell>
        </row>
        <row r="1952">
          <cell r="B1952" t="str">
            <v/>
          </cell>
          <cell r="C1952" t="str">
            <v/>
          </cell>
        </row>
        <row r="1953">
          <cell r="B1953" t="str">
            <v/>
          </cell>
          <cell r="C1953" t="str">
            <v/>
          </cell>
        </row>
        <row r="1954">
          <cell r="B1954" t="str">
            <v/>
          </cell>
          <cell r="C1954" t="str">
            <v/>
          </cell>
        </row>
        <row r="1955">
          <cell r="B1955" t="str">
            <v/>
          </cell>
          <cell r="C1955" t="str">
            <v/>
          </cell>
        </row>
        <row r="1956">
          <cell r="B1956" t="str">
            <v/>
          </cell>
          <cell r="C1956" t="str">
            <v/>
          </cell>
        </row>
        <row r="1957">
          <cell r="B1957" t="str">
            <v/>
          </cell>
          <cell r="C1957" t="str">
            <v/>
          </cell>
        </row>
        <row r="1958">
          <cell r="B1958" t="str">
            <v/>
          </cell>
          <cell r="C1958" t="str">
            <v/>
          </cell>
        </row>
        <row r="1959">
          <cell r="B1959" t="str">
            <v/>
          </cell>
          <cell r="C1959" t="str">
            <v/>
          </cell>
        </row>
        <row r="1960">
          <cell r="B1960" t="str">
            <v/>
          </cell>
          <cell r="C1960" t="str">
            <v/>
          </cell>
        </row>
        <row r="1961">
          <cell r="B1961" t="str">
            <v/>
          </cell>
          <cell r="C1961" t="str">
            <v/>
          </cell>
        </row>
        <row r="1962">
          <cell r="B1962" t="str">
            <v/>
          </cell>
          <cell r="C1962" t="str">
            <v/>
          </cell>
        </row>
        <row r="1963">
          <cell r="B1963" t="str">
            <v/>
          </cell>
          <cell r="C1963" t="str">
            <v/>
          </cell>
        </row>
        <row r="1964">
          <cell r="B1964" t="str">
            <v/>
          </cell>
          <cell r="C1964" t="str">
            <v/>
          </cell>
        </row>
        <row r="1965">
          <cell r="B1965" t="str">
            <v/>
          </cell>
          <cell r="C1965" t="str">
            <v/>
          </cell>
        </row>
        <row r="1966">
          <cell r="B1966" t="str">
            <v/>
          </cell>
          <cell r="C1966" t="str">
            <v/>
          </cell>
        </row>
        <row r="1967">
          <cell r="B1967" t="str">
            <v/>
          </cell>
          <cell r="C1967" t="str">
            <v/>
          </cell>
        </row>
        <row r="1968">
          <cell r="B1968" t="str">
            <v/>
          </cell>
          <cell r="C1968" t="str">
            <v/>
          </cell>
        </row>
        <row r="1969">
          <cell r="B1969" t="str">
            <v/>
          </cell>
          <cell r="C1969" t="str">
            <v/>
          </cell>
        </row>
        <row r="1970">
          <cell r="B1970" t="str">
            <v/>
          </cell>
          <cell r="C1970" t="str">
            <v/>
          </cell>
        </row>
        <row r="1971">
          <cell r="B1971" t="str">
            <v/>
          </cell>
          <cell r="C1971" t="str">
            <v/>
          </cell>
        </row>
        <row r="1972">
          <cell r="B1972" t="str">
            <v/>
          </cell>
          <cell r="C1972" t="str">
            <v/>
          </cell>
        </row>
        <row r="1973">
          <cell r="B1973" t="str">
            <v/>
          </cell>
          <cell r="C1973" t="str">
            <v/>
          </cell>
        </row>
        <row r="1974">
          <cell r="B1974" t="str">
            <v/>
          </cell>
          <cell r="C1974" t="str">
            <v/>
          </cell>
        </row>
        <row r="1975">
          <cell r="B1975" t="str">
            <v/>
          </cell>
          <cell r="C1975" t="str">
            <v/>
          </cell>
        </row>
        <row r="1976">
          <cell r="B1976" t="str">
            <v/>
          </cell>
          <cell r="C1976" t="str">
            <v/>
          </cell>
        </row>
        <row r="1977">
          <cell r="B1977" t="str">
            <v/>
          </cell>
          <cell r="C1977" t="str">
            <v/>
          </cell>
        </row>
        <row r="1978">
          <cell r="B1978" t="str">
            <v/>
          </cell>
          <cell r="C1978" t="str">
            <v/>
          </cell>
        </row>
        <row r="1979">
          <cell r="B1979" t="str">
            <v/>
          </cell>
          <cell r="C1979" t="str">
            <v/>
          </cell>
        </row>
        <row r="1980">
          <cell r="B1980" t="str">
            <v/>
          </cell>
          <cell r="C1980" t="str">
            <v/>
          </cell>
        </row>
        <row r="1981">
          <cell r="B1981" t="str">
            <v/>
          </cell>
          <cell r="C1981" t="str">
            <v/>
          </cell>
        </row>
        <row r="1982">
          <cell r="B1982" t="str">
            <v/>
          </cell>
          <cell r="C1982" t="str">
            <v/>
          </cell>
        </row>
        <row r="1983">
          <cell r="B1983" t="str">
            <v/>
          </cell>
          <cell r="C1983" t="str">
            <v/>
          </cell>
        </row>
        <row r="1984">
          <cell r="B1984" t="str">
            <v/>
          </cell>
          <cell r="C1984" t="str">
            <v/>
          </cell>
        </row>
        <row r="1985">
          <cell r="B1985" t="str">
            <v/>
          </cell>
          <cell r="C1985" t="str">
            <v/>
          </cell>
        </row>
        <row r="1986">
          <cell r="B1986" t="str">
            <v/>
          </cell>
          <cell r="C1986" t="str">
            <v/>
          </cell>
        </row>
        <row r="1987">
          <cell r="B1987" t="str">
            <v/>
          </cell>
          <cell r="C1987" t="str">
            <v/>
          </cell>
        </row>
        <row r="1988">
          <cell r="B1988" t="str">
            <v/>
          </cell>
          <cell r="C1988" t="str">
            <v/>
          </cell>
        </row>
        <row r="1989">
          <cell r="B1989" t="str">
            <v/>
          </cell>
          <cell r="C1989" t="str">
            <v/>
          </cell>
        </row>
        <row r="1990">
          <cell r="B1990" t="str">
            <v/>
          </cell>
          <cell r="C1990" t="str">
            <v/>
          </cell>
        </row>
        <row r="1991">
          <cell r="B1991" t="str">
            <v/>
          </cell>
          <cell r="C1991" t="str">
            <v/>
          </cell>
        </row>
        <row r="1992">
          <cell r="B1992" t="str">
            <v/>
          </cell>
          <cell r="C1992" t="str">
            <v/>
          </cell>
        </row>
        <row r="1993">
          <cell r="B1993" t="str">
            <v/>
          </cell>
          <cell r="C1993" t="str">
            <v/>
          </cell>
        </row>
        <row r="1994">
          <cell r="B1994" t="str">
            <v/>
          </cell>
          <cell r="C1994" t="str">
            <v/>
          </cell>
        </row>
        <row r="1995">
          <cell r="B1995" t="str">
            <v/>
          </cell>
          <cell r="C1995" t="str">
            <v/>
          </cell>
        </row>
        <row r="1996">
          <cell r="B1996" t="str">
            <v/>
          </cell>
          <cell r="C1996" t="str">
            <v/>
          </cell>
        </row>
        <row r="1997">
          <cell r="B1997" t="str">
            <v/>
          </cell>
          <cell r="C1997" t="str">
            <v/>
          </cell>
        </row>
        <row r="1998">
          <cell r="B1998" t="str">
            <v/>
          </cell>
          <cell r="C1998" t="str">
            <v/>
          </cell>
        </row>
        <row r="1999">
          <cell r="B1999" t="str">
            <v/>
          </cell>
          <cell r="C1999" t="str">
            <v/>
          </cell>
        </row>
        <row r="2000">
          <cell r="B2000" t="str">
            <v/>
          </cell>
          <cell r="C2000" t="str">
            <v/>
          </cell>
        </row>
        <row r="2001">
          <cell r="B2001" t="str">
            <v/>
          </cell>
          <cell r="C2001" t="str">
            <v/>
          </cell>
        </row>
        <row r="2002">
          <cell r="B2002" t="str">
            <v/>
          </cell>
          <cell r="C2002" t="str">
            <v/>
          </cell>
        </row>
        <row r="2003">
          <cell r="B2003" t="str">
            <v/>
          </cell>
          <cell r="C2003" t="str">
            <v/>
          </cell>
        </row>
        <row r="2004">
          <cell r="B2004" t="str">
            <v/>
          </cell>
          <cell r="C2004" t="str">
            <v/>
          </cell>
        </row>
        <row r="2005">
          <cell r="B2005" t="str">
            <v/>
          </cell>
          <cell r="C2005" t="str">
            <v/>
          </cell>
        </row>
        <row r="2006">
          <cell r="B2006" t="str">
            <v/>
          </cell>
          <cell r="C2006" t="str">
            <v/>
          </cell>
        </row>
        <row r="2007">
          <cell r="B2007" t="str">
            <v/>
          </cell>
          <cell r="C2007" t="str">
            <v/>
          </cell>
        </row>
        <row r="2008">
          <cell r="B2008" t="str">
            <v/>
          </cell>
          <cell r="C2008" t="str">
            <v/>
          </cell>
        </row>
        <row r="2009">
          <cell r="B2009" t="str">
            <v/>
          </cell>
          <cell r="C2009" t="str">
            <v/>
          </cell>
        </row>
        <row r="2010">
          <cell r="B2010" t="str">
            <v/>
          </cell>
          <cell r="C2010" t="str">
            <v/>
          </cell>
        </row>
        <row r="2011">
          <cell r="B2011" t="str">
            <v/>
          </cell>
          <cell r="C2011" t="str">
            <v/>
          </cell>
        </row>
        <row r="2012">
          <cell r="B2012" t="str">
            <v/>
          </cell>
          <cell r="C2012" t="str">
            <v/>
          </cell>
        </row>
        <row r="2013">
          <cell r="B2013" t="str">
            <v/>
          </cell>
          <cell r="C2013" t="str">
            <v/>
          </cell>
        </row>
        <row r="2014">
          <cell r="B2014" t="str">
            <v/>
          </cell>
          <cell r="C2014" t="str">
            <v/>
          </cell>
        </row>
        <row r="2015">
          <cell r="B2015" t="str">
            <v/>
          </cell>
          <cell r="C2015" t="str">
            <v/>
          </cell>
        </row>
        <row r="2016">
          <cell r="B2016" t="str">
            <v/>
          </cell>
          <cell r="C2016" t="str">
            <v/>
          </cell>
        </row>
        <row r="2017">
          <cell r="B2017" t="str">
            <v/>
          </cell>
          <cell r="C2017" t="str">
            <v/>
          </cell>
        </row>
        <row r="2018">
          <cell r="B2018" t="str">
            <v/>
          </cell>
          <cell r="C2018" t="str">
            <v/>
          </cell>
        </row>
        <row r="2019">
          <cell r="B2019" t="str">
            <v/>
          </cell>
          <cell r="C2019" t="str">
            <v/>
          </cell>
        </row>
        <row r="2020">
          <cell r="B2020" t="str">
            <v/>
          </cell>
          <cell r="C2020" t="str">
            <v/>
          </cell>
        </row>
        <row r="2021">
          <cell r="B2021" t="str">
            <v/>
          </cell>
          <cell r="C2021" t="str">
            <v/>
          </cell>
        </row>
        <row r="2022">
          <cell r="B2022" t="str">
            <v/>
          </cell>
          <cell r="C2022" t="str">
            <v/>
          </cell>
        </row>
        <row r="2023">
          <cell r="B2023" t="str">
            <v/>
          </cell>
          <cell r="C2023" t="str">
            <v/>
          </cell>
        </row>
        <row r="2024">
          <cell r="B2024" t="str">
            <v/>
          </cell>
          <cell r="C2024" t="str">
            <v/>
          </cell>
        </row>
        <row r="2025">
          <cell r="B2025" t="str">
            <v/>
          </cell>
          <cell r="C2025" t="str">
            <v/>
          </cell>
        </row>
        <row r="2026">
          <cell r="B2026" t="str">
            <v/>
          </cell>
          <cell r="C2026" t="str">
            <v/>
          </cell>
        </row>
        <row r="2027">
          <cell r="B2027" t="str">
            <v/>
          </cell>
          <cell r="C2027" t="str">
            <v/>
          </cell>
        </row>
        <row r="2028">
          <cell r="B2028" t="str">
            <v/>
          </cell>
          <cell r="C2028" t="str">
            <v/>
          </cell>
        </row>
        <row r="2029">
          <cell r="B2029" t="str">
            <v/>
          </cell>
          <cell r="C2029" t="str">
            <v/>
          </cell>
        </row>
        <row r="2030">
          <cell r="B2030" t="str">
            <v/>
          </cell>
          <cell r="C2030" t="str">
            <v/>
          </cell>
        </row>
        <row r="2031">
          <cell r="B2031" t="str">
            <v/>
          </cell>
          <cell r="C2031" t="str">
            <v/>
          </cell>
        </row>
        <row r="2032">
          <cell r="B2032" t="str">
            <v/>
          </cell>
          <cell r="C2032" t="str">
            <v/>
          </cell>
        </row>
        <row r="2033">
          <cell r="B2033" t="str">
            <v/>
          </cell>
          <cell r="C2033" t="str">
            <v/>
          </cell>
        </row>
        <row r="2034">
          <cell r="B2034" t="str">
            <v/>
          </cell>
          <cell r="C2034" t="str">
            <v/>
          </cell>
        </row>
        <row r="2035">
          <cell r="B2035" t="str">
            <v/>
          </cell>
          <cell r="C2035" t="str">
            <v/>
          </cell>
        </row>
        <row r="2036">
          <cell r="B2036" t="str">
            <v/>
          </cell>
          <cell r="C2036" t="str">
            <v/>
          </cell>
        </row>
        <row r="2037">
          <cell r="B2037" t="str">
            <v/>
          </cell>
          <cell r="C2037" t="str">
            <v/>
          </cell>
        </row>
        <row r="2038">
          <cell r="B2038" t="str">
            <v/>
          </cell>
          <cell r="C2038" t="str">
            <v/>
          </cell>
        </row>
        <row r="2039">
          <cell r="B2039" t="str">
            <v/>
          </cell>
          <cell r="C2039" t="str">
            <v/>
          </cell>
        </row>
        <row r="2040">
          <cell r="B2040" t="str">
            <v/>
          </cell>
          <cell r="C2040" t="str">
            <v/>
          </cell>
        </row>
        <row r="2041">
          <cell r="B2041" t="str">
            <v/>
          </cell>
          <cell r="C2041" t="str">
            <v/>
          </cell>
        </row>
        <row r="2042">
          <cell r="B2042" t="str">
            <v/>
          </cell>
          <cell r="C2042" t="str">
            <v/>
          </cell>
        </row>
        <row r="2043">
          <cell r="B2043" t="str">
            <v/>
          </cell>
          <cell r="C2043" t="str">
            <v/>
          </cell>
        </row>
        <row r="2044">
          <cell r="B2044" t="str">
            <v/>
          </cell>
          <cell r="C2044" t="str">
            <v/>
          </cell>
        </row>
        <row r="2045">
          <cell r="B2045" t="str">
            <v/>
          </cell>
          <cell r="C2045" t="str">
            <v/>
          </cell>
        </row>
        <row r="2046">
          <cell r="B2046" t="str">
            <v/>
          </cell>
          <cell r="C2046" t="str">
            <v/>
          </cell>
        </row>
        <row r="2047">
          <cell r="B2047" t="str">
            <v/>
          </cell>
          <cell r="C2047" t="str">
            <v/>
          </cell>
        </row>
        <row r="2048">
          <cell r="B2048" t="str">
            <v/>
          </cell>
          <cell r="C2048" t="str">
            <v/>
          </cell>
        </row>
        <row r="2049">
          <cell r="B2049" t="str">
            <v/>
          </cell>
          <cell r="C2049" t="str">
            <v/>
          </cell>
        </row>
        <row r="2050">
          <cell r="B2050" t="str">
            <v/>
          </cell>
          <cell r="C2050" t="str">
            <v/>
          </cell>
        </row>
        <row r="2051">
          <cell r="B2051" t="str">
            <v/>
          </cell>
          <cell r="C2051" t="str">
            <v/>
          </cell>
        </row>
        <row r="2052">
          <cell r="B2052" t="str">
            <v/>
          </cell>
          <cell r="C2052" t="str">
            <v/>
          </cell>
        </row>
        <row r="2053">
          <cell r="B2053" t="str">
            <v/>
          </cell>
          <cell r="C2053" t="str">
            <v/>
          </cell>
        </row>
        <row r="2054">
          <cell r="B2054" t="str">
            <v/>
          </cell>
          <cell r="C2054" t="str">
            <v/>
          </cell>
        </row>
        <row r="2055">
          <cell r="B2055" t="str">
            <v/>
          </cell>
          <cell r="C2055" t="str">
            <v/>
          </cell>
        </row>
        <row r="2056">
          <cell r="B2056" t="str">
            <v/>
          </cell>
          <cell r="C2056" t="str">
            <v/>
          </cell>
        </row>
        <row r="2057">
          <cell r="B2057" t="str">
            <v/>
          </cell>
          <cell r="C2057" t="str">
            <v/>
          </cell>
        </row>
        <row r="2058">
          <cell r="B2058" t="str">
            <v/>
          </cell>
          <cell r="C2058" t="str">
            <v/>
          </cell>
        </row>
        <row r="2059">
          <cell r="B2059" t="str">
            <v/>
          </cell>
          <cell r="C2059" t="str">
            <v/>
          </cell>
        </row>
        <row r="2060">
          <cell r="B2060" t="str">
            <v/>
          </cell>
          <cell r="C2060" t="str">
            <v/>
          </cell>
        </row>
        <row r="2061">
          <cell r="B2061" t="str">
            <v/>
          </cell>
          <cell r="C2061" t="str">
            <v/>
          </cell>
        </row>
        <row r="2062">
          <cell r="B2062" t="str">
            <v/>
          </cell>
          <cell r="C2062" t="str">
            <v/>
          </cell>
        </row>
        <row r="2063">
          <cell r="B2063" t="str">
            <v/>
          </cell>
          <cell r="C2063" t="str">
            <v/>
          </cell>
        </row>
        <row r="2064">
          <cell r="B2064" t="str">
            <v/>
          </cell>
          <cell r="C2064" t="str">
            <v/>
          </cell>
        </row>
        <row r="2065">
          <cell r="B2065" t="str">
            <v/>
          </cell>
          <cell r="C2065" t="str">
            <v/>
          </cell>
        </row>
        <row r="2066">
          <cell r="B2066" t="str">
            <v/>
          </cell>
          <cell r="C2066" t="str">
            <v/>
          </cell>
        </row>
        <row r="2067">
          <cell r="B2067" t="str">
            <v/>
          </cell>
          <cell r="C2067" t="str">
            <v/>
          </cell>
        </row>
        <row r="2068">
          <cell r="B2068" t="str">
            <v/>
          </cell>
          <cell r="C2068" t="str">
            <v/>
          </cell>
        </row>
        <row r="2069">
          <cell r="B2069" t="str">
            <v/>
          </cell>
          <cell r="C2069" t="str">
            <v/>
          </cell>
        </row>
        <row r="2070">
          <cell r="B2070" t="str">
            <v/>
          </cell>
          <cell r="C2070" t="str">
            <v/>
          </cell>
        </row>
        <row r="2071">
          <cell r="B2071" t="str">
            <v/>
          </cell>
          <cell r="C2071" t="str">
            <v/>
          </cell>
        </row>
        <row r="2072">
          <cell r="B2072" t="str">
            <v/>
          </cell>
          <cell r="C2072" t="str">
            <v/>
          </cell>
        </row>
        <row r="2073">
          <cell r="B2073" t="str">
            <v/>
          </cell>
          <cell r="C2073" t="str">
            <v/>
          </cell>
        </row>
        <row r="2074">
          <cell r="B2074" t="str">
            <v/>
          </cell>
          <cell r="C2074" t="str">
            <v/>
          </cell>
        </row>
        <row r="2075">
          <cell r="B2075" t="str">
            <v/>
          </cell>
          <cell r="C2075" t="str">
            <v/>
          </cell>
        </row>
        <row r="2076">
          <cell r="B2076" t="str">
            <v/>
          </cell>
          <cell r="C2076" t="str">
            <v/>
          </cell>
        </row>
        <row r="2077">
          <cell r="B2077" t="str">
            <v/>
          </cell>
          <cell r="C2077" t="str">
            <v/>
          </cell>
        </row>
        <row r="2078">
          <cell r="B2078" t="str">
            <v/>
          </cell>
          <cell r="C2078" t="str">
            <v/>
          </cell>
        </row>
        <row r="2079">
          <cell r="B2079" t="str">
            <v/>
          </cell>
          <cell r="C2079" t="str">
            <v/>
          </cell>
        </row>
        <row r="2080">
          <cell r="B2080" t="str">
            <v/>
          </cell>
          <cell r="C2080" t="str">
            <v/>
          </cell>
        </row>
        <row r="2081">
          <cell r="B2081" t="str">
            <v/>
          </cell>
          <cell r="C2081" t="str">
            <v/>
          </cell>
        </row>
        <row r="2082">
          <cell r="B2082" t="str">
            <v/>
          </cell>
          <cell r="C2082" t="str">
            <v/>
          </cell>
        </row>
        <row r="2083">
          <cell r="B2083" t="str">
            <v/>
          </cell>
          <cell r="C2083" t="str">
            <v/>
          </cell>
        </row>
        <row r="2084">
          <cell r="B2084" t="str">
            <v/>
          </cell>
          <cell r="C2084" t="str">
            <v/>
          </cell>
        </row>
        <row r="2085">
          <cell r="B2085" t="str">
            <v/>
          </cell>
          <cell r="C2085" t="str">
            <v/>
          </cell>
        </row>
        <row r="2086">
          <cell r="B2086" t="str">
            <v/>
          </cell>
          <cell r="C2086" t="str">
            <v/>
          </cell>
        </row>
        <row r="2087">
          <cell r="B2087" t="str">
            <v/>
          </cell>
          <cell r="C2087" t="str">
            <v/>
          </cell>
        </row>
        <row r="2088">
          <cell r="B2088" t="str">
            <v/>
          </cell>
          <cell r="C2088" t="str">
            <v/>
          </cell>
        </row>
        <row r="2089">
          <cell r="B2089" t="str">
            <v/>
          </cell>
          <cell r="C2089" t="str">
            <v/>
          </cell>
        </row>
        <row r="2090">
          <cell r="B2090" t="str">
            <v/>
          </cell>
          <cell r="C2090" t="str">
            <v/>
          </cell>
        </row>
        <row r="2091">
          <cell r="B2091" t="str">
            <v/>
          </cell>
          <cell r="C2091" t="str">
            <v/>
          </cell>
        </row>
        <row r="2092">
          <cell r="B2092" t="str">
            <v/>
          </cell>
          <cell r="C2092" t="str">
            <v/>
          </cell>
        </row>
        <row r="2093">
          <cell r="B2093" t="str">
            <v/>
          </cell>
          <cell r="C2093" t="str">
            <v/>
          </cell>
        </row>
        <row r="2094">
          <cell r="B2094" t="str">
            <v/>
          </cell>
          <cell r="C2094" t="str">
            <v/>
          </cell>
        </row>
        <row r="2095">
          <cell r="B2095" t="str">
            <v/>
          </cell>
          <cell r="C2095" t="str">
            <v/>
          </cell>
        </row>
        <row r="2096">
          <cell r="B2096" t="str">
            <v/>
          </cell>
          <cell r="C2096" t="str">
            <v/>
          </cell>
        </row>
        <row r="2097">
          <cell r="B2097" t="str">
            <v/>
          </cell>
          <cell r="C2097" t="str">
            <v/>
          </cell>
        </row>
        <row r="2098">
          <cell r="B2098" t="str">
            <v/>
          </cell>
          <cell r="C2098" t="str">
            <v/>
          </cell>
        </row>
        <row r="2099">
          <cell r="B2099" t="str">
            <v/>
          </cell>
          <cell r="C2099" t="str">
            <v/>
          </cell>
        </row>
        <row r="2100">
          <cell r="B2100" t="str">
            <v/>
          </cell>
          <cell r="C2100" t="str">
            <v/>
          </cell>
        </row>
        <row r="2101">
          <cell r="B2101" t="str">
            <v/>
          </cell>
          <cell r="C2101" t="str">
            <v/>
          </cell>
        </row>
        <row r="2102">
          <cell r="B2102" t="str">
            <v/>
          </cell>
          <cell r="C2102" t="str">
            <v/>
          </cell>
        </row>
        <row r="2103">
          <cell r="B2103" t="str">
            <v/>
          </cell>
          <cell r="C2103" t="str">
            <v/>
          </cell>
        </row>
        <row r="2104">
          <cell r="B2104" t="str">
            <v/>
          </cell>
          <cell r="C2104" t="str">
            <v/>
          </cell>
        </row>
        <row r="2105">
          <cell r="B2105" t="str">
            <v/>
          </cell>
          <cell r="C2105" t="str">
            <v/>
          </cell>
        </row>
        <row r="2106">
          <cell r="B2106" t="str">
            <v/>
          </cell>
          <cell r="C2106" t="str">
            <v/>
          </cell>
        </row>
        <row r="2107">
          <cell r="B2107" t="str">
            <v/>
          </cell>
          <cell r="C2107" t="str">
            <v/>
          </cell>
        </row>
        <row r="2108">
          <cell r="B2108" t="str">
            <v/>
          </cell>
          <cell r="C2108" t="str">
            <v/>
          </cell>
        </row>
        <row r="2109">
          <cell r="B2109" t="str">
            <v/>
          </cell>
          <cell r="C2109" t="str">
            <v/>
          </cell>
        </row>
        <row r="2110">
          <cell r="B2110" t="str">
            <v/>
          </cell>
          <cell r="C2110" t="str">
            <v/>
          </cell>
        </row>
        <row r="2111">
          <cell r="B2111" t="str">
            <v/>
          </cell>
          <cell r="C2111" t="str">
            <v/>
          </cell>
        </row>
        <row r="2112">
          <cell r="B2112" t="str">
            <v/>
          </cell>
          <cell r="C2112" t="str">
            <v/>
          </cell>
        </row>
        <row r="2113">
          <cell r="B2113" t="str">
            <v/>
          </cell>
          <cell r="C2113" t="str">
            <v/>
          </cell>
        </row>
        <row r="2114">
          <cell r="B2114" t="str">
            <v/>
          </cell>
          <cell r="C2114" t="str">
            <v/>
          </cell>
        </row>
        <row r="2115">
          <cell r="B2115" t="str">
            <v/>
          </cell>
          <cell r="C2115" t="str">
            <v/>
          </cell>
        </row>
        <row r="2116">
          <cell r="B2116" t="str">
            <v/>
          </cell>
          <cell r="C2116" t="str">
            <v/>
          </cell>
        </row>
        <row r="2117">
          <cell r="B2117" t="str">
            <v/>
          </cell>
          <cell r="C2117" t="str">
            <v/>
          </cell>
        </row>
        <row r="2118">
          <cell r="B2118" t="str">
            <v/>
          </cell>
          <cell r="C2118" t="str">
            <v/>
          </cell>
        </row>
        <row r="2119">
          <cell r="B2119" t="str">
            <v/>
          </cell>
          <cell r="C2119" t="str">
            <v/>
          </cell>
        </row>
        <row r="2120">
          <cell r="B2120" t="str">
            <v/>
          </cell>
          <cell r="C2120" t="str">
            <v/>
          </cell>
        </row>
        <row r="2121">
          <cell r="B2121" t="str">
            <v/>
          </cell>
          <cell r="C2121" t="str">
            <v/>
          </cell>
        </row>
        <row r="2122">
          <cell r="B2122" t="str">
            <v/>
          </cell>
          <cell r="C2122" t="str">
            <v/>
          </cell>
        </row>
        <row r="2123">
          <cell r="B2123" t="str">
            <v/>
          </cell>
          <cell r="C2123" t="str">
            <v/>
          </cell>
        </row>
        <row r="2124">
          <cell r="B2124" t="str">
            <v/>
          </cell>
          <cell r="C2124" t="str">
            <v/>
          </cell>
        </row>
        <row r="2125">
          <cell r="B2125" t="str">
            <v/>
          </cell>
          <cell r="C2125" t="str">
            <v/>
          </cell>
        </row>
        <row r="2126">
          <cell r="B2126" t="str">
            <v/>
          </cell>
          <cell r="C2126" t="str">
            <v/>
          </cell>
        </row>
        <row r="2127">
          <cell r="B2127" t="str">
            <v/>
          </cell>
          <cell r="C2127" t="str">
            <v/>
          </cell>
        </row>
        <row r="2128">
          <cell r="B2128" t="str">
            <v/>
          </cell>
          <cell r="C2128" t="str">
            <v/>
          </cell>
        </row>
        <row r="2129">
          <cell r="B2129" t="str">
            <v/>
          </cell>
          <cell r="C2129" t="str">
            <v/>
          </cell>
        </row>
        <row r="2130">
          <cell r="B2130" t="str">
            <v/>
          </cell>
          <cell r="C2130" t="str">
            <v/>
          </cell>
        </row>
        <row r="2131">
          <cell r="B2131" t="str">
            <v/>
          </cell>
          <cell r="C2131" t="str">
            <v/>
          </cell>
        </row>
        <row r="2132">
          <cell r="B2132" t="str">
            <v/>
          </cell>
          <cell r="C2132" t="str">
            <v/>
          </cell>
        </row>
        <row r="2133">
          <cell r="B2133" t="str">
            <v/>
          </cell>
          <cell r="C2133" t="str">
            <v/>
          </cell>
        </row>
        <row r="2134">
          <cell r="B2134" t="str">
            <v/>
          </cell>
          <cell r="C2134" t="str">
            <v/>
          </cell>
        </row>
        <row r="2135">
          <cell r="B2135" t="str">
            <v/>
          </cell>
          <cell r="C2135" t="str">
            <v/>
          </cell>
        </row>
        <row r="2136">
          <cell r="B2136" t="str">
            <v/>
          </cell>
          <cell r="C2136" t="str">
            <v/>
          </cell>
        </row>
        <row r="2137">
          <cell r="B2137" t="str">
            <v/>
          </cell>
          <cell r="C2137" t="str">
            <v/>
          </cell>
        </row>
        <row r="2138">
          <cell r="B2138" t="str">
            <v/>
          </cell>
          <cell r="C2138" t="str">
            <v/>
          </cell>
        </row>
        <row r="2139">
          <cell r="B2139" t="str">
            <v/>
          </cell>
          <cell r="C2139" t="str">
            <v/>
          </cell>
        </row>
        <row r="2140">
          <cell r="B2140" t="str">
            <v/>
          </cell>
          <cell r="C2140" t="str">
            <v/>
          </cell>
        </row>
        <row r="2141">
          <cell r="B2141" t="str">
            <v/>
          </cell>
          <cell r="C2141" t="str">
            <v/>
          </cell>
        </row>
        <row r="2142">
          <cell r="B2142" t="str">
            <v/>
          </cell>
          <cell r="C2142" t="str">
            <v/>
          </cell>
        </row>
        <row r="2143">
          <cell r="B2143" t="str">
            <v/>
          </cell>
          <cell r="C2143" t="str">
            <v/>
          </cell>
        </row>
        <row r="2144">
          <cell r="B2144" t="str">
            <v/>
          </cell>
          <cell r="C2144" t="str">
            <v/>
          </cell>
        </row>
        <row r="2145">
          <cell r="B2145" t="str">
            <v/>
          </cell>
          <cell r="C2145" t="str">
            <v/>
          </cell>
        </row>
        <row r="2146">
          <cell r="B2146" t="str">
            <v/>
          </cell>
          <cell r="C2146" t="str">
            <v/>
          </cell>
        </row>
        <row r="2147">
          <cell r="B2147" t="str">
            <v/>
          </cell>
          <cell r="C2147" t="str">
            <v/>
          </cell>
        </row>
        <row r="2148">
          <cell r="B2148" t="str">
            <v/>
          </cell>
          <cell r="C2148" t="str">
            <v/>
          </cell>
        </row>
        <row r="2149">
          <cell r="B2149" t="str">
            <v/>
          </cell>
          <cell r="C2149" t="str">
            <v/>
          </cell>
        </row>
        <row r="2150">
          <cell r="B2150" t="str">
            <v/>
          </cell>
          <cell r="C2150" t="str">
            <v/>
          </cell>
        </row>
        <row r="2151">
          <cell r="B2151" t="str">
            <v/>
          </cell>
          <cell r="C2151" t="str">
            <v/>
          </cell>
        </row>
        <row r="2152">
          <cell r="B2152" t="str">
            <v/>
          </cell>
          <cell r="C2152" t="str">
            <v/>
          </cell>
        </row>
        <row r="2153">
          <cell r="B2153" t="str">
            <v/>
          </cell>
          <cell r="C2153" t="str">
            <v/>
          </cell>
        </row>
        <row r="2154">
          <cell r="B2154" t="str">
            <v/>
          </cell>
          <cell r="C2154" t="str">
            <v/>
          </cell>
        </row>
        <row r="2155">
          <cell r="B2155" t="str">
            <v/>
          </cell>
          <cell r="C2155" t="str">
            <v/>
          </cell>
        </row>
        <row r="2156">
          <cell r="B2156" t="str">
            <v/>
          </cell>
          <cell r="C2156" t="str">
            <v/>
          </cell>
        </row>
        <row r="2157">
          <cell r="B2157" t="str">
            <v/>
          </cell>
          <cell r="C2157" t="str">
            <v/>
          </cell>
        </row>
        <row r="2158">
          <cell r="B2158" t="str">
            <v/>
          </cell>
          <cell r="C2158" t="str">
            <v/>
          </cell>
        </row>
        <row r="2159">
          <cell r="B2159" t="str">
            <v/>
          </cell>
          <cell r="C2159" t="str">
            <v/>
          </cell>
        </row>
        <row r="2160">
          <cell r="B2160" t="str">
            <v/>
          </cell>
          <cell r="C2160" t="str">
            <v/>
          </cell>
        </row>
        <row r="2161">
          <cell r="B2161" t="str">
            <v/>
          </cell>
          <cell r="C2161" t="str">
            <v/>
          </cell>
        </row>
        <row r="2162">
          <cell r="B2162" t="str">
            <v/>
          </cell>
          <cell r="C2162" t="str">
            <v/>
          </cell>
        </row>
        <row r="2163">
          <cell r="B2163" t="str">
            <v/>
          </cell>
          <cell r="C2163" t="str">
            <v/>
          </cell>
        </row>
        <row r="2164">
          <cell r="B2164" t="str">
            <v/>
          </cell>
          <cell r="C2164" t="str">
            <v/>
          </cell>
        </row>
        <row r="2165">
          <cell r="B2165" t="str">
            <v/>
          </cell>
          <cell r="C2165" t="str">
            <v/>
          </cell>
        </row>
        <row r="2166">
          <cell r="B2166" t="str">
            <v/>
          </cell>
          <cell r="C2166" t="str">
            <v/>
          </cell>
        </row>
        <row r="2167">
          <cell r="B2167" t="str">
            <v/>
          </cell>
          <cell r="C2167" t="str">
            <v/>
          </cell>
        </row>
        <row r="2168">
          <cell r="B2168" t="str">
            <v/>
          </cell>
          <cell r="C2168" t="str">
            <v/>
          </cell>
        </row>
        <row r="2169">
          <cell r="B2169" t="str">
            <v/>
          </cell>
          <cell r="C2169" t="str">
            <v/>
          </cell>
        </row>
        <row r="2170">
          <cell r="B2170" t="str">
            <v/>
          </cell>
          <cell r="C2170" t="str">
            <v/>
          </cell>
        </row>
        <row r="2171">
          <cell r="B2171" t="str">
            <v/>
          </cell>
          <cell r="C2171" t="str">
            <v/>
          </cell>
        </row>
        <row r="2172">
          <cell r="B2172" t="str">
            <v/>
          </cell>
          <cell r="C2172" t="str">
            <v/>
          </cell>
        </row>
        <row r="2173">
          <cell r="B2173" t="str">
            <v/>
          </cell>
          <cell r="C2173" t="str">
            <v/>
          </cell>
        </row>
        <row r="2174">
          <cell r="B2174" t="str">
            <v/>
          </cell>
          <cell r="C2174" t="str">
            <v/>
          </cell>
        </row>
        <row r="2175">
          <cell r="B2175" t="str">
            <v/>
          </cell>
          <cell r="C2175" t="str">
            <v/>
          </cell>
        </row>
        <row r="2176">
          <cell r="B2176" t="str">
            <v/>
          </cell>
          <cell r="C2176" t="str">
            <v/>
          </cell>
        </row>
        <row r="2177">
          <cell r="B2177" t="str">
            <v/>
          </cell>
          <cell r="C2177" t="str">
            <v/>
          </cell>
        </row>
        <row r="2178">
          <cell r="B2178" t="str">
            <v/>
          </cell>
          <cell r="C2178" t="str">
            <v/>
          </cell>
        </row>
        <row r="2179">
          <cell r="B2179" t="str">
            <v/>
          </cell>
          <cell r="C2179" t="str">
            <v/>
          </cell>
        </row>
        <row r="2180">
          <cell r="B2180" t="str">
            <v/>
          </cell>
          <cell r="C2180" t="str">
            <v/>
          </cell>
        </row>
        <row r="2181">
          <cell r="B2181" t="str">
            <v/>
          </cell>
          <cell r="C2181" t="str">
            <v/>
          </cell>
        </row>
        <row r="2182">
          <cell r="B2182" t="str">
            <v/>
          </cell>
          <cell r="C2182" t="str">
            <v/>
          </cell>
        </row>
        <row r="2183">
          <cell r="B2183" t="str">
            <v/>
          </cell>
          <cell r="C2183" t="str">
            <v/>
          </cell>
        </row>
        <row r="2184">
          <cell r="B2184" t="str">
            <v/>
          </cell>
          <cell r="C2184" t="str">
            <v/>
          </cell>
        </row>
        <row r="2185">
          <cell r="B2185" t="str">
            <v/>
          </cell>
          <cell r="C2185" t="str">
            <v/>
          </cell>
        </row>
        <row r="2186">
          <cell r="B2186" t="str">
            <v/>
          </cell>
          <cell r="C2186" t="str">
            <v/>
          </cell>
        </row>
        <row r="2187">
          <cell r="B2187" t="str">
            <v/>
          </cell>
          <cell r="C2187" t="str">
            <v/>
          </cell>
        </row>
        <row r="2188">
          <cell r="B2188" t="str">
            <v/>
          </cell>
          <cell r="C2188" t="str">
            <v/>
          </cell>
        </row>
        <row r="2189">
          <cell r="B2189" t="str">
            <v/>
          </cell>
          <cell r="C2189" t="str">
            <v/>
          </cell>
        </row>
        <row r="2190">
          <cell r="B2190" t="str">
            <v/>
          </cell>
          <cell r="C2190" t="str">
            <v/>
          </cell>
        </row>
        <row r="2191">
          <cell r="B2191" t="str">
            <v/>
          </cell>
          <cell r="C2191" t="str">
            <v/>
          </cell>
        </row>
        <row r="2192">
          <cell r="B2192" t="str">
            <v/>
          </cell>
          <cell r="C2192" t="str">
            <v/>
          </cell>
        </row>
        <row r="2193">
          <cell r="B2193" t="str">
            <v/>
          </cell>
          <cell r="C2193" t="str">
            <v/>
          </cell>
        </row>
        <row r="2194">
          <cell r="B2194" t="str">
            <v/>
          </cell>
          <cell r="C2194" t="str">
            <v/>
          </cell>
        </row>
        <row r="2195">
          <cell r="B2195" t="str">
            <v/>
          </cell>
          <cell r="C2195" t="str">
            <v/>
          </cell>
        </row>
        <row r="2196">
          <cell r="B2196" t="str">
            <v/>
          </cell>
          <cell r="C2196" t="str">
            <v/>
          </cell>
        </row>
        <row r="2197">
          <cell r="B2197" t="str">
            <v/>
          </cell>
          <cell r="C2197" t="str">
            <v/>
          </cell>
        </row>
        <row r="2198">
          <cell r="B2198" t="str">
            <v/>
          </cell>
          <cell r="C2198" t="str">
            <v/>
          </cell>
        </row>
        <row r="2199">
          <cell r="B2199" t="str">
            <v/>
          </cell>
          <cell r="C2199" t="str">
            <v/>
          </cell>
        </row>
        <row r="2200">
          <cell r="B2200" t="str">
            <v/>
          </cell>
          <cell r="C2200" t="str">
            <v/>
          </cell>
        </row>
        <row r="2201">
          <cell r="B2201" t="str">
            <v/>
          </cell>
          <cell r="C2201" t="str">
            <v/>
          </cell>
        </row>
        <row r="2202">
          <cell r="B2202" t="str">
            <v/>
          </cell>
          <cell r="C2202" t="str">
            <v/>
          </cell>
        </row>
        <row r="2203">
          <cell r="B2203" t="str">
            <v/>
          </cell>
          <cell r="C2203" t="str">
            <v/>
          </cell>
        </row>
        <row r="2204">
          <cell r="B2204" t="str">
            <v/>
          </cell>
          <cell r="C2204" t="str">
            <v/>
          </cell>
        </row>
        <row r="2205">
          <cell r="B2205" t="str">
            <v/>
          </cell>
          <cell r="C2205" t="str">
            <v/>
          </cell>
        </row>
        <row r="2206">
          <cell r="B2206" t="str">
            <v/>
          </cell>
          <cell r="C2206" t="str">
            <v/>
          </cell>
        </row>
        <row r="2207">
          <cell r="B2207" t="str">
            <v/>
          </cell>
          <cell r="C2207" t="str">
            <v/>
          </cell>
        </row>
        <row r="2208">
          <cell r="B2208" t="str">
            <v/>
          </cell>
          <cell r="C2208" t="str">
            <v/>
          </cell>
        </row>
        <row r="2209">
          <cell r="B2209" t="str">
            <v/>
          </cell>
          <cell r="C2209" t="str">
            <v/>
          </cell>
        </row>
        <row r="2210">
          <cell r="B2210" t="str">
            <v/>
          </cell>
          <cell r="C2210" t="str">
            <v/>
          </cell>
        </row>
        <row r="2211">
          <cell r="B2211" t="str">
            <v/>
          </cell>
          <cell r="C2211" t="str">
            <v/>
          </cell>
        </row>
        <row r="2212">
          <cell r="B2212" t="str">
            <v/>
          </cell>
          <cell r="C2212" t="str">
            <v/>
          </cell>
        </row>
        <row r="2213">
          <cell r="B2213" t="str">
            <v/>
          </cell>
          <cell r="C2213" t="str">
            <v/>
          </cell>
        </row>
        <row r="2214">
          <cell r="B2214" t="str">
            <v/>
          </cell>
          <cell r="C2214" t="str">
            <v/>
          </cell>
        </row>
        <row r="2215">
          <cell r="B2215" t="str">
            <v/>
          </cell>
          <cell r="C2215" t="str">
            <v/>
          </cell>
        </row>
        <row r="2216">
          <cell r="B2216" t="str">
            <v/>
          </cell>
          <cell r="C2216" t="str">
            <v/>
          </cell>
        </row>
        <row r="2217">
          <cell r="B2217" t="str">
            <v/>
          </cell>
          <cell r="C2217" t="str">
            <v/>
          </cell>
        </row>
        <row r="2218">
          <cell r="B2218" t="str">
            <v/>
          </cell>
          <cell r="C2218" t="str">
            <v/>
          </cell>
        </row>
        <row r="2219">
          <cell r="B2219" t="str">
            <v/>
          </cell>
          <cell r="C2219" t="str">
            <v/>
          </cell>
        </row>
        <row r="2220">
          <cell r="B2220" t="str">
            <v/>
          </cell>
          <cell r="C2220" t="str">
            <v/>
          </cell>
        </row>
        <row r="2221">
          <cell r="B2221" t="str">
            <v/>
          </cell>
          <cell r="C2221" t="str">
            <v/>
          </cell>
        </row>
        <row r="2222">
          <cell r="B2222" t="str">
            <v/>
          </cell>
          <cell r="C2222" t="str">
            <v/>
          </cell>
        </row>
        <row r="2223">
          <cell r="B2223" t="str">
            <v/>
          </cell>
          <cell r="C2223" t="str">
            <v/>
          </cell>
        </row>
        <row r="2224">
          <cell r="B2224" t="str">
            <v/>
          </cell>
          <cell r="C2224" t="str">
            <v/>
          </cell>
        </row>
        <row r="2225">
          <cell r="B2225" t="str">
            <v/>
          </cell>
          <cell r="C2225" t="str">
            <v/>
          </cell>
        </row>
        <row r="2226">
          <cell r="B2226" t="str">
            <v/>
          </cell>
          <cell r="C2226" t="str">
            <v/>
          </cell>
        </row>
        <row r="2227">
          <cell r="B2227" t="str">
            <v/>
          </cell>
          <cell r="C2227" t="str">
            <v/>
          </cell>
        </row>
        <row r="2228">
          <cell r="B2228" t="str">
            <v/>
          </cell>
          <cell r="C2228" t="str">
            <v/>
          </cell>
        </row>
        <row r="2229">
          <cell r="B2229" t="str">
            <v/>
          </cell>
          <cell r="C2229" t="str">
            <v/>
          </cell>
        </row>
        <row r="2230">
          <cell r="B2230" t="str">
            <v/>
          </cell>
          <cell r="C2230" t="str">
            <v/>
          </cell>
        </row>
        <row r="2231">
          <cell r="B2231" t="str">
            <v/>
          </cell>
          <cell r="C2231" t="str">
            <v/>
          </cell>
        </row>
        <row r="2232">
          <cell r="B2232" t="str">
            <v/>
          </cell>
          <cell r="C2232" t="str">
            <v/>
          </cell>
        </row>
        <row r="2233">
          <cell r="B2233" t="str">
            <v/>
          </cell>
          <cell r="C2233" t="str">
            <v/>
          </cell>
        </row>
        <row r="2234">
          <cell r="B2234" t="str">
            <v/>
          </cell>
          <cell r="C2234" t="str">
            <v/>
          </cell>
        </row>
        <row r="2235">
          <cell r="B2235" t="str">
            <v/>
          </cell>
          <cell r="C2235" t="str">
            <v/>
          </cell>
        </row>
        <row r="2236">
          <cell r="B2236" t="str">
            <v/>
          </cell>
          <cell r="C2236" t="str">
            <v/>
          </cell>
        </row>
        <row r="2237">
          <cell r="B2237" t="str">
            <v/>
          </cell>
          <cell r="C2237" t="str">
            <v/>
          </cell>
        </row>
        <row r="2238">
          <cell r="B2238" t="str">
            <v/>
          </cell>
          <cell r="C2238" t="str">
            <v/>
          </cell>
        </row>
        <row r="2239">
          <cell r="B2239" t="str">
            <v/>
          </cell>
          <cell r="C2239" t="str">
            <v/>
          </cell>
        </row>
        <row r="2240">
          <cell r="B2240" t="str">
            <v/>
          </cell>
          <cell r="C2240" t="str">
            <v/>
          </cell>
        </row>
        <row r="2241">
          <cell r="B2241" t="str">
            <v/>
          </cell>
          <cell r="C2241" t="str">
            <v/>
          </cell>
        </row>
        <row r="2242">
          <cell r="B2242" t="str">
            <v/>
          </cell>
          <cell r="C2242" t="str">
            <v/>
          </cell>
        </row>
        <row r="2243">
          <cell r="B2243" t="str">
            <v/>
          </cell>
          <cell r="C2243" t="str">
            <v/>
          </cell>
        </row>
        <row r="2244">
          <cell r="B2244" t="str">
            <v/>
          </cell>
          <cell r="C2244" t="str">
            <v/>
          </cell>
        </row>
        <row r="2245">
          <cell r="B2245" t="str">
            <v/>
          </cell>
          <cell r="C2245" t="str">
            <v/>
          </cell>
        </row>
        <row r="2246">
          <cell r="B2246" t="str">
            <v/>
          </cell>
          <cell r="C2246" t="str">
            <v/>
          </cell>
        </row>
        <row r="2247">
          <cell r="B2247" t="str">
            <v/>
          </cell>
          <cell r="C2247" t="str">
            <v/>
          </cell>
        </row>
        <row r="2248">
          <cell r="B2248" t="str">
            <v/>
          </cell>
          <cell r="C2248" t="str">
            <v/>
          </cell>
        </row>
        <row r="2249">
          <cell r="B2249" t="str">
            <v/>
          </cell>
          <cell r="C2249" t="str">
            <v/>
          </cell>
        </row>
        <row r="2250">
          <cell r="B2250" t="str">
            <v/>
          </cell>
          <cell r="C2250" t="str">
            <v/>
          </cell>
        </row>
        <row r="2251">
          <cell r="B2251" t="str">
            <v/>
          </cell>
          <cell r="C2251" t="str">
            <v/>
          </cell>
        </row>
        <row r="2252">
          <cell r="B2252" t="str">
            <v/>
          </cell>
          <cell r="C2252" t="str">
            <v/>
          </cell>
        </row>
        <row r="2253">
          <cell r="B2253" t="str">
            <v/>
          </cell>
          <cell r="C2253" t="str">
            <v/>
          </cell>
        </row>
        <row r="2254">
          <cell r="B2254" t="str">
            <v/>
          </cell>
          <cell r="C2254" t="str">
            <v/>
          </cell>
        </row>
        <row r="2255">
          <cell r="B2255" t="str">
            <v/>
          </cell>
          <cell r="C2255" t="str">
            <v/>
          </cell>
        </row>
        <row r="2256">
          <cell r="B2256" t="str">
            <v/>
          </cell>
          <cell r="C2256" t="str">
            <v/>
          </cell>
        </row>
        <row r="2257">
          <cell r="B2257" t="str">
            <v/>
          </cell>
          <cell r="C2257" t="str">
            <v/>
          </cell>
        </row>
        <row r="2258">
          <cell r="B2258" t="str">
            <v/>
          </cell>
          <cell r="C2258" t="str">
            <v/>
          </cell>
        </row>
        <row r="2259">
          <cell r="B2259" t="str">
            <v/>
          </cell>
          <cell r="C2259" t="str">
            <v/>
          </cell>
        </row>
        <row r="2260">
          <cell r="B2260" t="str">
            <v/>
          </cell>
          <cell r="C2260" t="str">
            <v/>
          </cell>
        </row>
        <row r="2261">
          <cell r="B2261" t="str">
            <v/>
          </cell>
          <cell r="C2261" t="str">
            <v/>
          </cell>
        </row>
        <row r="2262">
          <cell r="B2262" t="str">
            <v/>
          </cell>
          <cell r="C2262" t="str">
            <v/>
          </cell>
        </row>
        <row r="2263">
          <cell r="B2263" t="str">
            <v/>
          </cell>
          <cell r="C2263" t="str">
            <v/>
          </cell>
        </row>
        <row r="2264">
          <cell r="B2264" t="str">
            <v/>
          </cell>
          <cell r="C2264" t="str">
            <v/>
          </cell>
        </row>
        <row r="2265">
          <cell r="B2265" t="str">
            <v/>
          </cell>
          <cell r="C2265" t="str">
            <v/>
          </cell>
        </row>
        <row r="2266">
          <cell r="B2266" t="str">
            <v/>
          </cell>
          <cell r="C2266" t="str">
            <v/>
          </cell>
        </row>
        <row r="2267">
          <cell r="B2267" t="str">
            <v/>
          </cell>
          <cell r="C2267" t="str">
            <v/>
          </cell>
        </row>
        <row r="2268">
          <cell r="B2268" t="str">
            <v/>
          </cell>
          <cell r="C2268" t="str">
            <v/>
          </cell>
        </row>
        <row r="2269">
          <cell r="B2269" t="str">
            <v/>
          </cell>
          <cell r="C2269" t="str">
            <v/>
          </cell>
        </row>
        <row r="2270">
          <cell r="B2270" t="str">
            <v/>
          </cell>
          <cell r="C2270" t="str">
            <v/>
          </cell>
        </row>
        <row r="2271">
          <cell r="B2271" t="str">
            <v/>
          </cell>
          <cell r="C2271" t="str">
            <v/>
          </cell>
        </row>
        <row r="2272">
          <cell r="B2272" t="str">
            <v/>
          </cell>
          <cell r="C2272" t="str">
            <v/>
          </cell>
        </row>
        <row r="2273">
          <cell r="B2273" t="str">
            <v/>
          </cell>
          <cell r="C2273" t="str">
            <v/>
          </cell>
        </row>
        <row r="2274">
          <cell r="B2274" t="str">
            <v/>
          </cell>
          <cell r="C2274" t="str">
            <v/>
          </cell>
        </row>
        <row r="2275">
          <cell r="B2275" t="str">
            <v/>
          </cell>
          <cell r="C2275" t="str">
            <v/>
          </cell>
        </row>
        <row r="2276">
          <cell r="B2276" t="str">
            <v/>
          </cell>
          <cell r="C2276" t="str">
            <v/>
          </cell>
        </row>
        <row r="2277">
          <cell r="B2277" t="str">
            <v/>
          </cell>
          <cell r="C2277" t="str">
            <v/>
          </cell>
        </row>
        <row r="2278">
          <cell r="B2278" t="str">
            <v/>
          </cell>
          <cell r="C2278" t="str">
            <v/>
          </cell>
        </row>
        <row r="2279">
          <cell r="B2279" t="str">
            <v/>
          </cell>
          <cell r="C2279" t="str">
            <v/>
          </cell>
        </row>
        <row r="2280">
          <cell r="B2280" t="str">
            <v/>
          </cell>
          <cell r="C2280" t="str">
            <v/>
          </cell>
        </row>
        <row r="2281">
          <cell r="B2281" t="str">
            <v/>
          </cell>
          <cell r="C2281" t="str">
            <v/>
          </cell>
        </row>
        <row r="2282">
          <cell r="B2282" t="str">
            <v/>
          </cell>
          <cell r="C2282" t="str">
            <v/>
          </cell>
        </row>
        <row r="2283">
          <cell r="B2283" t="str">
            <v/>
          </cell>
          <cell r="C2283" t="str">
            <v/>
          </cell>
        </row>
        <row r="2284">
          <cell r="B2284" t="str">
            <v/>
          </cell>
          <cell r="C2284" t="str">
            <v/>
          </cell>
        </row>
        <row r="2285">
          <cell r="B2285" t="str">
            <v/>
          </cell>
          <cell r="C2285" t="str">
            <v/>
          </cell>
        </row>
        <row r="2286">
          <cell r="B2286" t="str">
            <v/>
          </cell>
          <cell r="C2286" t="str">
            <v/>
          </cell>
        </row>
        <row r="2287">
          <cell r="B2287" t="str">
            <v/>
          </cell>
          <cell r="C2287" t="str">
            <v/>
          </cell>
        </row>
        <row r="2288">
          <cell r="B2288" t="str">
            <v/>
          </cell>
          <cell r="C2288" t="str">
            <v/>
          </cell>
        </row>
        <row r="2289">
          <cell r="B2289" t="str">
            <v/>
          </cell>
          <cell r="C2289" t="str">
            <v/>
          </cell>
        </row>
        <row r="2290">
          <cell r="B2290" t="str">
            <v/>
          </cell>
          <cell r="C2290" t="str">
            <v/>
          </cell>
        </row>
        <row r="2291">
          <cell r="B2291" t="str">
            <v/>
          </cell>
          <cell r="C2291" t="str">
            <v/>
          </cell>
        </row>
        <row r="2292">
          <cell r="B2292" t="str">
            <v/>
          </cell>
          <cell r="C2292" t="str">
            <v/>
          </cell>
        </row>
        <row r="2293">
          <cell r="B2293" t="str">
            <v/>
          </cell>
          <cell r="C2293" t="str">
            <v/>
          </cell>
        </row>
        <row r="2294">
          <cell r="B2294" t="str">
            <v/>
          </cell>
          <cell r="C2294" t="str">
            <v/>
          </cell>
        </row>
        <row r="2295">
          <cell r="B2295" t="str">
            <v/>
          </cell>
          <cell r="C2295" t="str">
            <v/>
          </cell>
        </row>
        <row r="2296">
          <cell r="B2296" t="str">
            <v/>
          </cell>
          <cell r="C2296" t="str">
            <v/>
          </cell>
        </row>
        <row r="2297">
          <cell r="B2297" t="str">
            <v/>
          </cell>
          <cell r="C2297" t="str">
            <v/>
          </cell>
        </row>
        <row r="2298">
          <cell r="B2298" t="str">
            <v/>
          </cell>
          <cell r="C2298" t="str">
            <v/>
          </cell>
        </row>
        <row r="2299">
          <cell r="B2299" t="str">
            <v/>
          </cell>
          <cell r="C2299" t="str">
            <v/>
          </cell>
        </row>
        <row r="2300">
          <cell r="B2300" t="str">
            <v/>
          </cell>
          <cell r="C2300" t="str">
            <v/>
          </cell>
        </row>
        <row r="2301">
          <cell r="B2301" t="str">
            <v/>
          </cell>
          <cell r="C2301" t="str">
            <v/>
          </cell>
        </row>
        <row r="2302">
          <cell r="B2302" t="str">
            <v/>
          </cell>
          <cell r="C2302" t="str">
            <v/>
          </cell>
        </row>
        <row r="2303">
          <cell r="B2303" t="str">
            <v/>
          </cell>
          <cell r="C2303" t="str">
            <v/>
          </cell>
        </row>
        <row r="2304">
          <cell r="B2304" t="str">
            <v/>
          </cell>
          <cell r="C2304" t="str">
            <v/>
          </cell>
        </row>
        <row r="2305">
          <cell r="B2305" t="str">
            <v/>
          </cell>
          <cell r="C2305" t="str">
            <v/>
          </cell>
        </row>
        <row r="2306">
          <cell r="B2306" t="str">
            <v/>
          </cell>
          <cell r="C2306" t="str">
            <v/>
          </cell>
        </row>
        <row r="2307">
          <cell r="B2307" t="str">
            <v/>
          </cell>
          <cell r="C2307" t="str">
            <v/>
          </cell>
        </row>
        <row r="2308">
          <cell r="B2308" t="str">
            <v/>
          </cell>
          <cell r="C2308" t="str">
            <v/>
          </cell>
        </row>
        <row r="2309">
          <cell r="B2309" t="str">
            <v/>
          </cell>
          <cell r="C2309" t="str">
            <v/>
          </cell>
        </row>
        <row r="2310">
          <cell r="B2310" t="str">
            <v/>
          </cell>
          <cell r="C2310" t="str">
            <v/>
          </cell>
        </row>
        <row r="2311">
          <cell r="B2311" t="str">
            <v/>
          </cell>
          <cell r="C2311" t="str">
            <v/>
          </cell>
        </row>
        <row r="2312">
          <cell r="B2312" t="str">
            <v/>
          </cell>
          <cell r="C2312" t="str">
            <v/>
          </cell>
        </row>
        <row r="2313">
          <cell r="B2313" t="str">
            <v/>
          </cell>
          <cell r="C2313" t="str">
            <v/>
          </cell>
        </row>
        <row r="2314">
          <cell r="B2314" t="str">
            <v/>
          </cell>
          <cell r="C2314" t="str">
            <v/>
          </cell>
        </row>
        <row r="2315">
          <cell r="B2315" t="str">
            <v/>
          </cell>
          <cell r="C2315" t="str">
            <v/>
          </cell>
        </row>
        <row r="2316">
          <cell r="B2316" t="str">
            <v/>
          </cell>
          <cell r="C2316" t="str">
            <v/>
          </cell>
        </row>
        <row r="2317">
          <cell r="B2317" t="str">
            <v/>
          </cell>
          <cell r="C2317" t="str">
            <v/>
          </cell>
        </row>
        <row r="2318">
          <cell r="B2318" t="str">
            <v/>
          </cell>
          <cell r="C2318" t="str">
            <v/>
          </cell>
        </row>
        <row r="2319">
          <cell r="B2319" t="str">
            <v/>
          </cell>
          <cell r="C2319" t="str">
            <v/>
          </cell>
        </row>
        <row r="2320">
          <cell r="B2320" t="str">
            <v/>
          </cell>
          <cell r="C2320" t="str">
            <v/>
          </cell>
        </row>
        <row r="2321">
          <cell r="B2321" t="str">
            <v/>
          </cell>
          <cell r="C2321" t="str">
            <v/>
          </cell>
        </row>
        <row r="2322">
          <cell r="B2322" t="str">
            <v/>
          </cell>
          <cell r="C2322" t="str">
            <v/>
          </cell>
        </row>
        <row r="2323">
          <cell r="B2323" t="str">
            <v/>
          </cell>
          <cell r="C2323" t="str">
            <v/>
          </cell>
        </row>
        <row r="2324">
          <cell r="B2324" t="str">
            <v/>
          </cell>
          <cell r="C2324" t="str">
            <v/>
          </cell>
        </row>
        <row r="2325">
          <cell r="B2325" t="str">
            <v/>
          </cell>
          <cell r="C2325" t="str">
            <v/>
          </cell>
        </row>
        <row r="2326">
          <cell r="B2326" t="str">
            <v/>
          </cell>
          <cell r="C2326" t="str">
            <v/>
          </cell>
        </row>
        <row r="2327">
          <cell r="B2327" t="str">
            <v/>
          </cell>
          <cell r="C2327" t="str">
            <v/>
          </cell>
        </row>
        <row r="2328">
          <cell r="B2328" t="str">
            <v/>
          </cell>
          <cell r="C2328" t="str">
            <v/>
          </cell>
        </row>
        <row r="2329">
          <cell r="B2329" t="str">
            <v/>
          </cell>
          <cell r="C2329" t="str">
            <v/>
          </cell>
        </row>
        <row r="2330">
          <cell r="B2330" t="str">
            <v/>
          </cell>
          <cell r="C2330" t="str">
            <v/>
          </cell>
        </row>
        <row r="2331">
          <cell r="B2331" t="str">
            <v/>
          </cell>
          <cell r="C2331" t="str">
            <v/>
          </cell>
        </row>
        <row r="2332">
          <cell r="B2332" t="str">
            <v/>
          </cell>
          <cell r="C2332" t="str">
            <v/>
          </cell>
        </row>
        <row r="2333">
          <cell r="B2333" t="str">
            <v/>
          </cell>
          <cell r="C2333" t="str">
            <v/>
          </cell>
        </row>
        <row r="2334">
          <cell r="B2334" t="str">
            <v/>
          </cell>
          <cell r="C2334" t="str">
            <v/>
          </cell>
        </row>
        <row r="2335">
          <cell r="B2335" t="str">
            <v/>
          </cell>
          <cell r="C2335" t="str">
            <v/>
          </cell>
        </row>
        <row r="2336">
          <cell r="B2336" t="str">
            <v/>
          </cell>
          <cell r="C2336" t="str">
            <v/>
          </cell>
        </row>
        <row r="2337">
          <cell r="B2337" t="str">
            <v/>
          </cell>
          <cell r="C2337" t="str">
            <v/>
          </cell>
        </row>
        <row r="2338">
          <cell r="B2338" t="str">
            <v/>
          </cell>
          <cell r="C2338" t="str">
            <v/>
          </cell>
        </row>
        <row r="2339">
          <cell r="B2339" t="str">
            <v/>
          </cell>
          <cell r="C2339" t="str">
            <v/>
          </cell>
        </row>
        <row r="2340">
          <cell r="B2340" t="str">
            <v/>
          </cell>
          <cell r="C2340" t="str">
            <v/>
          </cell>
        </row>
        <row r="2341">
          <cell r="B2341" t="str">
            <v/>
          </cell>
          <cell r="C2341" t="str">
            <v/>
          </cell>
        </row>
        <row r="2342">
          <cell r="B2342" t="str">
            <v/>
          </cell>
          <cell r="C2342" t="str">
            <v/>
          </cell>
        </row>
        <row r="2343">
          <cell r="B2343" t="str">
            <v/>
          </cell>
          <cell r="C2343" t="str">
            <v/>
          </cell>
        </row>
        <row r="2344">
          <cell r="B2344" t="str">
            <v/>
          </cell>
          <cell r="C2344" t="str">
            <v/>
          </cell>
        </row>
        <row r="2345">
          <cell r="B2345" t="str">
            <v/>
          </cell>
          <cell r="C2345" t="str">
            <v/>
          </cell>
        </row>
        <row r="2346">
          <cell r="B2346" t="str">
            <v/>
          </cell>
          <cell r="C2346" t="str">
            <v/>
          </cell>
        </row>
        <row r="2347">
          <cell r="B2347" t="str">
            <v/>
          </cell>
          <cell r="C2347" t="str">
            <v/>
          </cell>
        </row>
        <row r="2348">
          <cell r="B2348" t="str">
            <v/>
          </cell>
          <cell r="C2348" t="str">
            <v/>
          </cell>
        </row>
        <row r="2349">
          <cell r="B2349" t="str">
            <v/>
          </cell>
          <cell r="C2349" t="str">
            <v/>
          </cell>
        </row>
        <row r="2350">
          <cell r="B2350" t="str">
            <v/>
          </cell>
          <cell r="C2350" t="str">
            <v/>
          </cell>
        </row>
        <row r="2351">
          <cell r="B2351" t="str">
            <v/>
          </cell>
          <cell r="C2351" t="str">
            <v/>
          </cell>
        </row>
        <row r="2352">
          <cell r="B2352" t="str">
            <v/>
          </cell>
          <cell r="C2352" t="str">
            <v/>
          </cell>
        </row>
        <row r="2353">
          <cell r="B2353" t="str">
            <v/>
          </cell>
          <cell r="C2353" t="str">
            <v/>
          </cell>
        </row>
        <row r="2354">
          <cell r="B2354" t="str">
            <v/>
          </cell>
          <cell r="C2354" t="str">
            <v/>
          </cell>
        </row>
        <row r="2355">
          <cell r="B2355" t="str">
            <v/>
          </cell>
          <cell r="C2355" t="str">
            <v/>
          </cell>
        </row>
        <row r="2356">
          <cell r="B2356" t="str">
            <v/>
          </cell>
          <cell r="C2356" t="str">
            <v/>
          </cell>
        </row>
        <row r="2357">
          <cell r="B2357" t="str">
            <v/>
          </cell>
          <cell r="C2357" t="str">
            <v/>
          </cell>
        </row>
        <row r="2358">
          <cell r="B2358" t="str">
            <v/>
          </cell>
          <cell r="C2358" t="str">
            <v/>
          </cell>
        </row>
        <row r="2359">
          <cell r="B2359" t="str">
            <v/>
          </cell>
          <cell r="C2359" t="str">
            <v/>
          </cell>
        </row>
        <row r="2360">
          <cell r="B2360" t="str">
            <v/>
          </cell>
          <cell r="C2360" t="str">
            <v/>
          </cell>
        </row>
        <row r="2361">
          <cell r="B2361" t="str">
            <v/>
          </cell>
          <cell r="C2361" t="str">
            <v/>
          </cell>
        </row>
        <row r="2362">
          <cell r="B2362" t="str">
            <v/>
          </cell>
          <cell r="C2362" t="str">
            <v/>
          </cell>
        </row>
        <row r="2363">
          <cell r="B2363" t="str">
            <v/>
          </cell>
          <cell r="C2363" t="str">
            <v/>
          </cell>
        </row>
        <row r="2364">
          <cell r="B2364" t="str">
            <v/>
          </cell>
          <cell r="C2364" t="str">
            <v/>
          </cell>
        </row>
        <row r="2365">
          <cell r="B2365" t="str">
            <v/>
          </cell>
          <cell r="C2365" t="str">
            <v/>
          </cell>
        </row>
        <row r="2366">
          <cell r="B2366" t="str">
            <v/>
          </cell>
          <cell r="C2366" t="str">
            <v/>
          </cell>
        </row>
        <row r="2367">
          <cell r="B2367" t="str">
            <v/>
          </cell>
          <cell r="C2367" t="str">
            <v/>
          </cell>
        </row>
        <row r="2368">
          <cell r="B2368" t="str">
            <v/>
          </cell>
          <cell r="C2368" t="str">
            <v/>
          </cell>
        </row>
        <row r="2369">
          <cell r="B2369" t="str">
            <v/>
          </cell>
          <cell r="C2369" t="str">
            <v/>
          </cell>
        </row>
        <row r="2370">
          <cell r="B2370" t="str">
            <v/>
          </cell>
          <cell r="C2370" t="str">
            <v/>
          </cell>
        </row>
        <row r="2371">
          <cell r="B2371" t="str">
            <v/>
          </cell>
          <cell r="C2371" t="str">
            <v/>
          </cell>
        </row>
        <row r="2372">
          <cell r="B2372" t="str">
            <v/>
          </cell>
          <cell r="C2372" t="str">
            <v/>
          </cell>
        </row>
        <row r="2373">
          <cell r="B2373" t="str">
            <v/>
          </cell>
          <cell r="C2373" t="str">
            <v/>
          </cell>
        </row>
        <row r="2374">
          <cell r="B2374" t="str">
            <v/>
          </cell>
          <cell r="C2374" t="str">
            <v/>
          </cell>
        </row>
        <row r="2375">
          <cell r="B2375" t="str">
            <v/>
          </cell>
          <cell r="C2375" t="str">
            <v/>
          </cell>
        </row>
        <row r="2376">
          <cell r="B2376" t="str">
            <v/>
          </cell>
          <cell r="C2376" t="str">
            <v/>
          </cell>
        </row>
        <row r="2377">
          <cell r="B2377" t="str">
            <v/>
          </cell>
          <cell r="C2377" t="str">
            <v/>
          </cell>
        </row>
        <row r="2378">
          <cell r="B2378" t="str">
            <v/>
          </cell>
          <cell r="C2378" t="str">
            <v/>
          </cell>
        </row>
        <row r="2379">
          <cell r="B2379" t="str">
            <v/>
          </cell>
          <cell r="C2379" t="str">
            <v/>
          </cell>
        </row>
        <row r="2380">
          <cell r="B2380" t="str">
            <v/>
          </cell>
          <cell r="C2380" t="str">
            <v/>
          </cell>
        </row>
        <row r="2381">
          <cell r="B2381" t="str">
            <v/>
          </cell>
          <cell r="C2381" t="str">
            <v/>
          </cell>
        </row>
        <row r="2382">
          <cell r="B2382" t="str">
            <v/>
          </cell>
          <cell r="C2382" t="str">
            <v/>
          </cell>
        </row>
        <row r="2383">
          <cell r="B2383" t="str">
            <v/>
          </cell>
          <cell r="C2383" t="str">
            <v/>
          </cell>
        </row>
        <row r="2384">
          <cell r="B2384" t="str">
            <v/>
          </cell>
          <cell r="C2384" t="str">
            <v/>
          </cell>
        </row>
        <row r="2385">
          <cell r="B2385" t="str">
            <v/>
          </cell>
          <cell r="C2385" t="str">
            <v/>
          </cell>
        </row>
        <row r="2386">
          <cell r="B2386" t="str">
            <v/>
          </cell>
          <cell r="C2386" t="str">
            <v/>
          </cell>
        </row>
        <row r="2387">
          <cell r="B2387" t="str">
            <v/>
          </cell>
          <cell r="C2387" t="str">
            <v/>
          </cell>
        </row>
        <row r="2388">
          <cell r="B2388" t="str">
            <v/>
          </cell>
          <cell r="C2388" t="str">
            <v/>
          </cell>
        </row>
        <row r="2389">
          <cell r="B2389" t="str">
            <v/>
          </cell>
          <cell r="C2389" t="str">
            <v/>
          </cell>
        </row>
        <row r="2390">
          <cell r="B2390" t="str">
            <v/>
          </cell>
          <cell r="C2390" t="str">
            <v/>
          </cell>
        </row>
        <row r="2391">
          <cell r="B2391" t="str">
            <v/>
          </cell>
          <cell r="C2391" t="str">
            <v/>
          </cell>
        </row>
        <row r="2392">
          <cell r="B2392" t="str">
            <v/>
          </cell>
          <cell r="C2392" t="str">
            <v/>
          </cell>
        </row>
        <row r="2393">
          <cell r="B2393" t="str">
            <v/>
          </cell>
          <cell r="C2393" t="str">
            <v/>
          </cell>
        </row>
        <row r="2394">
          <cell r="B2394" t="str">
            <v/>
          </cell>
          <cell r="C2394" t="str">
            <v/>
          </cell>
        </row>
        <row r="2395">
          <cell r="B2395" t="str">
            <v/>
          </cell>
          <cell r="C2395" t="str">
            <v/>
          </cell>
        </row>
        <row r="2396">
          <cell r="B2396" t="str">
            <v/>
          </cell>
          <cell r="C2396" t="str">
            <v/>
          </cell>
        </row>
        <row r="2397">
          <cell r="B2397" t="str">
            <v/>
          </cell>
          <cell r="C2397" t="str">
            <v/>
          </cell>
        </row>
        <row r="2398">
          <cell r="B2398" t="str">
            <v/>
          </cell>
          <cell r="C2398" t="str">
            <v/>
          </cell>
        </row>
        <row r="2399">
          <cell r="B2399" t="str">
            <v/>
          </cell>
          <cell r="C2399" t="str">
            <v/>
          </cell>
        </row>
        <row r="2400">
          <cell r="B2400" t="str">
            <v/>
          </cell>
          <cell r="C2400" t="str">
            <v/>
          </cell>
        </row>
        <row r="2401">
          <cell r="B2401" t="str">
            <v/>
          </cell>
          <cell r="C2401" t="str">
            <v/>
          </cell>
        </row>
        <row r="2402">
          <cell r="B2402" t="str">
            <v/>
          </cell>
          <cell r="C2402" t="str">
            <v/>
          </cell>
        </row>
        <row r="2403">
          <cell r="B2403" t="str">
            <v/>
          </cell>
          <cell r="C2403" t="str">
            <v/>
          </cell>
        </row>
        <row r="2404">
          <cell r="B2404" t="str">
            <v/>
          </cell>
          <cell r="C2404" t="str">
            <v/>
          </cell>
        </row>
        <row r="2405">
          <cell r="B2405" t="str">
            <v/>
          </cell>
          <cell r="C2405" t="str">
            <v/>
          </cell>
        </row>
        <row r="2406">
          <cell r="B2406" t="str">
            <v/>
          </cell>
          <cell r="C2406" t="str">
            <v/>
          </cell>
        </row>
        <row r="2407">
          <cell r="B2407" t="str">
            <v/>
          </cell>
          <cell r="C2407" t="str">
            <v/>
          </cell>
        </row>
        <row r="2408">
          <cell r="B2408" t="str">
            <v/>
          </cell>
          <cell r="C2408" t="str">
            <v/>
          </cell>
        </row>
        <row r="2409">
          <cell r="B2409" t="str">
            <v/>
          </cell>
          <cell r="C2409" t="str">
            <v/>
          </cell>
        </row>
        <row r="2410">
          <cell r="B2410" t="str">
            <v/>
          </cell>
          <cell r="C2410" t="str">
            <v/>
          </cell>
        </row>
        <row r="2411">
          <cell r="B2411" t="str">
            <v/>
          </cell>
          <cell r="C2411" t="str">
            <v/>
          </cell>
        </row>
        <row r="2412">
          <cell r="B2412" t="str">
            <v/>
          </cell>
          <cell r="C2412" t="str">
            <v/>
          </cell>
        </row>
        <row r="2413">
          <cell r="B2413" t="str">
            <v/>
          </cell>
          <cell r="C2413" t="str">
            <v/>
          </cell>
        </row>
        <row r="2414">
          <cell r="B2414" t="str">
            <v/>
          </cell>
          <cell r="C2414" t="str">
            <v/>
          </cell>
        </row>
        <row r="2415">
          <cell r="B2415" t="str">
            <v/>
          </cell>
          <cell r="C2415" t="str">
            <v/>
          </cell>
        </row>
        <row r="2416">
          <cell r="B2416" t="str">
            <v/>
          </cell>
          <cell r="C2416" t="str">
            <v/>
          </cell>
        </row>
        <row r="2417">
          <cell r="B2417" t="str">
            <v/>
          </cell>
          <cell r="C2417" t="str">
            <v/>
          </cell>
        </row>
        <row r="2418">
          <cell r="B2418" t="str">
            <v/>
          </cell>
          <cell r="C2418" t="str">
            <v/>
          </cell>
        </row>
        <row r="2419">
          <cell r="B2419" t="str">
            <v/>
          </cell>
          <cell r="C2419" t="str">
            <v/>
          </cell>
        </row>
        <row r="2420">
          <cell r="B2420" t="str">
            <v/>
          </cell>
          <cell r="C2420" t="str">
            <v/>
          </cell>
        </row>
        <row r="2421">
          <cell r="B2421" t="str">
            <v/>
          </cell>
          <cell r="C2421" t="str">
            <v/>
          </cell>
        </row>
        <row r="2422">
          <cell r="B2422" t="str">
            <v/>
          </cell>
          <cell r="C2422" t="str">
            <v/>
          </cell>
        </row>
        <row r="2423">
          <cell r="B2423" t="str">
            <v/>
          </cell>
          <cell r="C2423" t="str">
            <v/>
          </cell>
        </row>
        <row r="2424">
          <cell r="B2424" t="str">
            <v/>
          </cell>
          <cell r="C2424" t="str">
            <v/>
          </cell>
        </row>
        <row r="2425">
          <cell r="B2425" t="str">
            <v/>
          </cell>
          <cell r="C2425" t="str">
            <v/>
          </cell>
        </row>
        <row r="2426">
          <cell r="B2426" t="str">
            <v/>
          </cell>
          <cell r="C2426" t="str">
            <v/>
          </cell>
        </row>
        <row r="2427">
          <cell r="B2427" t="str">
            <v/>
          </cell>
          <cell r="C2427" t="str">
            <v/>
          </cell>
        </row>
        <row r="2428">
          <cell r="B2428" t="str">
            <v/>
          </cell>
          <cell r="C2428" t="str">
            <v/>
          </cell>
        </row>
        <row r="2429">
          <cell r="B2429" t="str">
            <v/>
          </cell>
          <cell r="C2429" t="str">
            <v/>
          </cell>
        </row>
        <row r="2430">
          <cell r="B2430" t="str">
            <v/>
          </cell>
          <cell r="C2430" t="str">
            <v/>
          </cell>
        </row>
        <row r="2431">
          <cell r="B2431" t="str">
            <v/>
          </cell>
          <cell r="C2431" t="str">
            <v/>
          </cell>
        </row>
        <row r="2432">
          <cell r="B2432" t="str">
            <v/>
          </cell>
          <cell r="C2432" t="str">
            <v/>
          </cell>
        </row>
        <row r="2433">
          <cell r="B2433" t="str">
            <v/>
          </cell>
          <cell r="C2433" t="str">
            <v/>
          </cell>
        </row>
        <row r="2434">
          <cell r="B2434" t="str">
            <v/>
          </cell>
          <cell r="C2434" t="str">
            <v/>
          </cell>
        </row>
        <row r="2435">
          <cell r="B2435" t="str">
            <v/>
          </cell>
          <cell r="C2435" t="str">
            <v/>
          </cell>
        </row>
        <row r="2436">
          <cell r="B2436" t="str">
            <v/>
          </cell>
          <cell r="C2436" t="str">
            <v/>
          </cell>
        </row>
        <row r="2437">
          <cell r="B2437" t="str">
            <v/>
          </cell>
          <cell r="C2437" t="str">
            <v/>
          </cell>
        </row>
        <row r="2438">
          <cell r="B2438" t="str">
            <v/>
          </cell>
          <cell r="C2438" t="str">
            <v/>
          </cell>
        </row>
        <row r="2439">
          <cell r="B2439" t="str">
            <v/>
          </cell>
          <cell r="C2439" t="str">
            <v/>
          </cell>
        </row>
        <row r="2440">
          <cell r="B2440" t="str">
            <v/>
          </cell>
          <cell r="C2440" t="str">
            <v/>
          </cell>
        </row>
        <row r="2441">
          <cell r="B2441" t="str">
            <v/>
          </cell>
          <cell r="C2441" t="str">
            <v/>
          </cell>
        </row>
        <row r="2442">
          <cell r="B2442" t="str">
            <v/>
          </cell>
          <cell r="C2442" t="str">
            <v/>
          </cell>
        </row>
        <row r="2443">
          <cell r="B2443" t="str">
            <v/>
          </cell>
          <cell r="C2443" t="str">
            <v/>
          </cell>
        </row>
        <row r="2444">
          <cell r="B2444" t="str">
            <v/>
          </cell>
          <cell r="C2444" t="str">
            <v/>
          </cell>
        </row>
        <row r="2445">
          <cell r="B2445" t="str">
            <v/>
          </cell>
          <cell r="C2445" t="str">
            <v/>
          </cell>
        </row>
        <row r="2446">
          <cell r="B2446" t="str">
            <v/>
          </cell>
          <cell r="C2446" t="str">
            <v/>
          </cell>
        </row>
        <row r="2447">
          <cell r="B2447" t="str">
            <v/>
          </cell>
          <cell r="C2447" t="str">
            <v/>
          </cell>
        </row>
        <row r="2448">
          <cell r="B2448" t="str">
            <v/>
          </cell>
          <cell r="C2448" t="str">
            <v/>
          </cell>
        </row>
        <row r="2449">
          <cell r="B2449" t="str">
            <v/>
          </cell>
          <cell r="C2449" t="str">
            <v/>
          </cell>
        </row>
        <row r="2450">
          <cell r="B2450" t="str">
            <v/>
          </cell>
          <cell r="C2450" t="str">
            <v/>
          </cell>
        </row>
        <row r="2451">
          <cell r="B2451" t="str">
            <v/>
          </cell>
          <cell r="C2451" t="str">
            <v/>
          </cell>
        </row>
        <row r="2452">
          <cell r="B2452" t="str">
            <v/>
          </cell>
          <cell r="C2452" t="str">
            <v/>
          </cell>
        </row>
        <row r="2453">
          <cell r="B2453" t="str">
            <v/>
          </cell>
          <cell r="C2453" t="str">
            <v/>
          </cell>
        </row>
        <row r="2454">
          <cell r="B2454" t="str">
            <v/>
          </cell>
          <cell r="C2454" t="str">
            <v/>
          </cell>
        </row>
        <row r="2455">
          <cell r="B2455" t="str">
            <v/>
          </cell>
          <cell r="C2455" t="str">
            <v/>
          </cell>
        </row>
        <row r="2456">
          <cell r="B2456" t="str">
            <v/>
          </cell>
          <cell r="C2456" t="str">
            <v/>
          </cell>
        </row>
        <row r="2457">
          <cell r="B2457" t="str">
            <v/>
          </cell>
          <cell r="C2457" t="str">
            <v/>
          </cell>
        </row>
        <row r="2458">
          <cell r="B2458" t="str">
            <v/>
          </cell>
          <cell r="C2458" t="str">
            <v/>
          </cell>
        </row>
        <row r="2459">
          <cell r="B2459" t="str">
            <v/>
          </cell>
          <cell r="C2459" t="str">
            <v/>
          </cell>
        </row>
        <row r="2460">
          <cell r="B2460" t="str">
            <v/>
          </cell>
          <cell r="C2460" t="str">
            <v/>
          </cell>
        </row>
        <row r="2461">
          <cell r="B2461" t="str">
            <v/>
          </cell>
          <cell r="C2461" t="str">
            <v/>
          </cell>
        </row>
        <row r="2462">
          <cell r="B2462" t="str">
            <v/>
          </cell>
          <cell r="C2462" t="str">
            <v/>
          </cell>
        </row>
        <row r="2463">
          <cell r="B2463" t="str">
            <v/>
          </cell>
          <cell r="C2463" t="str">
            <v/>
          </cell>
        </row>
        <row r="2464">
          <cell r="B2464" t="str">
            <v/>
          </cell>
          <cell r="C2464" t="str">
            <v/>
          </cell>
        </row>
        <row r="2465">
          <cell r="B2465" t="str">
            <v/>
          </cell>
          <cell r="C2465" t="str">
            <v/>
          </cell>
        </row>
        <row r="2466">
          <cell r="B2466" t="str">
            <v/>
          </cell>
          <cell r="C2466" t="str">
            <v/>
          </cell>
        </row>
        <row r="2467">
          <cell r="B2467" t="str">
            <v/>
          </cell>
          <cell r="C2467" t="str">
            <v/>
          </cell>
        </row>
        <row r="2468">
          <cell r="B2468" t="str">
            <v/>
          </cell>
          <cell r="C2468" t="str">
            <v/>
          </cell>
        </row>
        <row r="2469">
          <cell r="B2469" t="str">
            <v/>
          </cell>
          <cell r="C2469" t="str">
            <v/>
          </cell>
        </row>
        <row r="2470">
          <cell r="B2470" t="str">
            <v/>
          </cell>
          <cell r="C2470" t="str">
            <v/>
          </cell>
        </row>
        <row r="2471">
          <cell r="B2471" t="str">
            <v/>
          </cell>
          <cell r="C2471" t="str">
            <v/>
          </cell>
        </row>
        <row r="2472">
          <cell r="B2472" t="str">
            <v/>
          </cell>
          <cell r="C2472" t="str">
            <v/>
          </cell>
        </row>
        <row r="2473">
          <cell r="B2473" t="str">
            <v/>
          </cell>
          <cell r="C2473" t="str">
            <v/>
          </cell>
        </row>
        <row r="2474">
          <cell r="B2474" t="str">
            <v/>
          </cell>
          <cell r="C2474" t="str">
            <v/>
          </cell>
        </row>
        <row r="2475">
          <cell r="B2475" t="str">
            <v/>
          </cell>
          <cell r="C2475" t="str">
            <v/>
          </cell>
        </row>
        <row r="2476">
          <cell r="B2476" t="str">
            <v/>
          </cell>
          <cell r="C2476" t="str">
            <v/>
          </cell>
        </row>
        <row r="2477">
          <cell r="B2477" t="str">
            <v/>
          </cell>
          <cell r="C2477" t="str">
            <v/>
          </cell>
        </row>
        <row r="2478">
          <cell r="B2478" t="str">
            <v/>
          </cell>
          <cell r="C2478" t="str">
            <v/>
          </cell>
        </row>
        <row r="2479">
          <cell r="B2479" t="str">
            <v/>
          </cell>
          <cell r="C2479" t="str">
            <v/>
          </cell>
        </row>
        <row r="2480">
          <cell r="B2480" t="str">
            <v/>
          </cell>
          <cell r="C2480" t="str">
            <v/>
          </cell>
        </row>
        <row r="2481">
          <cell r="B2481" t="str">
            <v/>
          </cell>
          <cell r="C2481" t="str">
            <v/>
          </cell>
        </row>
        <row r="2482">
          <cell r="B2482" t="str">
            <v/>
          </cell>
          <cell r="C2482" t="str">
            <v/>
          </cell>
        </row>
        <row r="2483">
          <cell r="B2483" t="str">
            <v/>
          </cell>
          <cell r="C2483" t="str">
            <v/>
          </cell>
        </row>
        <row r="2484">
          <cell r="B2484" t="str">
            <v/>
          </cell>
          <cell r="C2484" t="str">
            <v/>
          </cell>
        </row>
        <row r="2485">
          <cell r="B2485" t="str">
            <v/>
          </cell>
          <cell r="C2485" t="str">
            <v/>
          </cell>
        </row>
        <row r="2486">
          <cell r="B2486" t="str">
            <v/>
          </cell>
          <cell r="C2486" t="str">
            <v/>
          </cell>
        </row>
        <row r="2487">
          <cell r="B2487" t="str">
            <v/>
          </cell>
          <cell r="C2487" t="str">
            <v/>
          </cell>
        </row>
        <row r="2488">
          <cell r="B2488" t="str">
            <v/>
          </cell>
          <cell r="C2488" t="str">
            <v/>
          </cell>
        </row>
        <row r="2489">
          <cell r="B2489" t="str">
            <v/>
          </cell>
          <cell r="C2489" t="str">
            <v/>
          </cell>
        </row>
        <row r="2490">
          <cell r="B2490" t="str">
            <v/>
          </cell>
          <cell r="C2490" t="str">
            <v/>
          </cell>
        </row>
        <row r="2491">
          <cell r="B2491" t="str">
            <v/>
          </cell>
          <cell r="C2491" t="str">
            <v/>
          </cell>
        </row>
        <row r="2492">
          <cell r="B2492" t="str">
            <v/>
          </cell>
          <cell r="C2492" t="str">
            <v/>
          </cell>
        </row>
        <row r="2493">
          <cell r="B2493" t="str">
            <v/>
          </cell>
          <cell r="C2493" t="str">
            <v/>
          </cell>
        </row>
        <row r="2494">
          <cell r="B2494" t="str">
            <v/>
          </cell>
          <cell r="C2494" t="str">
            <v/>
          </cell>
        </row>
        <row r="2495">
          <cell r="B2495" t="str">
            <v/>
          </cell>
          <cell r="C2495" t="str">
            <v/>
          </cell>
        </row>
        <row r="2496">
          <cell r="B2496" t="str">
            <v/>
          </cell>
          <cell r="C2496" t="str">
            <v/>
          </cell>
        </row>
        <row r="2497">
          <cell r="B2497" t="str">
            <v/>
          </cell>
          <cell r="C2497" t="str">
            <v/>
          </cell>
        </row>
        <row r="2498">
          <cell r="B2498" t="str">
            <v/>
          </cell>
          <cell r="C2498" t="str">
            <v/>
          </cell>
        </row>
        <row r="2499">
          <cell r="B2499" t="str">
            <v/>
          </cell>
          <cell r="C2499" t="str">
            <v/>
          </cell>
        </row>
        <row r="2500">
          <cell r="B2500" t="str">
            <v/>
          </cell>
          <cell r="C2500" t="str">
            <v/>
          </cell>
        </row>
        <row r="2501">
          <cell r="B2501" t="str">
            <v/>
          </cell>
          <cell r="C2501" t="str">
            <v/>
          </cell>
        </row>
        <row r="2502">
          <cell r="B2502" t="str">
            <v/>
          </cell>
          <cell r="C2502" t="str">
            <v/>
          </cell>
        </row>
        <row r="2503">
          <cell r="B2503" t="str">
            <v/>
          </cell>
          <cell r="C2503" t="str">
            <v/>
          </cell>
        </row>
        <row r="2504">
          <cell r="B2504" t="str">
            <v/>
          </cell>
          <cell r="C2504" t="str">
            <v/>
          </cell>
        </row>
        <row r="2505">
          <cell r="B2505" t="str">
            <v/>
          </cell>
          <cell r="C2505" t="str">
            <v/>
          </cell>
        </row>
        <row r="2506">
          <cell r="B2506" t="str">
            <v/>
          </cell>
          <cell r="C2506" t="str">
            <v/>
          </cell>
        </row>
        <row r="2507">
          <cell r="B2507" t="str">
            <v/>
          </cell>
          <cell r="C2507" t="str">
            <v/>
          </cell>
        </row>
        <row r="2508">
          <cell r="B2508" t="str">
            <v/>
          </cell>
          <cell r="C2508" t="str">
            <v/>
          </cell>
        </row>
        <row r="2509">
          <cell r="B2509" t="str">
            <v/>
          </cell>
          <cell r="C2509" t="str">
            <v/>
          </cell>
        </row>
        <row r="2510">
          <cell r="B2510" t="str">
            <v/>
          </cell>
          <cell r="C2510" t="str">
            <v/>
          </cell>
        </row>
        <row r="2511">
          <cell r="B2511" t="str">
            <v/>
          </cell>
          <cell r="C2511" t="str">
            <v/>
          </cell>
        </row>
        <row r="2512">
          <cell r="B2512" t="str">
            <v/>
          </cell>
          <cell r="C2512" t="str">
            <v/>
          </cell>
        </row>
        <row r="2513">
          <cell r="B2513" t="str">
            <v/>
          </cell>
          <cell r="C2513" t="str">
            <v/>
          </cell>
        </row>
        <row r="2514">
          <cell r="B2514" t="str">
            <v/>
          </cell>
          <cell r="C2514" t="str">
            <v/>
          </cell>
        </row>
        <row r="2515">
          <cell r="B2515" t="str">
            <v/>
          </cell>
          <cell r="C2515" t="str">
            <v/>
          </cell>
        </row>
        <row r="2516">
          <cell r="B2516" t="str">
            <v/>
          </cell>
          <cell r="C2516" t="str">
            <v/>
          </cell>
        </row>
        <row r="2517">
          <cell r="B2517" t="str">
            <v/>
          </cell>
          <cell r="C2517" t="str">
            <v/>
          </cell>
        </row>
        <row r="2518">
          <cell r="B2518" t="str">
            <v/>
          </cell>
          <cell r="C2518" t="str">
            <v/>
          </cell>
        </row>
        <row r="2519">
          <cell r="B2519" t="str">
            <v/>
          </cell>
          <cell r="C2519" t="str">
            <v/>
          </cell>
        </row>
        <row r="2520">
          <cell r="B2520" t="str">
            <v/>
          </cell>
          <cell r="C2520" t="str">
            <v/>
          </cell>
        </row>
        <row r="2521">
          <cell r="B2521" t="str">
            <v/>
          </cell>
          <cell r="C2521" t="str">
            <v/>
          </cell>
        </row>
        <row r="2522">
          <cell r="B2522" t="str">
            <v/>
          </cell>
          <cell r="C2522" t="str">
            <v/>
          </cell>
        </row>
        <row r="2523">
          <cell r="B2523" t="str">
            <v/>
          </cell>
          <cell r="C2523" t="str">
            <v/>
          </cell>
        </row>
        <row r="2524">
          <cell r="B2524" t="str">
            <v/>
          </cell>
          <cell r="C2524" t="str">
            <v/>
          </cell>
        </row>
        <row r="2525">
          <cell r="B2525" t="str">
            <v/>
          </cell>
          <cell r="C2525" t="str">
            <v/>
          </cell>
        </row>
        <row r="2526">
          <cell r="B2526" t="str">
            <v/>
          </cell>
          <cell r="C2526" t="str">
            <v/>
          </cell>
        </row>
        <row r="2527">
          <cell r="B2527" t="str">
            <v/>
          </cell>
          <cell r="C2527" t="str">
            <v/>
          </cell>
        </row>
        <row r="2528">
          <cell r="B2528" t="str">
            <v/>
          </cell>
          <cell r="C2528" t="str">
            <v/>
          </cell>
        </row>
        <row r="2529">
          <cell r="B2529" t="str">
            <v/>
          </cell>
          <cell r="C2529" t="str">
            <v/>
          </cell>
        </row>
        <row r="2530">
          <cell r="B2530" t="str">
            <v/>
          </cell>
          <cell r="C2530" t="str">
            <v/>
          </cell>
        </row>
        <row r="2531">
          <cell r="B2531" t="str">
            <v/>
          </cell>
          <cell r="C2531" t="str">
            <v/>
          </cell>
        </row>
        <row r="2532">
          <cell r="B2532" t="str">
            <v/>
          </cell>
          <cell r="C2532" t="str">
            <v/>
          </cell>
        </row>
        <row r="2533">
          <cell r="B2533" t="str">
            <v/>
          </cell>
          <cell r="C2533" t="str">
            <v/>
          </cell>
        </row>
        <row r="2534">
          <cell r="B2534" t="str">
            <v/>
          </cell>
          <cell r="C2534" t="str">
            <v/>
          </cell>
        </row>
        <row r="2535">
          <cell r="B2535" t="str">
            <v/>
          </cell>
          <cell r="C2535" t="str">
            <v/>
          </cell>
        </row>
        <row r="2536">
          <cell r="B2536" t="str">
            <v/>
          </cell>
          <cell r="C2536" t="str">
            <v/>
          </cell>
        </row>
        <row r="2537">
          <cell r="B2537" t="str">
            <v/>
          </cell>
          <cell r="C2537" t="str">
            <v/>
          </cell>
        </row>
        <row r="2538">
          <cell r="B2538" t="str">
            <v/>
          </cell>
          <cell r="C2538" t="str">
            <v/>
          </cell>
        </row>
        <row r="2539">
          <cell r="B2539" t="str">
            <v/>
          </cell>
          <cell r="C2539" t="str">
            <v/>
          </cell>
        </row>
        <row r="2540">
          <cell r="B2540" t="str">
            <v/>
          </cell>
          <cell r="C2540" t="str">
            <v/>
          </cell>
        </row>
        <row r="2541">
          <cell r="B2541" t="str">
            <v/>
          </cell>
          <cell r="C2541" t="str">
            <v/>
          </cell>
        </row>
        <row r="2542">
          <cell r="B2542" t="str">
            <v/>
          </cell>
          <cell r="C2542" t="str">
            <v/>
          </cell>
        </row>
        <row r="2543">
          <cell r="B2543" t="str">
            <v/>
          </cell>
          <cell r="C2543" t="str">
            <v/>
          </cell>
        </row>
        <row r="2544">
          <cell r="B2544" t="str">
            <v/>
          </cell>
          <cell r="C2544" t="str">
            <v/>
          </cell>
        </row>
        <row r="2545">
          <cell r="B2545" t="str">
            <v/>
          </cell>
          <cell r="C2545" t="str">
            <v/>
          </cell>
        </row>
        <row r="2546">
          <cell r="B2546" t="str">
            <v/>
          </cell>
          <cell r="C2546" t="str">
            <v/>
          </cell>
        </row>
        <row r="2547">
          <cell r="B2547" t="str">
            <v/>
          </cell>
          <cell r="C2547" t="str">
            <v/>
          </cell>
        </row>
        <row r="2548">
          <cell r="B2548" t="str">
            <v/>
          </cell>
          <cell r="C2548" t="str">
            <v/>
          </cell>
        </row>
        <row r="2549">
          <cell r="B2549" t="str">
            <v/>
          </cell>
          <cell r="C2549" t="str">
            <v/>
          </cell>
        </row>
        <row r="2550">
          <cell r="B2550" t="str">
            <v/>
          </cell>
          <cell r="C2550" t="str">
            <v/>
          </cell>
        </row>
        <row r="2551">
          <cell r="B2551" t="str">
            <v/>
          </cell>
          <cell r="C2551" t="str">
            <v/>
          </cell>
        </row>
        <row r="2552">
          <cell r="B2552" t="str">
            <v/>
          </cell>
          <cell r="C2552" t="str">
            <v/>
          </cell>
        </row>
        <row r="2553">
          <cell r="B2553" t="str">
            <v/>
          </cell>
          <cell r="C2553" t="str">
            <v/>
          </cell>
        </row>
        <row r="2554">
          <cell r="B2554" t="str">
            <v/>
          </cell>
          <cell r="C2554" t="str">
            <v/>
          </cell>
        </row>
        <row r="2555">
          <cell r="B2555" t="str">
            <v/>
          </cell>
          <cell r="C2555" t="str">
            <v/>
          </cell>
        </row>
        <row r="2556">
          <cell r="B2556" t="str">
            <v/>
          </cell>
          <cell r="C2556" t="str">
            <v/>
          </cell>
        </row>
        <row r="2557">
          <cell r="B2557" t="str">
            <v/>
          </cell>
          <cell r="C2557" t="str">
            <v/>
          </cell>
        </row>
        <row r="2558">
          <cell r="B2558" t="str">
            <v/>
          </cell>
          <cell r="C2558" t="str">
            <v/>
          </cell>
        </row>
        <row r="2559">
          <cell r="B2559" t="str">
            <v/>
          </cell>
          <cell r="C2559" t="str">
            <v/>
          </cell>
        </row>
        <row r="2560">
          <cell r="B2560" t="str">
            <v/>
          </cell>
          <cell r="C2560" t="str">
            <v/>
          </cell>
        </row>
        <row r="2561">
          <cell r="B2561" t="str">
            <v/>
          </cell>
          <cell r="C2561" t="str">
            <v/>
          </cell>
        </row>
        <row r="2562">
          <cell r="B2562" t="str">
            <v/>
          </cell>
          <cell r="C2562" t="str">
            <v/>
          </cell>
        </row>
        <row r="2563">
          <cell r="B2563" t="str">
            <v/>
          </cell>
          <cell r="C2563" t="str">
            <v/>
          </cell>
        </row>
        <row r="2564">
          <cell r="B2564" t="str">
            <v/>
          </cell>
          <cell r="C2564" t="str">
            <v/>
          </cell>
        </row>
        <row r="2565">
          <cell r="B2565" t="str">
            <v/>
          </cell>
          <cell r="C2565" t="str">
            <v/>
          </cell>
        </row>
        <row r="2566">
          <cell r="B2566" t="str">
            <v/>
          </cell>
          <cell r="C2566" t="str">
            <v/>
          </cell>
        </row>
        <row r="2567">
          <cell r="B2567" t="str">
            <v/>
          </cell>
          <cell r="C2567" t="str">
            <v/>
          </cell>
        </row>
        <row r="2568">
          <cell r="B2568" t="str">
            <v/>
          </cell>
          <cell r="C2568" t="str">
            <v/>
          </cell>
        </row>
        <row r="2569">
          <cell r="B2569" t="str">
            <v/>
          </cell>
          <cell r="C2569" t="str">
            <v/>
          </cell>
        </row>
        <row r="2570">
          <cell r="B2570" t="str">
            <v/>
          </cell>
          <cell r="C2570" t="str">
            <v/>
          </cell>
        </row>
        <row r="2571">
          <cell r="B2571" t="str">
            <v/>
          </cell>
          <cell r="C2571" t="str">
            <v/>
          </cell>
        </row>
        <row r="2572">
          <cell r="B2572" t="str">
            <v/>
          </cell>
          <cell r="C2572" t="str">
            <v/>
          </cell>
        </row>
        <row r="2573">
          <cell r="B2573" t="str">
            <v/>
          </cell>
          <cell r="C2573" t="str">
            <v/>
          </cell>
        </row>
        <row r="2574">
          <cell r="B2574" t="str">
            <v/>
          </cell>
          <cell r="C2574" t="str">
            <v/>
          </cell>
        </row>
        <row r="2575">
          <cell r="B2575" t="str">
            <v/>
          </cell>
          <cell r="C2575" t="str">
            <v/>
          </cell>
        </row>
        <row r="2576">
          <cell r="B2576" t="str">
            <v/>
          </cell>
          <cell r="C2576" t="str">
            <v/>
          </cell>
        </row>
        <row r="2577">
          <cell r="B2577" t="str">
            <v/>
          </cell>
          <cell r="C2577" t="str">
            <v/>
          </cell>
        </row>
        <row r="2578">
          <cell r="B2578" t="str">
            <v/>
          </cell>
          <cell r="C2578" t="str">
            <v/>
          </cell>
        </row>
        <row r="2579">
          <cell r="B2579" t="str">
            <v/>
          </cell>
          <cell r="C2579" t="str">
            <v/>
          </cell>
        </row>
        <row r="2580">
          <cell r="B2580" t="str">
            <v/>
          </cell>
          <cell r="C2580" t="str">
            <v/>
          </cell>
        </row>
        <row r="2581">
          <cell r="B2581" t="str">
            <v/>
          </cell>
          <cell r="C2581" t="str">
            <v/>
          </cell>
        </row>
        <row r="2582">
          <cell r="B2582" t="str">
            <v/>
          </cell>
          <cell r="C2582" t="str">
            <v/>
          </cell>
        </row>
        <row r="2583">
          <cell r="B2583" t="str">
            <v/>
          </cell>
          <cell r="C2583" t="str">
            <v/>
          </cell>
        </row>
        <row r="2584">
          <cell r="B2584" t="str">
            <v/>
          </cell>
          <cell r="C2584" t="str">
            <v/>
          </cell>
        </row>
        <row r="2585">
          <cell r="B2585" t="str">
            <v/>
          </cell>
          <cell r="C2585" t="str">
            <v/>
          </cell>
        </row>
        <row r="2586">
          <cell r="B2586" t="str">
            <v/>
          </cell>
          <cell r="C2586" t="str">
            <v/>
          </cell>
        </row>
        <row r="2587">
          <cell r="B2587" t="str">
            <v/>
          </cell>
          <cell r="C2587" t="str">
            <v/>
          </cell>
        </row>
        <row r="2588">
          <cell r="B2588" t="str">
            <v/>
          </cell>
          <cell r="C2588" t="str">
            <v/>
          </cell>
        </row>
        <row r="2589">
          <cell r="B2589" t="str">
            <v/>
          </cell>
          <cell r="C2589" t="str">
            <v/>
          </cell>
        </row>
        <row r="2590">
          <cell r="B2590" t="str">
            <v/>
          </cell>
          <cell r="C2590" t="str">
            <v/>
          </cell>
        </row>
        <row r="2591">
          <cell r="B2591" t="str">
            <v/>
          </cell>
          <cell r="C2591" t="str">
            <v/>
          </cell>
        </row>
        <row r="2592">
          <cell r="B2592" t="str">
            <v/>
          </cell>
          <cell r="C2592" t="str">
            <v/>
          </cell>
        </row>
        <row r="2593">
          <cell r="B2593" t="str">
            <v/>
          </cell>
          <cell r="C2593" t="str">
            <v/>
          </cell>
        </row>
        <row r="2594">
          <cell r="B2594" t="str">
            <v/>
          </cell>
          <cell r="C2594" t="str">
            <v/>
          </cell>
        </row>
        <row r="2595">
          <cell r="B2595" t="str">
            <v/>
          </cell>
          <cell r="C2595" t="str">
            <v/>
          </cell>
        </row>
        <row r="2596">
          <cell r="B2596" t="str">
            <v/>
          </cell>
          <cell r="C2596" t="str">
            <v/>
          </cell>
        </row>
        <row r="2597">
          <cell r="B2597" t="str">
            <v/>
          </cell>
          <cell r="C2597" t="str">
            <v/>
          </cell>
        </row>
        <row r="2598">
          <cell r="B2598" t="str">
            <v/>
          </cell>
          <cell r="C2598" t="str">
            <v/>
          </cell>
        </row>
        <row r="2599">
          <cell r="B2599" t="str">
            <v/>
          </cell>
          <cell r="C2599" t="str">
            <v/>
          </cell>
        </row>
        <row r="2600">
          <cell r="B2600" t="str">
            <v/>
          </cell>
          <cell r="C2600" t="str">
            <v/>
          </cell>
        </row>
        <row r="2601">
          <cell r="B2601" t="str">
            <v/>
          </cell>
          <cell r="C2601" t="str">
            <v/>
          </cell>
        </row>
        <row r="2602">
          <cell r="B2602" t="str">
            <v/>
          </cell>
          <cell r="C2602" t="str">
            <v/>
          </cell>
        </row>
        <row r="2603">
          <cell r="B2603" t="str">
            <v/>
          </cell>
          <cell r="C2603" t="str">
            <v/>
          </cell>
        </row>
        <row r="2604">
          <cell r="B2604" t="str">
            <v/>
          </cell>
          <cell r="C2604" t="str">
            <v/>
          </cell>
        </row>
        <row r="2605">
          <cell r="B2605" t="str">
            <v/>
          </cell>
          <cell r="C2605" t="str">
            <v/>
          </cell>
        </row>
        <row r="2606">
          <cell r="B2606" t="str">
            <v/>
          </cell>
          <cell r="C2606" t="str">
            <v/>
          </cell>
        </row>
        <row r="2607">
          <cell r="B2607" t="str">
            <v/>
          </cell>
          <cell r="C2607" t="str">
            <v/>
          </cell>
        </row>
        <row r="2608">
          <cell r="B2608" t="str">
            <v/>
          </cell>
          <cell r="C2608" t="str">
            <v/>
          </cell>
        </row>
        <row r="2609">
          <cell r="B2609" t="str">
            <v/>
          </cell>
          <cell r="C2609" t="str">
            <v/>
          </cell>
        </row>
        <row r="2610">
          <cell r="B2610" t="str">
            <v/>
          </cell>
          <cell r="C2610" t="str">
            <v/>
          </cell>
        </row>
        <row r="2611">
          <cell r="B2611" t="str">
            <v/>
          </cell>
          <cell r="C2611" t="str">
            <v/>
          </cell>
        </row>
        <row r="2612">
          <cell r="B2612" t="str">
            <v/>
          </cell>
          <cell r="C2612" t="str">
            <v/>
          </cell>
        </row>
        <row r="2613">
          <cell r="B2613" t="str">
            <v/>
          </cell>
          <cell r="C2613" t="str">
            <v/>
          </cell>
        </row>
        <row r="2614">
          <cell r="B2614" t="str">
            <v/>
          </cell>
          <cell r="C2614" t="str">
            <v/>
          </cell>
        </row>
        <row r="2615">
          <cell r="B2615" t="str">
            <v/>
          </cell>
          <cell r="C2615" t="str">
            <v/>
          </cell>
        </row>
        <row r="2616">
          <cell r="B2616" t="str">
            <v/>
          </cell>
          <cell r="C2616" t="str">
            <v/>
          </cell>
        </row>
        <row r="2617">
          <cell r="B2617" t="str">
            <v/>
          </cell>
          <cell r="C2617" t="str">
            <v/>
          </cell>
        </row>
        <row r="2618">
          <cell r="B2618" t="str">
            <v/>
          </cell>
          <cell r="C2618" t="str">
            <v/>
          </cell>
        </row>
        <row r="2619">
          <cell r="B2619" t="str">
            <v/>
          </cell>
          <cell r="C2619" t="str">
            <v/>
          </cell>
        </row>
        <row r="2620">
          <cell r="B2620" t="str">
            <v/>
          </cell>
          <cell r="C2620" t="str">
            <v/>
          </cell>
        </row>
        <row r="2621">
          <cell r="B2621" t="str">
            <v/>
          </cell>
          <cell r="C2621" t="str">
            <v/>
          </cell>
        </row>
        <row r="2622">
          <cell r="B2622" t="str">
            <v/>
          </cell>
          <cell r="C2622" t="str">
            <v/>
          </cell>
        </row>
        <row r="2623">
          <cell r="B2623" t="str">
            <v/>
          </cell>
          <cell r="C2623" t="str">
            <v/>
          </cell>
        </row>
        <row r="2624">
          <cell r="B2624" t="str">
            <v/>
          </cell>
          <cell r="C2624" t="str">
            <v/>
          </cell>
        </row>
        <row r="2625">
          <cell r="B2625" t="str">
            <v/>
          </cell>
          <cell r="C2625" t="str">
            <v/>
          </cell>
        </row>
        <row r="2626">
          <cell r="B2626" t="str">
            <v/>
          </cell>
          <cell r="C2626" t="str">
            <v/>
          </cell>
        </row>
        <row r="2627">
          <cell r="B2627" t="str">
            <v/>
          </cell>
          <cell r="C2627" t="str">
            <v/>
          </cell>
        </row>
        <row r="2628">
          <cell r="B2628" t="str">
            <v/>
          </cell>
          <cell r="C2628" t="str">
            <v/>
          </cell>
        </row>
        <row r="2629">
          <cell r="B2629" t="str">
            <v/>
          </cell>
          <cell r="C2629" t="str">
            <v/>
          </cell>
        </row>
        <row r="2630">
          <cell r="B2630" t="str">
            <v/>
          </cell>
          <cell r="C2630" t="str">
            <v/>
          </cell>
        </row>
        <row r="2631">
          <cell r="B2631" t="str">
            <v/>
          </cell>
          <cell r="C2631" t="str">
            <v/>
          </cell>
        </row>
        <row r="2632">
          <cell r="B2632" t="str">
            <v/>
          </cell>
          <cell r="C2632" t="str">
            <v/>
          </cell>
        </row>
        <row r="2633">
          <cell r="B2633" t="str">
            <v/>
          </cell>
          <cell r="C2633" t="str">
            <v/>
          </cell>
        </row>
        <row r="2634">
          <cell r="B2634" t="str">
            <v/>
          </cell>
          <cell r="C2634" t="str">
            <v/>
          </cell>
        </row>
        <row r="2635">
          <cell r="B2635" t="str">
            <v/>
          </cell>
          <cell r="C2635" t="str">
            <v/>
          </cell>
        </row>
        <row r="2636">
          <cell r="B2636" t="str">
            <v/>
          </cell>
          <cell r="C2636" t="str">
            <v/>
          </cell>
        </row>
        <row r="2637">
          <cell r="B2637" t="str">
            <v/>
          </cell>
          <cell r="C2637" t="str">
            <v/>
          </cell>
        </row>
        <row r="2638">
          <cell r="B2638" t="str">
            <v/>
          </cell>
          <cell r="C2638" t="str">
            <v/>
          </cell>
        </row>
        <row r="2639">
          <cell r="B2639" t="str">
            <v/>
          </cell>
          <cell r="C2639" t="str">
            <v/>
          </cell>
        </row>
        <row r="2640">
          <cell r="B2640" t="str">
            <v/>
          </cell>
          <cell r="C2640" t="str">
            <v/>
          </cell>
        </row>
        <row r="2641">
          <cell r="B2641" t="str">
            <v/>
          </cell>
          <cell r="C2641" t="str">
            <v/>
          </cell>
        </row>
        <row r="2642">
          <cell r="B2642" t="str">
            <v/>
          </cell>
          <cell r="C2642" t="str">
            <v/>
          </cell>
        </row>
        <row r="2643">
          <cell r="B2643" t="str">
            <v/>
          </cell>
          <cell r="C2643" t="str">
            <v/>
          </cell>
        </row>
        <row r="2644">
          <cell r="B2644" t="str">
            <v/>
          </cell>
          <cell r="C2644" t="str">
            <v/>
          </cell>
        </row>
        <row r="2645">
          <cell r="B2645" t="str">
            <v/>
          </cell>
          <cell r="C2645" t="str">
            <v/>
          </cell>
        </row>
        <row r="2646">
          <cell r="B2646" t="str">
            <v/>
          </cell>
          <cell r="C2646" t="str">
            <v/>
          </cell>
        </row>
        <row r="2647">
          <cell r="B2647" t="str">
            <v/>
          </cell>
          <cell r="C2647" t="str">
            <v/>
          </cell>
        </row>
        <row r="2648">
          <cell r="B2648" t="str">
            <v/>
          </cell>
          <cell r="C2648" t="str">
            <v/>
          </cell>
        </row>
        <row r="2649">
          <cell r="B2649" t="str">
            <v/>
          </cell>
          <cell r="C2649" t="str">
            <v/>
          </cell>
        </row>
        <row r="2650">
          <cell r="B2650" t="str">
            <v/>
          </cell>
          <cell r="C2650" t="str">
            <v/>
          </cell>
        </row>
        <row r="2651">
          <cell r="B2651" t="str">
            <v/>
          </cell>
          <cell r="C2651" t="str">
            <v/>
          </cell>
        </row>
        <row r="2652">
          <cell r="B2652" t="str">
            <v/>
          </cell>
          <cell r="C2652" t="str">
            <v/>
          </cell>
        </row>
        <row r="2653">
          <cell r="B2653" t="str">
            <v/>
          </cell>
          <cell r="C2653" t="str">
            <v/>
          </cell>
        </row>
        <row r="2654">
          <cell r="B2654" t="str">
            <v/>
          </cell>
          <cell r="C2654" t="str">
            <v/>
          </cell>
        </row>
        <row r="2655">
          <cell r="B2655" t="str">
            <v/>
          </cell>
          <cell r="C2655" t="str">
            <v/>
          </cell>
        </row>
        <row r="2656">
          <cell r="B2656" t="str">
            <v/>
          </cell>
          <cell r="C2656" t="str">
            <v/>
          </cell>
        </row>
        <row r="2657">
          <cell r="B2657" t="str">
            <v/>
          </cell>
          <cell r="C2657" t="str">
            <v/>
          </cell>
        </row>
        <row r="2658">
          <cell r="B2658" t="str">
            <v/>
          </cell>
          <cell r="C2658" t="str">
            <v/>
          </cell>
        </row>
        <row r="2659">
          <cell r="B2659" t="str">
            <v/>
          </cell>
          <cell r="C2659" t="str">
            <v/>
          </cell>
        </row>
        <row r="2660">
          <cell r="B2660" t="str">
            <v/>
          </cell>
          <cell r="C2660" t="str">
            <v/>
          </cell>
        </row>
        <row r="2661">
          <cell r="B2661" t="str">
            <v/>
          </cell>
          <cell r="C2661" t="str">
            <v/>
          </cell>
        </row>
        <row r="2662">
          <cell r="B2662" t="str">
            <v/>
          </cell>
          <cell r="C2662" t="str">
            <v/>
          </cell>
        </row>
        <row r="2663">
          <cell r="B2663" t="str">
            <v/>
          </cell>
          <cell r="C2663" t="str">
            <v/>
          </cell>
        </row>
        <row r="2664">
          <cell r="B2664" t="str">
            <v/>
          </cell>
          <cell r="C2664" t="str">
            <v/>
          </cell>
        </row>
        <row r="2665">
          <cell r="B2665" t="str">
            <v/>
          </cell>
          <cell r="C2665" t="str">
            <v/>
          </cell>
        </row>
        <row r="2666">
          <cell r="B2666" t="str">
            <v/>
          </cell>
          <cell r="C2666" t="str">
            <v/>
          </cell>
        </row>
        <row r="2667">
          <cell r="B2667" t="str">
            <v/>
          </cell>
          <cell r="C2667" t="str">
            <v/>
          </cell>
        </row>
        <row r="2668">
          <cell r="B2668" t="str">
            <v/>
          </cell>
          <cell r="C2668" t="str">
            <v/>
          </cell>
        </row>
        <row r="2669">
          <cell r="B2669" t="str">
            <v/>
          </cell>
          <cell r="C2669" t="str">
            <v/>
          </cell>
        </row>
        <row r="2670">
          <cell r="B2670" t="str">
            <v/>
          </cell>
          <cell r="C2670" t="str">
            <v/>
          </cell>
        </row>
        <row r="2671">
          <cell r="B2671" t="str">
            <v/>
          </cell>
          <cell r="C2671" t="str">
            <v/>
          </cell>
        </row>
        <row r="2672">
          <cell r="B2672" t="str">
            <v/>
          </cell>
          <cell r="C2672" t="str">
            <v/>
          </cell>
        </row>
        <row r="2673">
          <cell r="B2673" t="str">
            <v/>
          </cell>
          <cell r="C2673" t="str">
            <v/>
          </cell>
        </row>
        <row r="2674">
          <cell r="B2674" t="str">
            <v/>
          </cell>
          <cell r="C2674" t="str">
            <v/>
          </cell>
        </row>
        <row r="2675">
          <cell r="B2675" t="str">
            <v/>
          </cell>
          <cell r="C2675" t="str">
            <v/>
          </cell>
        </row>
        <row r="2676">
          <cell r="B2676" t="str">
            <v/>
          </cell>
          <cell r="C2676" t="str">
            <v/>
          </cell>
        </row>
        <row r="2677">
          <cell r="B2677" t="str">
            <v/>
          </cell>
          <cell r="C2677" t="str">
            <v/>
          </cell>
        </row>
        <row r="2678">
          <cell r="B2678" t="str">
            <v/>
          </cell>
          <cell r="C2678" t="str">
            <v/>
          </cell>
        </row>
        <row r="2679">
          <cell r="B2679" t="str">
            <v/>
          </cell>
          <cell r="C2679" t="str">
            <v/>
          </cell>
        </row>
        <row r="2680">
          <cell r="B2680" t="str">
            <v/>
          </cell>
          <cell r="C2680" t="str">
            <v/>
          </cell>
        </row>
        <row r="2681">
          <cell r="B2681" t="str">
            <v/>
          </cell>
          <cell r="C2681" t="str">
            <v/>
          </cell>
        </row>
        <row r="2682">
          <cell r="B2682" t="str">
            <v/>
          </cell>
          <cell r="C2682" t="str">
            <v/>
          </cell>
        </row>
        <row r="2683">
          <cell r="B2683" t="str">
            <v/>
          </cell>
          <cell r="C2683" t="str">
            <v/>
          </cell>
        </row>
        <row r="2684">
          <cell r="B2684" t="str">
            <v/>
          </cell>
          <cell r="C2684" t="str">
            <v/>
          </cell>
        </row>
        <row r="2685">
          <cell r="B2685" t="str">
            <v/>
          </cell>
          <cell r="C2685" t="str">
            <v/>
          </cell>
        </row>
        <row r="2686">
          <cell r="B2686" t="str">
            <v/>
          </cell>
          <cell r="C2686" t="str">
            <v/>
          </cell>
        </row>
        <row r="2687">
          <cell r="B2687" t="str">
            <v/>
          </cell>
          <cell r="C2687" t="str">
            <v/>
          </cell>
        </row>
        <row r="2688">
          <cell r="B2688" t="str">
            <v/>
          </cell>
          <cell r="C2688" t="str">
            <v/>
          </cell>
        </row>
        <row r="2689">
          <cell r="B2689" t="str">
            <v/>
          </cell>
          <cell r="C2689" t="str">
            <v/>
          </cell>
        </row>
        <row r="2690">
          <cell r="B2690" t="str">
            <v/>
          </cell>
          <cell r="C2690" t="str">
            <v/>
          </cell>
        </row>
        <row r="2691">
          <cell r="B2691" t="str">
            <v/>
          </cell>
          <cell r="C2691" t="str">
            <v/>
          </cell>
        </row>
        <row r="2692">
          <cell r="B2692" t="str">
            <v/>
          </cell>
          <cell r="C2692" t="str">
            <v/>
          </cell>
        </row>
        <row r="2693">
          <cell r="B2693" t="str">
            <v/>
          </cell>
          <cell r="C2693" t="str">
            <v/>
          </cell>
        </row>
        <row r="2694">
          <cell r="B2694" t="str">
            <v/>
          </cell>
          <cell r="C2694" t="str">
            <v/>
          </cell>
        </row>
        <row r="2695">
          <cell r="B2695" t="str">
            <v/>
          </cell>
          <cell r="C2695" t="str">
            <v/>
          </cell>
        </row>
        <row r="2696">
          <cell r="B2696" t="str">
            <v/>
          </cell>
          <cell r="C2696" t="str">
            <v/>
          </cell>
        </row>
        <row r="2697">
          <cell r="B2697" t="str">
            <v/>
          </cell>
          <cell r="C2697" t="str">
            <v/>
          </cell>
        </row>
        <row r="2698">
          <cell r="B2698" t="str">
            <v/>
          </cell>
          <cell r="C2698" t="str">
            <v/>
          </cell>
        </row>
        <row r="2699">
          <cell r="B2699" t="str">
            <v/>
          </cell>
          <cell r="C2699" t="str">
            <v/>
          </cell>
        </row>
        <row r="2700">
          <cell r="B2700" t="str">
            <v/>
          </cell>
          <cell r="C2700" t="str">
            <v/>
          </cell>
        </row>
        <row r="2701">
          <cell r="B2701" t="str">
            <v/>
          </cell>
          <cell r="C2701" t="str">
            <v/>
          </cell>
        </row>
        <row r="2702">
          <cell r="B2702" t="str">
            <v/>
          </cell>
          <cell r="C2702" t="str">
            <v/>
          </cell>
        </row>
        <row r="2703">
          <cell r="B2703" t="str">
            <v/>
          </cell>
          <cell r="C2703" t="str">
            <v/>
          </cell>
        </row>
        <row r="2704">
          <cell r="B2704" t="str">
            <v/>
          </cell>
          <cell r="C2704" t="str">
            <v/>
          </cell>
        </row>
        <row r="2705">
          <cell r="B2705" t="str">
            <v/>
          </cell>
          <cell r="C2705" t="str">
            <v/>
          </cell>
        </row>
        <row r="2706">
          <cell r="B2706" t="str">
            <v/>
          </cell>
          <cell r="C2706" t="str">
            <v/>
          </cell>
        </row>
        <row r="2707">
          <cell r="B2707" t="str">
            <v/>
          </cell>
          <cell r="C2707" t="str">
            <v/>
          </cell>
        </row>
        <row r="2708">
          <cell r="B2708" t="str">
            <v/>
          </cell>
          <cell r="C2708" t="str">
            <v/>
          </cell>
        </row>
        <row r="2709">
          <cell r="B2709" t="str">
            <v/>
          </cell>
          <cell r="C2709" t="str">
            <v/>
          </cell>
        </row>
        <row r="2710">
          <cell r="B2710" t="str">
            <v/>
          </cell>
          <cell r="C2710" t="str">
            <v/>
          </cell>
        </row>
        <row r="2711">
          <cell r="B2711" t="str">
            <v/>
          </cell>
          <cell r="C2711" t="str">
            <v/>
          </cell>
        </row>
        <row r="2712">
          <cell r="B2712" t="str">
            <v/>
          </cell>
          <cell r="C2712" t="str">
            <v/>
          </cell>
        </row>
        <row r="2713">
          <cell r="B2713" t="str">
            <v/>
          </cell>
          <cell r="C2713" t="str">
            <v/>
          </cell>
        </row>
        <row r="2714">
          <cell r="B2714" t="str">
            <v/>
          </cell>
          <cell r="C2714" t="str">
            <v/>
          </cell>
        </row>
        <row r="2715">
          <cell r="B2715" t="str">
            <v/>
          </cell>
          <cell r="C2715" t="str">
            <v/>
          </cell>
        </row>
        <row r="2716">
          <cell r="B2716" t="str">
            <v/>
          </cell>
          <cell r="C2716" t="str">
            <v/>
          </cell>
        </row>
        <row r="2717">
          <cell r="B2717" t="str">
            <v/>
          </cell>
          <cell r="C2717" t="str">
            <v/>
          </cell>
        </row>
        <row r="2718">
          <cell r="B2718" t="str">
            <v/>
          </cell>
          <cell r="C2718" t="str">
            <v/>
          </cell>
        </row>
        <row r="2719">
          <cell r="B2719" t="str">
            <v/>
          </cell>
          <cell r="C2719" t="str">
            <v/>
          </cell>
        </row>
        <row r="2720">
          <cell r="B2720" t="str">
            <v/>
          </cell>
          <cell r="C2720" t="str">
            <v/>
          </cell>
        </row>
        <row r="2721">
          <cell r="B2721" t="str">
            <v/>
          </cell>
          <cell r="C2721" t="str">
            <v/>
          </cell>
        </row>
        <row r="2722">
          <cell r="B2722" t="str">
            <v/>
          </cell>
          <cell r="C2722" t="str">
            <v/>
          </cell>
        </row>
        <row r="2723">
          <cell r="B2723" t="str">
            <v/>
          </cell>
          <cell r="C2723" t="str">
            <v/>
          </cell>
        </row>
        <row r="2724">
          <cell r="B2724" t="str">
            <v/>
          </cell>
          <cell r="C2724" t="str">
            <v/>
          </cell>
        </row>
        <row r="2725">
          <cell r="B2725" t="str">
            <v/>
          </cell>
          <cell r="C2725" t="str">
            <v/>
          </cell>
        </row>
        <row r="2726">
          <cell r="B2726" t="str">
            <v/>
          </cell>
          <cell r="C2726" t="str">
            <v/>
          </cell>
        </row>
        <row r="2727">
          <cell r="B2727" t="str">
            <v/>
          </cell>
          <cell r="C2727" t="str">
            <v/>
          </cell>
        </row>
        <row r="2728">
          <cell r="B2728" t="str">
            <v/>
          </cell>
          <cell r="C2728" t="str">
            <v/>
          </cell>
        </row>
        <row r="2729">
          <cell r="B2729" t="str">
            <v/>
          </cell>
          <cell r="C2729" t="str">
            <v/>
          </cell>
        </row>
        <row r="2730">
          <cell r="B2730" t="str">
            <v/>
          </cell>
          <cell r="C2730" t="str">
            <v/>
          </cell>
        </row>
        <row r="2731">
          <cell r="B2731" t="str">
            <v/>
          </cell>
          <cell r="C2731" t="str">
            <v/>
          </cell>
        </row>
        <row r="2732">
          <cell r="B2732" t="str">
            <v/>
          </cell>
          <cell r="C2732" t="str">
            <v/>
          </cell>
        </row>
        <row r="2733">
          <cell r="B2733" t="str">
            <v/>
          </cell>
          <cell r="C2733" t="str">
            <v/>
          </cell>
        </row>
        <row r="2734">
          <cell r="B2734" t="str">
            <v/>
          </cell>
          <cell r="C2734" t="str">
            <v/>
          </cell>
        </row>
        <row r="2735">
          <cell r="B2735" t="str">
            <v/>
          </cell>
          <cell r="C2735" t="str">
            <v/>
          </cell>
        </row>
        <row r="2736">
          <cell r="B2736" t="str">
            <v/>
          </cell>
          <cell r="C2736" t="str">
            <v/>
          </cell>
        </row>
        <row r="2737">
          <cell r="B2737" t="str">
            <v/>
          </cell>
          <cell r="C2737" t="str">
            <v/>
          </cell>
        </row>
        <row r="2738">
          <cell r="B2738" t="str">
            <v/>
          </cell>
          <cell r="C2738" t="str">
            <v/>
          </cell>
        </row>
        <row r="2739">
          <cell r="B2739" t="str">
            <v/>
          </cell>
          <cell r="C2739" t="str">
            <v/>
          </cell>
        </row>
        <row r="2740">
          <cell r="B2740" t="str">
            <v/>
          </cell>
          <cell r="C2740" t="str">
            <v/>
          </cell>
        </row>
        <row r="2741">
          <cell r="B2741" t="str">
            <v/>
          </cell>
          <cell r="C2741" t="str">
            <v/>
          </cell>
        </row>
        <row r="2742">
          <cell r="B2742" t="str">
            <v/>
          </cell>
          <cell r="C2742" t="str">
            <v/>
          </cell>
        </row>
        <row r="2743">
          <cell r="B2743" t="str">
            <v/>
          </cell>
          <cell r="C2743" t="str">
            <v/>
          </cell>
        </row>
        <row r="2744">
          <cell r="B2744" t="str">
            <v/>
          </cell>
          <cell r="C2744" t="str">
            <v/>
          </cell>
        </row>
        <row r="2745">
          <cell r="B2745" t="str">
            <v/>
          </cell>
          <cell r="C2745" t="str">
            <v/>
          </cell>
        </row>
        <row r="2746">
          <cell r="B2746" t="str">
            <v/>
          </cell>
          <cell r="C2746" t="str">
            <v/>
          </cell>
        </row>
        <row r="2747">
          <cell r="B2747" t="str">
            <v/>
          </cell>
          <cell r="C2747" t="str">
            <v/>
          </cell>
        </row>
        <row r="2748">
          <cell r="B2748" t="str">
            <v/>
          </cell>
          <cell r="C2748" t="str">
            <v/>
          </cell>
        </row>
        <row r="2749">
          <cell r="B2749" t="str">
            <v/>
          </cell>
          <cell r="C2749" t="str">
            <v/>
          </cell>
        </row>
        <row r="2750">
          <cell r="B2750" t="str">
            <v/>
          </cell>
          <cell r="C2750" t="str">
            <v/>
          </cell>
        </row>
        <row r="2751">
          <cell r="B2751" t="str">
            <v/>
          </cell>
          <cell r="C2751" t="str">
            <v/>
          </cell>
        </row>
        <row r="2752">
          <cell r="B2752" t="str">
            <v/>
          </cell>
          <cell r="C2752" t="str">
            <v/>
          </cell>
        </row>
        <row r="2753">
          <cell r="B2753" t="str">
            <v/>
          </cell>
          <cell r="C2753" t="str">
            <v/>
          </cell>
        </row>
        <row r="2754">
          <cell r="B2754" t="str">
            <v/>
          </cell>
          <cell r="C2754" t="str">
            <v/>
          </cell>
        </row>
        <row r="2755">
          <cell r="B2755" t="str">
            <v/>
          </cell>
          <cell r="C2755" t="str">
            <v/>
          </cell>
        </row>
        <row r="2756">
          <cell r="B2756" t="str">
            <v/>
          </cell>
          <cell r="C2756" t="str">
            <v/>
          </cell>
        </row>
        <row r="2757">
          <cell r="B2757" t="str">
            <v/>
          </cell>
          <cell r="C2757" t="str">
            <v/>
          </cell>
        </row>
        <row r="2758">
          <cell r="B2758" t="str">
            <v/>
          </cell>
          <cell r="C2758" t="str">
            <v/>
          </cell>
        </row>
        <row r="2759">
          <cell r="B2759" t="str">
            <v/>
          </cell>
          <cell r="C2759" t="str">
            <v/>
          </cell>
        </row>
        <row r="2760">
          <cell r="B2760" t="str">
            <v/>
          </cell>
          <cell r="C2760" t="str">
            <v/>
          </cell>
        </row>
        <row r="2761">
          <cell r="B2761" t="str">
            <v/>
          </cell>
          <cell r="C2761" t="str">
            <v/>
          </cell>
        </row>
        <row r="2762">
          <cell r="B2762" t="str">
            <v/>
          </cell>
          <cell r="C2762" t="str">
            <v/>
          </cell>
        </row>
        <row r="2763">
          <cell r="B2763" t="str">
            <v/>
          </cell>
          <cell r="C2763" t="str">
            <v/>
          </cell>
        </row>
        <row r="2764">
          <cell r="B2764" t="str">
            <v/>
          </cell>
          <cell r="C2764" t="str">
            <v/>
          </cell>
        </row>
        <row r="2765">
          <cell r="B2765" t="str">
            <v/>
          </cell>
          <cell r="C2765" t="str">
            <v/>
          </cell>
        </row>
        <row r="2766">
          <cell r="B2766" t="str">
            <v/>
          </cell>
          <cell r="C2766" t="str">
            <v/>
          </cell>
        </row>
        <row r="2767">
          <cell r="B2767" t="str">
            <v/>
          </cell>
          <cell r="C2767" t="str">
            <v/>
          </cell>
        </row>
        <row r="2768">
          <cell r="B2768" t="str">
            <v/>
          </cell>
          <cell r="C2768" t="str">
            <v/>
          </cell>
        </row>
        <row r="2769">
          <cell r="B2769" t="str">
            <v/>
          </cell>
          <cell r="C2769" t="str">
            <v/>
          </cell>
        </row>
        <row r="2770">
          <cell r="B2770" t="str">
            <v/>
          </cell>
          <cell r="C2770" t="str">
            <v/>
          </cell>
        </row>
        <row r="2771">
          <cell r="B2771" t="str">
            <v/>
          </cell>
          <cell r="C2771" t="str">
            <v/>
          </cell>
        </row>
        <row r="2772">
          <cell r="B2772" t="str">
            <v/>
          </cell>
          <cell r="C2772" t="str">
            <v/>
          </cell>
        </row>
        <row r="2773">
          <cell r="B2773" t="str">
            <v/>
          </cell>
          <cell r="C2773" t="str">
            <v/>
          </cell>
        </row>
        <row r="2774">
          <cell r="B2774" t="str">
            <v/>
          </cell>
          <cell r="C2774" t="str">
            <v/>
          </cell>
        </row>
        <row r="2775">
          <cell r="B2775" t="str">
            <v/>
          </cell>
          <cell r="C2775" t="str">
            <v/>
          </cell>
        </row>
        <row r="2776">
          <cell r="B2776" t="str">
            <v/>
          </cell>
          <cell r="C2776" t="str">
            <v/>
          </cell>
        </row>
        <row r="2777">
          <cell r="B2777" t="str">
            <v/>
          </cell>
          <cell r="C2777" t="str">
            <v/>
          </cell>
        </row>
        <row r="2778">
          <cell r="B2778" t="str">
            <v/>
          </cell>
          <cell r="C2778" t="str">
            <v/>
          </cell>
        </row>
        <row r="2779">
          <cell r="B2779" t="str">
            <v/>
          </cell>
          <cell r="C2779" t="str">
            <v/>
          </cell>
        </row>
        <row r="2780">
          <cell r="B2780" t="str">
            <v/>
          </cell>
          <cell r="C2780" t="str">
            <v/>
          </cell>
        </row>
        <row r="2781">
          <cell r="B2781" t="str">
            <v/>
          </cell>
          <cell r="C2781" t="str">
            <v/>
          </cell>
        </row>
        <row r="2782">
          <cell r="B2782" t="str">
            <v/>
          </cell>
          <cell r="C2782" t="str">
            <v/>
          </cell>
        </row>
        <row r="2783">
          <cell r="B2783" t="str">
            <v/>
          </cell>
          <cell r="C2783" t="str">
            <v/>
          </cell>
        </row>
        <row r="2784">
          <cell r="B2784" t="str">
            <v/>
          </cell>
          <cell r="C2784" t="str">
            <v/>
          </cell>
        </row>
        <row r="2785">
          <cell r="B2785" t="str">
            <v/>
          </cell>
          <cell r="C2785" t="str">
            <v/>
          </cell>
        </row>
        <row r="2786">
          <cell r="B2786" t="str">
            <v/>
          </cell>
          <cell r="C2786" t="str">
            <v/>
          </cell>
        </row>
        <row r="2787">
          <cell r="B2787" t="str">
            <v/>
          </cell>
          <cell r="C2787" t="str">
            <v/>
          </cell>
        </row>
        <row r="2788">
          <cell r="B2788" t="str">
            <v/>
          </cell>
          <cell r="C2788" t="str">
            <v/>
          </cell>
        </row>
        <row r="2789">
          <cell r="B2789" t="str">
            <v/>
          </cell>
          <cell r="C2789" t="str">
            <v/>
          </cell>
        </row>
        <row r="2790">
          <cell r="B2790" t="str">
            <v/>
          </cell>
          <cell r="C2790" t="str">
            <v/>
          </cell>
        </row>
        <row r="2791">
          <cell r="B2791" t="str">
            <v/>
          </cell>
          <cell r="C2791" t="str">
            <v/>
          </cell>
        </row>
        <row r="2792">
          <cell r="B2792" t="str">
            <v/>
          </cell>
          <cell r="C2792" t="str">
            <v/>
          </cell>
        </row>
        <row r="2793">
          <cell r="B2793" t="str">
            <v/>
          </cell>
          <cell r="C2793" t="str">
            <v/>
          </cell>
        </row>
        <row r="2794">
          <cell r="B2794" t="str">
            <v/>
          </cell>
          <cell r="C2794" t="str">
            <v/>
          </cell>
        </row>
        <row r="2795">
          <cell r="B2795" t="str">
            <v/>
          </cell>
          <cell r="C2795" t="str">
            <v/>
          </cell>
        </row>
        <row r="2796">
          <cell r="B2796" t="str">
            <v/>
          </cell>
          <cell r="C2796" t="str">
            <v/>
          </cell>
        </row>
        <row r="2797">
          <cell r="B2797" t="str">
            <v/>
          </cell>
          <cell r="C2797" t="str">
            <v/>
          </cell>
        </row>
        <row r="2798">
          <cell r="B2798" t="str">
            <v/>
          </cell>
          <cell r="C2798" t="str">
            <v/>
          </cell>
        </row>
        <row r="2799">
          <cell r="B2799" t="str">
            <v/>
          </cell>
          <cell r="C2799" t="str">
            <v/>
          </cell>
        </row>
        <row r="2800">
          <cell r="B2800" t="str">
            <v/>
          </cell>
          <cell r="C2800" t="str">
            <v/>
          </cell>
        </row>
        <row r="2801">
          <cell r="B2801" t="str">
            <v/>
          </cell>
          <cell r="C2801" t="str">
            <v/>
          </cell>
        </row>
        <row r="2802">
          <cell r="B2802" t="str">
            <v/>
          </cell>
          <cell r="C2802" t="str">
            <v/>
          </cell>
        </row>
        <row r="2803">
          <cell r="B2803" t="str">
            <v/>
          </cell>
          <cell r="C2803" t="str">
            <v/>
          </cell>
        </row>
        <row r="2804">
          <cell r="B2804" t="str">
            <v/>
          </cell>
          <cell r="C2804" t="str">
            <v/>
          </cell>
        </row>
        <row r="2805">
          <cell r="B2805" t="str">
            <v/>
          </cell>
          <cell r="C2805" t="str">
            <v/>
          </cell>
        </row>
        <row r="2806">
          <cell r="B2806" t="str">
            <v/>
          </cell>
          <cell r="C2806" t="str">
            <v/>
          </cell>
        </row>
        <row r="2807">
          <cell r="B2807" t="str">
            <v/>
          </cell>
          <cell r="C2807" t="str">
            <v/>
          </cell>
        </row>
        <row r="2808">
          <cell r="B2808" t="str">
            <v/>
          </cell>
          <cell r="C2808" t="str">
            <v/>
          </cell>
        </row>
        <row r="2809">
          <cell r="B2809" t="str">
            <v/>
          </cell>
          <cell r="C2809" t="str">
            <v/>
          </cell>
        </row>
        <row r="2810">
          <cell r="B2810" t="str">
            <v/>
          </cell>
          <cell r="C2810" t="str">
            <v/>
          </cell>
        </row>
        <row r="2811">
          <cell r="B2811" t="str">
            <v/>
          </cell>
          <cell r="C2811" t="str">
            <v/>
          </cell>
        </row>
        <row r="2812">
          <cell r="B2812" t="str">
            <v/>
          </cell>
          <cell r="C2812" t="str">
            <v/>
          </cell>
        </row>
        <row r="2813">
          <cell r="B2813" t="str">
            <v/>
          </cell>
          <cell r="C2813" t="str">
            <v/>
          </cell>
        </row>
        <row r="2814">
          <cell r="B2814" t="str">
            <v/>
          </cell>
          <cell r="C2814" t="str">
            <v/>
          </cell>
        </row>
        <row r="2815">
          <cell r="B2815" t="str">
            <v/>
          </cell>
          <cell r="C2815" t="str">
            <v/>
          </cell>
        </row>
        <row r="2816">
          <cell r="B2816" t="str">
            <v/>
          </cell>
          <cell r="C2816" t="str">
            <v/>
          </cell>
        </row>
        <row r="2817">
          <cell r="B2817" t="str">
            <v/>
          </cell>
          <cell r="C2817" t="str">
            <v/>
          </cell>
        </row>
        <row r="2818">
          <cell r="B2818" t="str">
            <v/>
          </cell>
          <cell r="C2818" t="str">
            <v/>
          </cell>
        </row>
        <row r="2819">
          <cell r="B2819" t="str">
            <v/>
          </cell>
          <cell r="C2819" t="str">
            <v/>
          </cell>
        </row>
        <row r="2820">
          <cell r="B2820" t="str">
            <v/>
          </cell>
          <cell r="C2820" t="str">
            <v/>
          </cell>
        </row>
        <row r="2821">
          <cell r="B2821" t="str">
            <v/>
          </cell>
          <cell r="C2821" t="str">
            <v/>
          </cell>
        </row>
        <row r="2822">
          <cell r="B2822" t="str">
            <v/>
          </cell>
          <cell r="C2822" t="str">
            <v/>
          </cell>
        </row>
        <row r="2823">
          <cell r="B2823" t="str">
            <v/>
          </cell>
          <cell r="C2823" t="str">
            <v/>
          </cell>
        </row>
        <row r="2824">
          <cell r="B2824" t="str">
            <v/>
          </cell>
          <cell r="C2824" t="str">
            <v/>
          </cell>
        </row>
        <row r="2825">
          <cell r="B2825" t="str">
            <v/>
          </cell>
          <cell r="C2825" t="str">
            <v/>
          </cell>
        </row>
        <row r="2826">
          <cell r="B2826" t="str">
            <v/>
          </cell>
          <cell r="C2826" t="str">
            <v/>
          </cell>
        </row>
        <row r="2827">
          <cell r="B2827" t="str">
            <v/>
          </cell>
          <cell r="C2827" t="str">
            <v/>
          </cell>
        </row>
        <row r="2828">
          <cell r="B2828" t="str">
            <v/>
          </cell>
          <cell r="C2828" t="str">
            <v/>
          </cell>
        </row>
        <row r="2829">
          <cell r="B2829" t="str">
            <v/>
          </cell>
          <cell r="C2829" t="str">
            <v/>
          </cell>
        </row>
        <row r="2830">
          <cell r="B2830" t="str">
            <v/>
          </cell>
          <cell r="C2830" t="str">
            <v/>
          </cell>
        </row>
        <row r="2831">
          <cell r="B2831" t="str">
            <v/>
          </cell>
          <cell r="C2831" t="str">
            <v/>
          </cell>
        </row>
        <row r="2832">
          <cell r="B2832" t="str">
            <v/>
          </cell>
          <cell r="C2832" t="str">
            <v/>
          </cell>
        </row>
        <row r="2833">
          <cell r="B2833" t="str">
            <v/>
          </cell>
          <cell r="C2833" t="str">
            <v/>
          </cell>
        </row>
        <row r="2834">
          <cell r="B2834" t="str">
            <v/>
          </cell>
          <cell r="C2834" t="str">
            <v/>
          </cell>
        </row>
        <row r="2835">
          <cell r="B2835" t="str">
            <v/>
          </cell>
          <cell r="C2835" t="str">
            <v/>
          </cell>
        </row>
        <row r="2836">
          <cell r="B2836" t="str">
            <v/>
          </cell>
          <cell r="C2836" t="str">
            <v/>
          </cell>
        </row>
        <row r="2837">
          <cell r="B2837" t="str">
            <v/>
          </cell>
          <cell r="C2837" t="str">
            <v/>
          </cell>
        </row>
        <row r="2838">
          <cell r="B2838" t="str">
            <v/>
          </cell>
          <cell r="C2838" t="str">
            <v/>
          </cell>
        </row>
        <row r="2839">
          <cell r="B2839" t="str">
            <v/>
          </cell>
          <cell r="C2839" t="str">
            <v/>
          </cell>
        </row>
        <row r="2840">
          <cell r="B2840" t="str">
            <v/>
          </cell>
          <cell r="C2840" t="str">
            <v/>
          </cell>
        </row>
        <row r="2841">
          <cell r="B2841" t="str">
            <v/>
          </cell>
          <cell r="C2841" t="str">
            <v/>
          </cell>
        </row>
        <row r="2842">
          <cell r="B2842" t="str">
            <v/>
          </cell>
          <cell r="C2842" t="str">
            <v/>
          </cell>
        </row>
        <row r="2843">
          <cell r="B2843" t="str">
            <v/>
          </cell>
          <cell r="C2843" t="str">
            <v/>
          </cell>
        </row>
        <row r="2844">
          <cell r="B2844" t="str">
            <v/>
          </cell>
          <cell r="C2844" t="str">
            <v/>
          </cell>
        </row>
        <row r="2845">
          <cell r="B2845" t="str">
            <v/>
          </cell>
          <cell r="C2845" t="str">
            <v/>
          </cell>
        </row>
        <row r="2846">
          <cell r="B2846" t="str">
            <v/>
          </cell>
          <cell r="C2846" t="str">
            <v/>
          </cell>
        </row>
        <row r="2847">
          <cell r="B2847" t="str">
            <v/>
          </cell>
          <cell r="C2847" t="str">
            <v/>
          </cell>
        </row>
        <row r="2848">
          <cell r="B2848" t="str">
            <v/>
          </cell>
          <cell r="C2848" t="str">
            <v/>
          </cell>
        </row>
        <row r="2849">
          <cell r="B2849" t="str">
            <v/>
          </cell>
          <cell r="C2849" t="str">
            <v/>
          </cell>
        </row>
        <row r="2850">
          <cell r="B2850" t="str">
            <v/>
          </cell>
          <cell r="C2850" t="str">
            <v/>
          </cell>
        </row>
        <row r="2851">
          <cell r="B2851" t="str">
            <v/>
          </cell>
          <cell r="C2851" t="str">
            <v/>
          </cell>
        </row>
        <row r="2852">
          <cell r="B2852" t="str">
            <v/>
          </cell>
          <cell r="C2852" t="str">
            <v/>
          </cell>
        </row>
        <row r="2853">
          <cell r="B2853" t="str">
            <v/>
          </cell>
          <cell r="C2853" t="str">
            <v/>
          </cell>
        </row>
        <row r="2854">
          <cell r="B2854" t="str">
            <v/>
          </cell>
          <cell r="C2854" t="str">
            <v/>
          </cell>
        </row>
        <row r="2855">
          <cell r="B2855" t="str">
            <v/>
          </cell>
          <cell r="C2855" t="str">
            <v/>
          </cell>
        </row>
        <row r="2856">
          <cell r="B2856" t="str">
            <v/>
          </cell>
          <cell r="C2856" t="str">
            <v/>
          </cell>
        </row>
        <row r="2857">
          <cell r="B2857" t="str">
            <v/>
          </cell>
          <cell r="C2857" t="str">
            <v/>
          </cell>
        </row>
        <row r="2858">
          <cell r="B2858" t="str">
            <v/>
          </cell>
          <cell r="C2858" t="str">
            <v/>
          </cell>
        </row>
        <row r="2859">
          <cell r="B2859" t="str">
            <v/>
          </cell>
          <cell r="C2859" t="str">
            <v/>
          </cell>
        </row>
        <row r="2860">
          <cell r="B2860" t="str">
            <v/>
          </cell>
          <cell r="C2860" t="str">
            <v/>
          </cell>
        </row>
        <row r="2861">
          <cell r="B2861" t="str">
            <v/>
          </cell>
          <cell r="C2861" t="str">
            <v/>
          </cell>
        </row>
        <row r="2862">
          <cell r="B2862" t="str">
            <v/>
          </cell>
          <cell r="C2862" t="str">
            <v/>
          </cell>
        </row>
        <row r="2863">
          <cell r="B2863" t="str">
            <v/>
          </cell>
          <cell r="C2863" t="str">
            <v/>
          </cell>
        </row>
        <row r="2864">
          <cell r="B2864" t="str">
            <v/>
          </cell>
          <cell r="C2864" t="str">
            <v/>
          </cell>
        </row>
        <row r="2865">
          <cell r="B2865" t="str">
            <v/>
          </cell>
          <cell r="C2865" t="str">
            <v/>
          </cell>
        </row>
        <row r="2866">
          <cell r="B2866" t="str">
            <v/>
          </cell>
          <cell r="C2866" t="str">
            <v/>
          </cell>
        </row>
        <row r="2867">
          <cell r="B2867" t="str">
            <v/>
          </cell>
          <cell r="C2867" t="str">
            <v/>
          </cell>
        </row>
        <row r="2868">
          <cell r="B2868" t="str">
            <v/>
          </cell>
          <cell r="C2868" t="str">
            <v/>
          </cell>
        </row>
        <row r="2869">
          <cell r="B2869" t="str">
            <v/>
          </cell>
          <cell r="C2869" t="str">
            <v/>
          </cell>
        </row>
        <row r="2870">
          <cell r="B2870" t="str">
            <v/>
          </cell>
          <cell r="C2870" t="str">
            <v/>
          </cell>
        </row>
        <row r="2871">
          <cell r="B2871" t="str">
            <v/>
          </cell>
          <cell r="C2871" t="str">
            <v/>
          </cell>
        </row>
        <row r="2872">
          <cell r="B2872" t="str">
            <v/>
          </cell>
          <cell r="C2872" t="str">
            <v/>
          </cell>
        </row>
        <row r="2873">
          <cell r="B2873" t="str">
            <v/>
          </cell>
          <cell r="C2873" t="str">
            <v/>
          </cell>
        </row>
        <row r="2874">
          <cell r="B2874" t="str">
            <v/>
          </cell>
          <cell r="C2874" t="str">
            <v/>
          </cell>
        </row>
        <row r="2875">
          <cell r="B2875" t="str">
            <v/>
          </cell>
          <cell r="C2875" t="str">
            <v/>
          </cell>
        </row>
        <row r="2876">
          <cell r="B2876" t="str">
            <v/>
          </cell>
          <cell r="C2876" t="str">
            <v/>
          </cell>
        </row>
        <row r="2877">
          <cell r="B2877" t="str">
            <v/>
          </cell>
          <cell r="C2877" t="str">
            <v/>
          </cell>
        </row>
        <row r="2878">
          <cell r="B2878" t="str">
            <v/>
          </cell>
          <cell r="C2878" t="str">
            <v/>
          </cell>
        </row>
        <row r="2879">
          <cell r="B2879" t="str">
            <v/>
          </cell>
          <cell r="C2879" t="str">
            <v/>
          </cell>
        </row>
        <row r="2880">
          <cell r="B2880" t="str">
            <v/>
          </cell>
          <cell r="C2880" t="str">
            <v/>
          </cell>
        </row>
        <row r="2881">
          <cell r="B2881" t="str">
            <v/>
          </cell>
          <cell r="C2881" t="str">
            <v/>
          </cell>
        </row>
        <row r="2882">
          <cell r="B2882" t="str">
            <v/>
          </cell>
          <cell r="C2882" t="str">
            <v/>
          </cell>
        </row>
        <row r="2883">
          <cell r="B2883" t="str">
            <v/>
          </cell>
          <cell r="C2883" t="str">
            <v/>
          </cell>
        </row>
        <row r="2884">
          <cell r="B2884" t="str">
            <v/>
          </cell>
          <cell r="C2884" t="str">
            <v/>
          </cell>
        </row>
        <row r="2885">
          <cell r="B2885" t="str">
            <v/>
          </cell>
          <cell r="C2885" t="str">
            <v/>
          </cell>
        </row>
        <row r="2886">
          <cell r="B2886" t="str">
            <v/>
          </cell>
          <cell r="C2886" t="str">
            <v/>
          </cell>
        </row>
        <row r="2887">
          <cell r="B2887" t="str">
            <v/>
          </cell>
          <cell r="C2887" t="str">
            <v/>
          </cell>
        </row>
        <row r="2888">
          <cell r="B2888" t="str">
            <v/>
          </cell>
          <cell r="C2888" t="str">
            <v/>
          </cell>
        </row>
        <row r="2889">
          <cell r="B2889" t="str">
            <v/>
          </cell>
          <cell r="C2889" t="str">
            <v/>
          </cell>
        </row>
        <row r="2890">
          <cell r="B2890" t="str">
            <v/>
          </cell>
          <cell r="C2890" t="str">
            <v/>
          </cell>
        </row>
        <row r="2891">
          <cell r="B2891" t="str">
            <v/>
          </cell>
          <cell r="C2891" t="str">
            <v/>
          </cell>
        </row>
        <row r="2892">
          <cell r="B2892" t="str">
            <v/>
          </cell>
          <cell r="C2892" t="str">
            <v/>
          </cell>
        </row>
        <row r="2893">
          <cell r="B2893" t="str">
            <v/>
          </cell>
          <cell r="C2893" t="str">
            <v/>
          </cell>
        </row>
        <row r="2894">
          <cell r="B2894" t="str">
            <v/>
          </cell>
          <cell r="C2894" t="str">
            <v/>
          </cell>
        </row>
        <row r="2895">
          <cell r="B2895" t="str">
            <v/>
          </cell>
          <cell r="C2895" t="str">
            <v/>
          </cell>
        </row>
        <row r="2896">
          <cell r="B2896" t="str">
            <v/>
          </cell>
          <cell r="C2896" t="str">
            <v/>
          </cell>
        </row>
        <row r="2897">
          <cell r="B2897" t="str">
            <v/>
          </cell>
          <cell r="C2897" t="str">
            <v/>
          </cell>
        </row>
        <row r="2898">
          <cell r="B2898" t="str">
            <v/>
          </cell>
          <cell r="C2898" t="str">
            <v/>
          </cell>
        </row>
        <row r="2899">
          <cell r="B2899" t="str">
            <v/>
          </cell>
          <cell r="C2899" t="str">
            <v/>
          </cell>
        </row>
        <row r="2900">
          <cell r="B2900" t="str">
            <v/>
          </cell>
          <cell r="C2900" t="str">
            <v/>
          </cell>
        </row>
        <row r="2901">
          <cell r="B2901" t="str">
            <v/>
          </cell>
          <cell r="C2901" t="str">
            <v/>
          </cell>
        </row>
        <row r="2902">
          <cell r="B2902" t="str">
            <v/>
          </cell>
          <cell r="C2902" t="str">
            <v/>
          </cell>
        </row>
        <row r="2903">
          <cell r="B2903" t="str">
            <v/>
          </cell>
          <cell r="C2903" t="str">
            <v/>
          </cell>
        </row>
        <row r="2904">
          <cell r="B2904" t="str">
            <v/>
          </cell>
          <cell r="C2904" t="str">
            <v/>
          </cell>
        </row>
        <row r="2905">
          <cell r="B2905" t="str">
            <v/>
          </cell>
          <cell r="C2905" t="str">
            <v/>
          </cell>
        </row>
        <row r="2906">
          <cell r="B2906" t="str">
            <v/>
          </cell>
          <cell r="C2906" t="str">
            <v/>
          </cell>
        </row>
        <row r="2907">
          <cell r="B2907" t="str">
            <v/>
          </cell>
          <cell r="C2907" t="str">
            <v/>
          </cell>
        </row>
        <row r="2908">
          <cell r="B2908" t="str">
            <v/>
          </cell>
          <cell r="C2908" t="str">
            <v/>
          </cell>
        </row>
        <row r="2909">
          <cell r="B2909" t="str">
            <v/>
          </cell>
          <cell r="C2909" t="str">
            <v/>
          </cell>
        </row>
        <row r="2910">
          <cell r="B2910" t="str">
            <v/>
          </cell>
          <cell r="C2910" t="str">
            <v/>
          </cell>
        </row>
        <row r="2911">
          <cell r="B2911" t="str">
            <v/>
          </cell>
          <cell r="C2911" t="str">
            <v/>
          </cell>
        </row>
        <row r="2912">
          <cell r="B2912" t="str">
            <v/>
          </cell>
          <cell r="C2912" t="str">
            <v/>
          </cell>
        </row>
        <row r="2913">
          <cell r="B2913" t="str">
            <v/>
          </cell>
          <cell r="C2913" t="str">
            <v/>
          </cell>
        </row>
        <row r="2914">
          <cell r="B2914" t="str">
            <v/>
          </cell>
          <cell r="C2914" t="str">
            <v/>
          </cell>
        </row>
        <row r="2915">
          <cell r="B2915" t="str">
            <v/>
          </cell>
          <cell r="C2915" t="str">
            <v/>
          </cell>
        </row>
        <row r="2916">
          <cell r="B2916" t="str">
            <v/>
          </cell>
          <cell r="C2916" t="str">
            <v/>
          </cell>
        </row>
        <row r="2917">
          <cell r="B2917" t="str">
            <v/>
          </cell>
          <cell r="C2917" t="str">
            <v/>
          </cell>
        </row>
        <row r="2918">
          <cell r="B2918" t="str">
            <v/>
          </cell>
          <cell r="C2918" t="str">
            <v/>
          </cell>
        </row>
        <row r="2919">
          <cell r="B2919" t="str">
            <v/>
          </cell>
          <cell r="C2919" t="str">
            <v/>
          </cell>
        </row>
        <row r="2920">
          <cell r="B2920" t="str">
            <v/>
          </cell>
          <cell r="C2920" t="str">
            <v/>
          </cell>
        </row>
        <row r="2921">
          <cell r="B2921" t="str">
            <v/>
          </cell>
          <cell r="C2921" t="str">
            <v/>
          </cell>
        </row>
        <row r="2922">
          <cell r="B2922" t="str">
            <v/>
          </cell>
          <cell r="C2922" t="str">
            <v/>
          </cell>
        </row>
        <row r="2923">
          <cell r="B2923" t="str">
            <v/>
          </cell>
          <cell r="C2923" t="str">
            <v/>
          </cell>
        </row>
        <row r="2924">
          <cell r="B2924" t="str">
            <v/>
          </cell>
          <cell r="C2924" t="str">
            <v/>
          </cell>
        </row>
        <row r="2925">
          <cell r="B2925" t="str">
            <v/>
          </cell>
          <cell r="C2925" t="str">
            <v/>
          </cell>
        </row>
        <row r="2926">
          <cell r="B2926" t="str">
            <v/>
          </cell>
          <cell r="C2926" t="str">
            <v/>
          </cell>
        </row>
        <row r="2927">
          <cell r="B2927" t="str">
            <v/>
          </cell>
          <cell r="C2927" t="str">
            <v/>
          </cell>
        </row>
        <row r="2928">
          <cell r="B2928" t="str">
            <v/>
          </cell>
          <cell r="C2928" t="str">
            <v/>
          </cell>
        </row>
        <row r="2929">
          <cell r="B2929" t="str">
            <v/>
          </cell>
          <cell r="C2929" t="str">
            <v/>
          </cell>
        </row>
        <row r="2930">
          <cell r="B2930" t="str">
            <v/>
          </cell>
          <cell r="C2930" t="str">
            <v/>
          </cell>
        </row>
        <row r="2931">
          <cell r="B2931" t="str">
            <v/>
          </cell>
          <cell r="C2931" t="str">
            <v/>
          </cell>
        </row>
        <row r="2932">
          <cell r="B2932" t="str">
            <v/>
          </cell>
          <cell r="C2932" t="str">
            <v/>
          </cell>
        </row>
        <row r="2933">
          <cell r="B2933" t="str">
            <v/>
          </cell>
          <cell r="C2933" t="str">
            <v/>
          </cell>
        </row>
        <row r="2934">
          <cell r="B2934" t="str">
            <v/>
          </cell>
          <cell r="C2934" t="str">
            <v/>
          </cell>
        </row>
        <row r="2935">
          <cell r="B2935" t="str">
            <v/>
          </cell>
          <cell r="C2935" t="str">
            <v/>
          </cell>
        </row>
        <row r="2936">
          <cell r="B2936" t="str">
            <v/>
          </cell>
          <cell r="C2936" t="str">
            <v/>
          </cell>
        </row>
        <row r="2937">
          <cell r="B2937" t="str">
            <v/>
          </cell>
          <cell r="C2937" t="str">
            <v/>
          </cell>
        </row>
        <row r="2938">
          <cell r="B2938" t="str">
            <v/>
          </cell>
          <cell r="C2938" t="str">
            <v/>
          </cell>
        </row>
        <row r="2939">
          <cell r="B2939" t="str">
            <v/>
          </cell>
          <cell r="C2939" t="str">
            <v/>
          </cell>
        </row>
        <row r="2940">
          <cell r="B2940" t="str">
            <v/>
          </cell>
          <cell r="C2940" t="str">
            <v/>
          </cell>
        </row>
        <row r="2941">
          <cell r="B2941" t="str">
            <v/>
          </cell>
          <cell r="C2941" t="str">
            <v/>
          </cell>
        </row>
        <row r="2942">
          <cell r="B2942" t="str">
            <v/>
          </cell>
          <cell r="C2942" t="str">
            <v/>
          </cell>
        </row>
        <row r="2943">
          <cell r="B2943" t="str">
            <v/>
          </cell>
          <cell r="C2943" t="str">
            <v/>
          </cell>
        </row>
        <row r="2944">
          <cell r="B2944" t="str">
            <v/>
          </cell>
          <cell r="C2944" t="str">
            <v/>
          </cell>
        </row>
        <row r="2945">
          <cell r="B2945" t="str">
            <v/>
          </cell>
          <cell r="C2945" t="str">
            <v/>
          </cell>
        </row>
        <row r="2946">
          <cell r="B2946" t="str">
            <v/>
          </cell>
          <cell r="C2946" t="str">
            <v/>
          </cell>
        </row>
        <row r="2947">
          <cell r="B2947" t="str">
            <v/>
          </cell>
          <cell r="C2947" t="str">
            <v/>
          </cell>
        </row>
        <row r="2948">
          <cell r="B2948" t="str">
            <v/>
          </cell>
          <cell r="C2948" t="str">
            <v/>
          </cell>
        </row>
        <row r="2949">
          <cell r="B2949" t="str">
            <v/>
          </cell>
          <cell r="C2949" t="str">
            <v/>
          </cell>
        </row>
        <row r="2950">
          <cell r="B2950" t="str">
            <v/>
          </cell>
          <cell r="C2950" t="str">
            <v/>
          </cell>
        </row>
        <row r="2951">
          <cell r="B2951" t="str">
            <v/>
          </cell>
          <cell r="C2951" t="str">
            <v/>
          </cell>
        </row>
        <row r="2952">
          <cell r="B2952" t="str">
            <v/>
          </cell>
          <cell r="C2952" t="str">
            <v/>
          </cell>
        </row>
        <row r="2953">
          <cell r="B2953" t="str">
            <v/>
          </cell>
          <cell r="C2953" t="str">
            <v/>
          </cell>
        </row>
        <row r="2954">
          <cell r="B2954" t="str">
            <v/>
          </cell>
          <cell r="C2954" t="str">
            <v/>
          </cell>
        </row>
        <row r="2955">
          <cell r="B2955" t="str">
            <v/>
          </cell>
          <cell r="C2955" t="str">
            <v/>
          </cell>
        </row>
        <row r="2956">
          <cell r="B2956" t="str">
            <v/>
          </cell>
          <cell r="C2956" t="str">
            <v/>
          </cell>
        </row>
        <row r="2957">
          <cell r="B2957" t="str">
            <v/>
          </cell>
          <cell r="C2957" t="str">
            <v/>
          </cell>
        </row>
        <row r="2958">
          <cell r="B2958" t="str">
            <v/>
          </cell>
          <cell r="C2958" t="str">
            <v/>
          </cell>
        </row>
        <row r="2959">
          <cell r="B2959" t="str">
            <v/>
          </cell>
          <cell r="C2959" t="str">
            <v/>
          </cell>
        </row>
        <row r="2960">
          <cell r="B2960" t="str">
            <v/>
          </cell>
          <cell r="C2960" t="str">
            <v/>
          </cell>
        </row>
        <row r="2961">
          <cell r="B2961" t="str">
            <v/>
          </cell>
          <cell r="C2961" t="str">
            <v/>
          </cell>
        </row>
        <row r="2962">
          <cell r="B2962" t="str">
            <v/>
          </cell>
          <cell r="C2962" t="str">
            <v/>
          </cell>
        </row>
        <row r="2963">
          <cell r="B2963" t="str">
            <v/>
          </cell>
          <cell r="C2963" t="str">
            <v/>
          </cell>
        </row>
        <row r="2964">
          <cell r="B2964" t="str">
            <v/>
          </cell>
          <cell r="C2964" t="str">
            <v/>
          </cell>
        </row>
        <row r="2965">
          <cell r="B2965" t="str">
            <v/>
          </cell>
          <cell r="C2965" t="str">
            <v/>
          </cell>
        </row>
        <row r="2966">
          <cell r="B2966" t="str">
            <v/>
          </cell>
          <cell r="C2966" t="str">
            <v/>
          </cell>
        </row>
        <row r="2967">
          <cell r="B2967" t="str">
            <v/>
          </cell>
          <cell r="C2967" t="str">
            <v/>
          </cell>
        </row>
        <row r="2968">
          <cell r="B2968" t="str">
            <v/>
          </cell>
          <cell r="C2968" t="str">
            <v/>
          </cell>
        </row>
        <row r="2969">
          <cell r="B2969" t="str">
            <v/>
          </cell>
          <cell r="C2969" t="str">
            <v/>
          </cell>
        </row>
        <row r="2970">
          <cell r="B2970" t="str">
            <v/>
          </cell>
          <cell r="C2970" t="str">
            <v/>
          </cell>
        </row>
        <row r="2971">
          <cell r="B2971" t="str">
            <v/>
          </cell>
          <cell r="C2971" t="str">
            <v/>
          </cell>
        </row>
        <row r="2972">
          <cell r="B2972" t="str">
            <v/>
          </cell>
          <cell r="C2972" t="str">
            <v/>
          </cell>
        </row>
        <row r="2973">
          <cell r="B2973" t="str">
            <v/>
          </cell>
          <cell r="C2973" t="str">
            <v/>
          </cell>
        </row>
        <row r="2974">
          <cell r="B2974" t="str">
            <v/>
          </cell>
          <cell r="C2974" t="str">
            <v/>
          </cell>
        </row>
        <row r="2975">
          <cell r="B2975" t="str">
            <v/>
          </cell>
          <cell r="C2975" t="str">
            <v/>
          </cell>
        </row>
        <row r="2976">
          <cell r="B2976" t="str">
            <v/>
          </cell>
          <cell r="C2976" t="str">
            <v/>
          </cell>
        </row>
        <row r="2977">
          <cell r="B2977" t="str">
            <v/>
          </cell>
          <cell r="C2977" t="str">
            <v/>
          </cell>
        </row>
        <row r="2978">
          <cell r="B2978" t="str">
            <v/>
          </cell>
          <cell r="C2978" t="str">
            <v/>
          </cell>
        </row>
        <row r="2979">
          <cell r="B2979" t="str">
            <v/>
          </cell>
          <cell r="C2979" t="str">
            <v/>
          </cell>
        </row>
        <row r="2980">
          <cell r="B2980" t="str">
            <v/>
          </cell>
          <cell r="C2980" t="str">
            <v/>
          </cell>
        </row>
        <row r="2981">
          <cell r="B2981" t="str">
            <v/>
          </cell>
          <cell r="C2981" t="str">
            <v/>
          </cell>
        </row>
        <row r="2982">
          <cell r="B2982" t="str">
            <v/>
          </cell>
          <cell r="C2982" t="str">
            <v/>
          </cell>
        </row>
        <row r="2983">
          <cell r="B2983" t="str">
            <v/>
          </cell>
          <cell r="C2983" t="str">
            <v/>
          </cell>
        </row>
        <row r="2984">
          <cell r="B2984" t="str">
            <v/>
          </cell>
          <cell r="C2984" t="str">
            <v/>
          </cell>
        </row>
        <row r="2985">
          <cell r="B2985" t="str">
            <v/>
          </cell>
          <cell r="C2985" t="str">
            <v/>
          </cell>
        </row>
        <row r="2986">
          <cell r="B2986" t="str">
            <v/>
          </cell>
          <cell r="C2986" t="str">
            <v/>
          </cell>
        </row>
        <row r="2987">
          <cell r="B2987" t="str">
            <v/>
          </cell>
          <cell r="C2987" t="str">
            <v/>
          </cell>
        </row>
        <row r="2988">
          <cell r="B2988" t="str">
            <v/>
          </cell>
          <cell r="C2988" t="str">
            <v/>
          </cell>
        </row>
        <row r="2989">
          <cell r="B2989" t="str">
            <v/>
          </cell>
          <cell r="C2989" t="str">
            <v/>
          </cell>
        </row>
        <row r="2990">
          <cell r="B2990" t="str">
            <v/>
          </cell>
          <cell r="C2990" t="str">
            <v/>
          </cell>
        </row>
        <row r="2991">
          <cell r="B2991" t="str">
            <v/>
          </cell>
          <cell r="C2991" t="str">
            <v/>
          </cell>
        </row>
        <row r="2992">
          <cell r="B2992" t="str">
            <v/>
          </cell>
          <cell r="C2992" t="str">
            <v/>
          </cell>
        </row>
        <row r="2993">
          <cell r="B2993" t="str">
            <v/>
          </cell>
          <cell r="C2993" t="str">
            <v/>
          </cell>
        </row>
        <row r="2994">
          <cell r="B2994" t="str">
            <v/>
          </cell>
          <cell r="C2994" t="str">
            <v/>
          </cell>
        </row>
        <row r="2995">
          <cell r="B2995" t="str">
            <v/>
          </cell>
          <cell r="C2995" t="str">
            <v/>
          </cell>
        </row>
        <row r="2996">
          <cell r="B2996" t="str">
            <v/>
          </cell>
          <cell r="C2996" t="str">
            <v/>
          </cell>
        </row>
        <row r="2997">
          <cell r="B2997" t="str">
            <v/>
          </cell>
          <cell r="C2997" t="str">
            <v/>
          </cell>
        </row>
        <row r="2998">
          <cell r="B2998" t="str">
            <v/>
          </cell>
          <cell r="C2998" t="str">
            <v/>
          </cell>
        </row>
        <row r="2999">
          <cell r="B2999" t="str">
            <v/>
          </cell>
          <cell r="C2999" t="str">
            <v/>
          </cell>
        </row>
        <row r="3000">
          <cell r="B3000" t="str">
            <v/>
          </cell>
          <cell r="C3000" t="str">
            <v/>
          </cell>
        </row>
      </sheetData>
      <sheetData sheetId="12"/>
      <sheetData sheetId="13"/>
      <sheetData sheetId="14"/>
      <sheetData sheetId="15">
        <row r="2">
          <cell r="B2" t="str">
            <v xml:space="preserve"> תאריך הפקה    27/02/2023 14:57:15</v>
          </cell>
        </row>
        <row r="4">
          <cell r="B4" t="str">
            <v>איכות הסביבה- ביצועים</v>
          </cell>
          <cell r="F4" t="str">
            <v>מ01/01/2022 00:00:00עד01/01/2023 00:00:00</v>
          </cell>
        </row>
        <row r="7">
          <cell r="A7" t="str">
            <v>FactoryID</v>
          </cell>
          <cell r="B7" t="str">
            <v>all</v>
          </cell>
          <cell r="C7" t="str">
            <v>open0</v>
          </cell>
          <cell r="D7" t="str">
            <v>Closed1</v>
          </cell>
          <cell r="E7" t="str">
            <v>ClosedSent</v>
          </cell>
          <cell r="F7" t="str">
            <v>Visit3</v>
          </cell>
          <cell r="G7" t="str">
            <v>VisitSent</v>
          </cell>
          <cell r="H7" t="str">
            <v>SamplesBitExc</v>
          </cell>
          <cell r="I7" t="str">
            <v>SamplesBitForb</v>
          </cell>
          <cell r="J7" t="str">
            <v>SamplesBit_0</v>
          </cell>
        </row>
        <row r="8">
          <cell r="A8">
            <v>44</v>
          </cell>
        </row>
        <row r="9">
          <cell r="A9">
            <v>64</v>
          </cell>
          <cell r="B9">
            <v>3</v>
          </cell>
          <cell r="D9">
            <v>3</v>
          </cell>
          <cell r="I9">
            <v>1</v>
          </cell>
          <cell r="J9">
            <v>2</v>
          </cell>
        </row>
        <row r="10">
          <cell r="A10">
            <v>70</v>
          </cell>
        </row>
        <row r="11">
          <cell r="A11">
            <v>71</v>
          </cell>
        </row>
        <row r="12">
          <cell r="A12">
            <v>7240</v>
          </cell>
        </row>
        <row r="13">
          <cell r="A13">
            <v>7285</v>
          </cell>
        </row>
        <row r="14">
          <cell r="A14">
            <v>7303</v>
          </cell>
        </row>
        <row r="15">
          <cell r="A15">
            <v>7310</v>
          </cell>
        </row>
        <row r="16">
          <cell r="A16">
            <v>7325</v>
          </cell>
        </row>
        <row r="17">
          <cell r="A17">
            <v>7340</v>
          </cell>
          <cell r="B17">
            <v>1</v>
          </cell>
          <cell r="F17">
            <v>1</v>
          </cell>
        </row>
        <row r="18">
          <cell r="A18">
            <v>7341</v>
          </cell>
          <cell r="B18">
            <v>4</v>
          </cell>
          <cell r="E18">
            <v>3</v>
          </cell>
          <cell r="F18">
            <v>1</v>
          </cell>
          <cell r="I18">
            <v>2</v>
          </cell>
          <cell r="J18">
            <v>1</v>
          </cell>
        </row>
        <row r="19">
          <cell r="A19">
            <v>7342</v>
          </cell>
          <cell r="B19">
            <v>4</v>
          </cell>
          <cell r="E19">
            <v>3</v>
          </cell>
          <cell r="F19">
            <v>1</v>
          </cell>
          <cell r="J19">
            <v>3</v>
          </cell>
        </row>
        <row r="20">
          <cell r="A20">
            <v>7351</v>
          </cell>
          <cell r="B20">
            <v>4</v>
          </cell>
          <cell r="E20">
            <v>4</v>
          </cell>
          <cell r="H20">
            <v>1</v>
          </cell>
          <cell r="I20">
            <v>3</v>
          </cell>
          <cell r="J20">
            <v>1</v>
          </cell>
        </row>
        <row r="21">
          <cell r="A21">
            <v>7355</v>
          </cell>
        </row>
        <row r="22">
          <cell r="A22">
            <v>7361</v>
          </cell>
          <cell r="B22">
            <v>6</v>
          </cell>
          <cell r="D22">
            <v>1</v>
          </cell>
          <cell r="E22">
            <v>2</v>
          </cell>
          <cell r="F22">
            <v>3</v>
          </cell>
          <cell r="I22">
            <v>2</v>
          </cell>
          <cell r="J22">
            <v>1</v>
          </cell>
        </row>
        <row r="23">
          <cell r="A23">
            <v>7363</v>
          </cell>
        </row>
        <row r="24">
          <cell r="A24">
            <v>7379</v>
          </cell>
          <cell r="B24">
            <v>6</v>
          </cell>
          <cell r="E24">
            <v>4</v>
          </cell>
          <cell r="F24">
            <v>2</v>
          </cell>
          <cell r="I24">
            <v>1</v>
          </cell>
          <cell r="J24">
            <v>3</v>
          </cell>
        </row>
        <row r="25">
          <cell r="A25">
            <v>7414</v>
          </cell>
          <cell r="B25">
            <v>4</v>
          </cell>
          <cell r="E25">
            <v>4</v>
          </cell>
          <cell r="H25">
            <v>1</v>
          </cell>
          <cell r="I25">
            <v>1</v>
          </cell>
          <cell r="J25">
            <v>3</v>
          </cell>
        </row>
        <row r="26">
          <cell r="A26">
            <v>7421</v>
          </cell>
          <cell r="B26">
            <v>4</v>
          </cell>
          <cell r="E26">
            <v>3</v>
          </cell>
          <cell r="F26">
            <v>1</v>
          </cell>
          <cell r="J26">
            <v>3</v>
          </cell>
        </row>
        <row r="27">
          <cell r="A27">
            <v>7423</v>
          </cell>
          <cell r="B27">
            <v>4</v>
          </cell>
          <cell r="E27">
            <v>2</v>
          </cell>
          <cell r="F27">
            <v>2</v>
          </cell>
          <cell r="J27">
            <v>2</v>
          </cell>
        </row>
        <row r="28">
          <cell r="A28">
            <v>7426</v>
          </cell>
          <cell r="B28">
            <v>4</v>
          </cell>
          <cell r="E28">
            <v>4</v>
          </cell>
          <cell r="H28">
            <v>2</v>
          </cell>
          <cell r="J28">
            <v>2</v>
          </cell>
        </row>
        <row r="29">
          <cell r="A29">
            <v>7431</v>
          </cell>
          <cell r="B29">
            <v>4</v>
          </cell>
          <cell r="D29">
            <v>1</v>
          </cell>
          <cell r="E29">
            <v>2</v>
          </cell>
          <cell r="F29">
            <v>1</v>
          </cell>
          <cell r="H29">
            <v>1</v>
          </cell>
          <cell r="J29">
            <v>2</v>
          </cell>
        </row>
        <row r="30">
          <cell r="A30">
            <v>7435</v>
          </cell>
          <cell r="B30">
            <v>1</v>
          </cell>
          <cell r="E30">
            <v>1</v>
          </cell>
          <cell r="J30">
            <v>1</v>
          </cell>
        </row>
        <row r="31">
          <cell r="A31">
            <v>7437</v>
          </cell>
          <cell r="B31">
            <v>4</v>
          </cell>
          <cell r="D31">
            <v>1</v>
          </cell>
          <cell r="F31">
            <v>3</v>
          </cell>
          <cell r="J31">
            <v>1</v>
          </cell>
        </row>
        <row r="32">
          <cell r="A32">
            <v>7440</v>
          </cell>
        </row>
        <row r="33">
          <cell r="A33">
            <v>7445</v>
          </cell>
          <cell r="B33">
            <v>1</v>
          </cell>
          <cell r="E33">
            <v>1</v>
          </cell>
          <cell r="J33">
            <v>1</v>
          </cell>
        </row>
        <row r="34">
          <cell r="A34">
            <v>7452</v>
          </cell>
          <cell r="B34">
            <v>2</v>
          </cell>
          <cell r="D34">
            <v>1</v>
          </cell>
          <cell r="E34">
            <v>1</v>
          </cell>
          <cell r="J34">
            <v>2</v>
          </cell>
        </row>
        <row r="35">
          <cell r="A35">
            <v>7453</v>
          </cell>
          <cell r="B35">
            <v>1</v>
          </cell>
          <cell r="D35">
            <v>1</v>
          </cell>
          <cell r="J35">
            <v>1</v>
          </cell>
        </row>
        <row r="36">
          <cell r="A36">
            <v>7463</v>
          </cell>
          <cell r="B36">
            <v>2</v>
          </cell>
          <cell r="E36">
            <v>2</v>
          </cell>
          <cell r="I36">
            <v>2</v>
          </cell>
        </row>
        <row r="37">
          <cell r="A37">
            <v>7466</v>
          </cell>
          <cell r="B37">
            <v>2</v>
          </cell>
          <cell r="E37">
            <v>2</v>
          </cell>
          <cell r="H37">
            <v>2</v>
          </cell>
          <cell r="I37">
            <v>2</v>
          </cell>
        </row>
        <row r="38">
          <cell r="A38">
            <v>7474</v>
          </cell>
          <cell r="B38">
            <v>4</v>
          </cell>
          <cell r="E38">
            <v>4</v>
          </cell>
          <cell r="H38">
            <v>3</v>
          </cell>
          <cell r="J38">
            <v>1</v>
          </cell>
        </row>
        <row r="39">
          <cell r="A39">
            <v>7494</v>
          </cell>
          <cell r="B39">
            <v>2</v>
          </cell>
          <cell r="E39">
            <v>1</v>
          </cell>
          <cell r="F39">
            <v>1</v>
          </cell>
          <cell r="H39">
            <v>1</v>
          </cell>
        </row>
        <row r="40">
          <cell r="A40">
            <v>7501</v>
          </cell>
        </row>
        <row r="41">
          <cell r="A41">
            <v>7503</v>
          </cell>
        </row>
        <row r="42">
          <cell r="A42">
            <v>7507</v>
          </cell>
        </row>
        <row r="43">
          <cell r="A43">
            <v>7515</v>
          </cell>
        </row>
        <row r="44">
          <cell r="A44">
            <v>7517</v>
          </cell>
        </row>
        <row r="45">
          <cell r="A45">
            <v>7520</v>
          </cell>
          <cell r="B45">
            <v>4</v>
          </cell>
          <cell r="E45">
            <v>4</v>
          </cell>
          <cell r="H45">
            <v>2</v>
          </cell>
          <cell r="J45">
            <v>2</v>
          </cell>
        </row>
        <row r="46">
          <cell r="A46">
            <v>7527</v>
          </cell>
          <cell r="B46">
            <v>6</v>
          </cell>
          <cell r="D46">
            <v>1</v>
          </cell>
          <cell r="E46">
            <v>4</v>
          </cell>
          <cell r="G46">
            <v>1</v>
          </cell>
          <cell r="H46">
            <v>1</v>
          </cell>
          <cell r="I46">
            <v>1</v>
          </cell>
          <cell r="J46">
            <v>3</v>
          </cell>
        </row>
        <row r="47">
          <cell r="A47">
            <v>7531</v>
          </cell>
          <cell r="B47">
            <v>6</v>
          </cell>
          <cell r="D47">
            <v>1</v>
          </cell>
          <cell r="E47">
            <v>5</v>
          </cell>
          <cell r="I47">
            <v>1</v>
          </cell>
          <cell r="J47">
            <v>5</v>
          </cell>
        </row>
        <row r="48">
          <cell r="A48">
            <v>7539</v>
          </cell>
          <cell r="B48">
            <v>4</v>
          </cell>
          <cell r="D48">
            <v>1</v>
          </cell>
          <cell r="E48">
            <v>3</v>
          </cell>
          <cell r="I48">
            <v>3</v>
          </cell>
          <cell r="J48">
            <v>1</v>
          </cell>
        </row>
        <row r="49">
          <cell r="A49">
            <v>7540</v>
          </cell>
        </row>
        <row r="50">
          <cell r="A50">
            <v>7541</v>
          </cell>
        </row>
        <row r="51">
          <cell r="A51">
            <v>7543</v>
          </cell>
          <cell r="B51">
            <v>2</v>
          </cell>
          <cell r="G51">
            <v>2</v>
          </cell>
        </row>
        <row r="52">
          <cell r="A52">
            <v>7551</v>
          </cell>
        </row>
        <row r="53">
          <cell r="A53">
            <v>7556</v>
          </cell>
        </row>
        <row r="54">
          <cell r="A54">
            <v>7559</v>
          </cell>
        </row>
        <row r="55">
          <cell r="A55">
            <v>7561</v>
          </cell>
          <cell r="B55">
            <v>1</v>
          </cell>
          <cell r="E55">
            <v>1</v>
          </cell>
          <cell r="J55">
            <v>1</v>
          </cell>
        </row>
        <row r="56">
          <cell r="A56">
            <v>7564</v>
          </cell>
          <cell r="B56">
            <v>4</v>
          </cell>
          <cell r="D56">
            <v>1</v>
          </cell>
          <cell r="E56">
            <v>3</v>
          </cell>
          <cell r="J56">
            <v>4</v>
          </cell>
        </row>
        <row r="57">
          <cell r="A57">
            <v>7570</v>
          </cell>
        </row>
        <row r="58">
          <cell r="A58">
            <v>7573</v>
          </cell>
          <cell r="B58">
            <v>3</v>
          </cell>
          <cell r="G58">
            <v>3</v>
          </cell>
        </row>
        <row r="59">
          <cell r="A59">
            <v>7574</v>
          </cell>
          <cell r="B59">
            <v>2</v>
          </cell>
          <cell r="G59">
            <v>2</v>
          </cell>
        </row>
        <row r="60">
          <cell r="A60">
            <v>7576</v>
          </cell>
          <cell r="B60">
            <v>1</v>
          </cell>
          <cell r="E60">
            <v>1</v>
          </cell>
          <cell r="H60">
            <v>1</v>
          </cell>
          <cell r="I60">
            <v>1</v>
          </cell>
        </row>
        <row r="61">
          <cell r="A61">
            <v>7577</v>
          </cell>
          <cell r="B61">
            <v>4</v>
          </cell>
          <cell r="E61">
            <v>3</v>
          </cell>
          <cell r="F61">
            <v>1</v>
          </cell>
          <cell r="I61">
            <v>2</v>
          </cell>
          <cell r="J61">
            <v>1</v>
          </cell>
        </row>
        <row r="62">
          <cell r="A62">
            <v>7589</v>
          </cell>
          <cell r="B62">
            <v>4</v>
          </cell>
          <cell r="E62">
            <v>3</v>
          </cell>
          <cell r="G62">
            <v>1</v>
          </cell>
          <cell r="I62">
            <v>3</v>
          </cell>
        </row>
        <row r="63">
          <cell r="A63">
            <v>7601</v>
          </cell>
          <cell r="B63">
            <v>4</v>
          </cell>
          <cell r="F63">
            <v>1</v>
          </cell>
          <cell r="G63">
            <v>3</v>
          </cell>
        </row>
        <row r="64">
          <cell r="A64">
            <v>7603</v>
          </cell>
          <cell r="B64">
            <v>1</v>
          </cell>
          <cell r="E64">
            <v>1</v>
          </cell>
          <cell r="J64">
            <v>1</v>
          </cell>
        </row>
        <row r="65">
          <cell r="A65">
            <v>7616</v>
          </cell>
          <cell r="B65">
            <v>4</v>
          </cell>
          <cell r="E65">
            <v>4</v>
          </cell>
          <cell r="H65">
            <v>4</v>
          </cell>
          <cell r="I65">
            <v>1</v>
          </cell>
        </row>
        <row r="66">
          <cell r="A66">
            <v>7623</v>
          </cell>
        </row>
        <row r="67">
          <cell r="A67">
            <v>7627</v>
          </cell>
          <cell r="B67">
            <v>4</v>
          </cell>
          <cell r="D67">
            <v>1</v>
          </cell>
          <cell r="E67">
            <v>3</v>
          </cell>
          <cell r="H67">
            <v>4</v>
          </cell>
          <cell r="I67">
            <v>4</v>
          </cell>
        </row>
        <row r="68">
          <cell r="A68">
            <v>7637</v>
          </cell>
          <cell r="B68">
            <v>4</v>
          </cell>
          <cell r="E68">
            <v>4</v>
          </cell>
          <cell r="J68">
            <v>4</v>
          </cell>
        </row>
        <row r="69">
          <cell r="A69">
            <v>7638</v>
          </cell>
        </row>
        <row r="70">
          <cell r="A70">
            <v>7642</v>
          </cell>
          <cell r="B70">
            <v>4</v>
          </cell>
          <cell r="D70">
            <v>1</v>
          </cell>
          <cell r="E70">
            <v>3</v>
          </cell>
          <cell r="H70">
            <v>4</v>
          </cell>
          <cell r="I70">
            <v>3</v>
          </cell>
        </row>
        <row r="71">
          <cell r="A71">
            <v>7643</v>
          </cell>
          <cell r="B71">
            <v>4</v>
          </cell>
          <cell r="D71">
            <v>1</v>
          </cell>
          <cell r="E71">
            <v>3</v>
          </cell>
          <cell r="J71">
            <v>4</v>
          </cell>
        </row>
        <row r="72">
          <cell r="A72">
            <v>7662</v>
          </cell>
        </row>
        <row r="73">
          <cell r="A73">
            <v>7663</v>
          </cell>
          <cell r="B73">
            <v>4</v>
          </cell>
          <cell r="E73">
            <v>2</v>
          </cell>
          <cell r="G73">
            <v>2</v>
          </cell>
          <cell r="H73">
            <v>1</v>
          </cell>
          <cell r="I73">
            <v>2</v>
          </cell>
        </row>
        <row r="74">
          <cell r="A74">
            <v>7668</v>
          </cell>
          <cell r="B74">
            <v>1</v>
          </cell>
          <cell r="G74">
            <v>1</v>
          </cell>
        </row>
        <row r="75">
          <cell r="A75">
            <v>7672</v>
          </cell>
          <cell r="B75">
            <v>1</v>
          </cell>
          <cell r="F75">
            <v>1</v>
          </cell>
        </row>
        <row r="76">
          <cell r="A76">
            <v>7675</v>
          </cell>
        </row>
        <row r="77">
          <cell r="A77">
            <v>7676</v>
          </cell>
          <cell r="B77">
            <v>4</v>
          </cell>
          <cell r="E77">
            <v>4</v>
          </cell>
          <cell r="H77">
            <v>1</v>
          </cell>
          <cell r="J77">
            <v>3</v>
          </cell>
        </row>
        <row r="78">
          <cell r="A78">
            <v>7684</v>
          </cell>
          <cell r="B78">
            <v>3</v>
          </cell>
          <cell r="E78">
            <v>2</v>
          </cell>
          <cell r="F78">
            <v>1</v>
          </cell>
          <cell r="J78">
            <v>2</v>
          </cell>
        </row>
        <row r="79">
          <cell r="A79">
            <v>7689</v>
          </cell>
        </row>
        <row r="80">
          <cell r="A80">
            <v>7694</v>
          </cell>
          <cell r="B80">
            <v>1</v>
          </cell>
          <cell r="E80">
            <v>1</v>
          </cell>
          <cell r="H80">
            <v>1</v>
          </cell>
        </row>
        <row r="81">
          <cell r="A81">
            <v>7695</v>
          </cell>
          <cell r="B81">
            <v>4</v>
          </cell>
          <cell r="D81">
            <v>1</v>
          </cell>
          <cell r="E81">
            <v>3</v>
          </cell>
          <cell r="H81">
            <v>4</v>
          </cell>
          <cell r="I81">
            <v>2</v>
          </cell>
        </row>
        <row r="82">
          <cell r="A82">
            <v>7714</v>
          </cell>
          <cell r="B82">
            <v>4</v>
          </cell>
          <cell r="E82">
            <v>4</v>
          </cell>
          <cell r="H82">
            <v>1</v>
          </cell>
          <cell r="I82">
            <v>1</v>
          </cell>
          <cell r="J82">
            <v>3</v>
          </cell>
        </row>
        <row r="83">
          <cell r="A83">
            <v>7719</v>
          </cell>
          <cell r="B83">
            <v>5</v>
          </cell>
          <cell r="E83">
            <v>3</v>
          </cell>
          <cell r="F83">
            <v>2</v>
          </cell>
          <cell r="J83">
            <v>3</v>
          </cell>
        </row>
        <row r="84">
          <cell r="A84">
            <v>7723</v>
          </cell>
        </row>
        <row r="85">
          <cell r="A85">
            <v>7726</v>
          </cell>
        </row>
        <row r="86">
          <cell r="A86">
            <v>7732</v>
          </cell>
          <cell r="B86">
            <v>4</v>
          </cell>
          <cell r="E86">
            <v>4</v>
          </cell>
          <cell r="H86">
            <v>3</v>
          </cell>
          <cell r="I86">
            <v>1</v>
          </cell>
          <cell r="J86">
            <v>1</v>
          </cell>
        </row>
        <row r="87">
          <cell r="A87">
            <v>7736</v>
          </cell>
        </row>
        <row r="88">
          <cell r="A88">
            <v>7737</v>
          </cell>
        </row>
        <row r="89">
          <cell r="A89">
            <v>7738</v>
          </cell>
          <cell r="B89">
            <v>1</v>
          </cell>
          <cell r="G89">
            <v>1</v>
          </cell>
        </row>
        <row r="90">
          <cell r="A90">
            <v>7740</v>
          </cell>
          <cell r="B90">
            <v>2</v>
          </cell>
          <cell r="D90">
            <v>1</v>
          </cell>
          <cell r="E90">
            <v>1</v>
          </cell>
          <cell r="J90">
            <v>2</v>
          </cell>
        </row>
        <row r="91">
          <cell r="A91">
            <v>7741</v>
          </cell>
          <cell r="B91">
            <v>4</v>
          </cell>
          <cell r="E91">
            <v>4</v>
          </cell>
          <cell r="H91">
            <v>4</v>
          </cell>
          <cell r="I91">
            <v>3</v>
          </cell>
        </row>
        <row r="92">
          <cell r="A92">
            <v>7746</v>
          </cell>
        </row>
        <row r="93">
          <cell r="A93">
            <v>7751</v>
          </cell>
          <cell r="B93">
            <v>5</v>
          </cell>
          <cell r="E93">
            <v>5</v>
          </cell>
          <cell r="H93">
            <v>5</v>
          </cell>
          <cell r="I93">
            <v>3</v>
          </cell>
        </row>
        <row r="94">
          <cell r="A94">
            <v>7755</v>
          </cell>
          <cell r="B94">
            <v>1</v>
          </cell>
          <cell r="E94">
            <v>1</v>
          </cell>
          <cell r="J94">
            <v>1</v>
          </cell>
        </row>
        <row r="95">
          <cell r="A95">
            <v>7759</v>
          </cell>
        </row>
        <row r="96">
          <cell r="A96">
            <v>7760</v>
          </cell>
          <cell r="B96">
            <v>2</v>
          </cell>
          <cell r="E96">
            <v>2</v>
          </cell>
          <cell r="I96">
            <v>1</v>
          </cell>
          <cell r="J96">
            <v>1</v>
          </cell>
        </row>
        <row r="97">
          <cell r="A97">
            <v>7763</v>
          </cell>
        </row>
        <row r="98">
          <cell r="A98">
            <v>7764</v>
          </cell>
          <cell r="B98">
            <v>1</v>
          </cell>
          <cell r="F98">
            <v>1</v>
          </cell>
        </row>
        <row r="99">
          <cell r="A99">
            <v>7765</v>
          </cell>
        </row>
        <row r="100">
          <cell r="A100">
            <v>7766</v>
          </cell>
          <cell r="B100">
            <v>3</v>
          </cell>
          <cell r="F100">
            <v>3</v>
          </cell>
        </row>
        <row r="101">
          <cell r="A101">
            <v>7767</v>
          </cell>
        </row>
        <row r="102">
          <cell r="A102">
            <v>7773</v>
          </cell>
          <cell r="B102">
            <v>4</v>
          </cell>
          <cell r="E102">
            <v>4</v>
          </cell>
          <cell r="I102">
            <v>1</v>
          </cell>
          <cell r="J102">
            <v>3</v>
          </cell>
        </row>
        <row r="103">
          <cell r="A103">
            <v>7776</v>
          </cell>
          <cell r="B103">
            <v>4</v>
          </cell>
          <cell r="F103">
            <v>2</v>
          </cell>
          <cell r="G103">
            <v>2</v>
          </cell>
        </row>
        <row r="104">
          <cell r="A104">
            <v>7777</v>
          </cell>
          <cell r="B104">
            <v>3</v>
          </cell>
          <cell r="D104">
            <v>2</v>
          </cell>
          <cell r="E104">
            <v>1</v>
          </cell>
          <cell r="H104">
            <v>3</v>
          </cell>
          <cell r="I104">
            <v>1</v>
          </cell>
        </row>
        <row r="105">
          <cell r="A105">
            <v>7780</v>
          </cell>
        </row>
        <row r="106">
          <cell r="A106">
            <v>7785</v>
          </cell>
        </row>
        <row r="107">
          <cell r="A107">
            <v>7789</v>
          </cell>
          <cell r="B107">
            <v>4</v>
          </cell>
          <cell r="E107">
            <v>4</v>
          </cell>
          <cell r="H107">
            <v>4</v>
          </cell>
          <cell r="I107">
            <v>4</v>
          </cell>
        </row>
        <row r="108">
          <cell r="A108">
            <v>7795</v>
          </cell>
          <cell r="B108">
            <v>4</v>
          </cell>
          <cell r="E108">
            <v>3</v>
          </cell>
          <cell r="G108">
            <v>1</v>
          </cell>
          <cell r="H108">
            <v>1</v>
          </cell>
          <cell r="I108">
            <v>1</v>
          </cell>
          <cell r="J108">
            <v>2</v>
          </cell>
        </row>
        <row r="109">
          <cell r="A109">
            <v>7797</v>
          </cell>
        </row>
        <row r="110">
          <cell r="A110">
            <v>7799</v>
          </cell>
          <cell r="B110">
            <v>4</v>
          </cell>
          <cell r="E110">
            <v>4</v>
          </cell>
          <cell r="H110">
            <v>3</v>
          </cell>
          <cell r="I110">
            <v>3</v>
          </cell>
          <cell r="J110">
            <v>1</v>
          </cell>
        </row>
        <row r="111">
          <cell r="A111">
            <v>7800</v>
          </cell>
          <cell r="B111">
            <v>4</v>
          </cell>
          <cell r="E111">
            <v>4</v>
          </cell>
          <cell r="H111">
            <v>3</v>
          </cell>
          <cell r="I111">
            <v>1</v>
          </cell>
          <cell r="J111">
            <v>1</v>
          </cell>
        </row>
        <row r="112">
          <cell r="A112">
            <v>7801</v>
          </cell>
        </row>
        <row r="113">
          <cell r="A113">
            <v>7806</v>
          </cell>
          <cell r="B113">
            <v>4</v>
          </cell>
          <cell r="E113">
            <v>4</v>
          </cell>
          <cell r="H113">
            <v>1</v>
          </cell>
          <cell r="I113">
            <v>4</v>
          </cell>
        </row>
        <row r="114">
          <cell r="A114">
            <v>7808</v>
          </cell>
          <cell r="B114">
            <v>4</v>
          </cell>
          <cell r="E114">
            <v>2</v>
          </cell>
          <cell r="G114">
            <v>2</v>
          </cell>
          <cell r="H114">
            <v>2</v>
          </cell>
          <cell r="I114">
            <v>1</v>
          </cell>
        </row>
        <row r="115">
          <cell r="A115">
            <v>7810</v>
          </cell>
          <cell r="B115">
            <v>2</v>
          </cell>
          <cell r="E115">
            <v>1</v>
          </cell>
          <cell r="F115">
            <v>1</v>
          </cell>
          <cell r="H115">
            <v>1</v>
          </cell>
          <cell r="I115">
            <v>1</v>
          </cell>
        </row>
        <row r="116">
          <cell r="A116">
            <v>7813</v>
          </cell>
        </row>
        <row r="117">
          <cell r="A117">
            <v>7814</v>
          </cell>
        </row>
        <row r="118">
          <cell r="A118">
            <v>7817</v>
          </cell>
          <cell r="B118">
            <v>4</v>
          </cell>
          <cell r="E118">
            <v>2</v>
          </cell>
          <cell r="G118">
            <v>2</v>
          </cell>
          <cell r="H118">
            <v>2</v>
          </cell>
        </row>
        <row r="119">
          <cell r="A119">
            <v>7818</v>
          </cell>
          <cell r="B119">
            <v>1</v>
          </cell>
          <cell r="E119">
            <v>1</v>
          </cell>
          <cell r="J119">
            <v>1</v>
          </cell>
        </row>
        <row r="120">
          <cell r="A120">
            <v>7819</v>
          </cell>
          <cell r="B120">
            <v>4</v>
          </cell>
          <cell r="D120">
            <v>1</v>
          </cell>
          <cell r="E120">
            <v>2</v>
          </cell>
          <cell r="G120">
            <v>1</v>
          </cell>
          <cell r="H120">
            <v>3</v>
          </cell>
          <cell r="I120">
            <v>3</v>
          </cell>
        </row>
        <row r="121">
          <cell r="A121">
            <v>7820</v>
          </cell>
          <cell r="B121">
            <v>4</v>
          </cell>
          <cell r="D121">
            <v>1</v>
          </cell>
          <cell r="E121">
            <v>3</v>
          </cell>
          <cell r="H121">
            <v>4</v>
          </cell>
          <cell r="I121">
            <v>4</v>
          </cell>
        </row>
        <row r="122">
          <cell r="A122">
            <v>7821</v>
          </cell>
        </row>
        <row r="123">
          <cell r="A123">
            <v>7823</v>
          </cell>
          <cell r="B123">
            <v>4</v>
          </cell>
          <cell r="E123">
            <v>4</v>
          </cell>
          <cell r="I123">
            <v>2</v>
          </cell>
          <cell r="J123">
            <v>2</v>
          </cell>
        </row>
        <row r="124">
          <cell r="A124">
            <v>7828</v>
          </cell>
        </row>
        <row r="125">
          <cell r="A125">
            <v>7829</v>
          </cell>
          <cell r="B125">
            <v>4</v>
          </cell>
          <cell r="E125">
            <v>4</v>
          </cell>
          <cell r="H125">
            <v>2</v>
          </cell>
          <cell r="I125">
            <v>1</v>
          </cell>
          <cell r="J125">
            <v>2</v>
          </cell>
        </row>
        <row r="126">
          <cell r="A126">
            <v>7836</v>
          </cell>
        </row>
        <row r="127">
          <cell r="A127">
            <v>7837</v>
          </cell>
          <cell r="B127">
            <v>2</v>
          </cell>
          <cell r="E127">
            <v>2</v>
          </cell>
          <cell r="H127">
            <v>1</v>
          </cell>
          <cell r="I127">
            <v>2</v>
          </cell>
        </row>
        <row r="128">
          <cell r="A128">
            <v>7841</v>
          </cell>
        </row>
        <row r="129">
          <cell r="A129">
            <v>7854</v>
          </cell>
        </row>
        <row r="130">
          <cell r="A130">
            <v>7855</v>
          </cell>
          <cell r="B130">
            <v>4</v>
          </cell>
          <cell r="E130">
            <v>3</v>
          </cell>
          <cell r="F130">
            <v>1</v>
          </cell>
          <cell r="H130">
            <v>3</v>
          </cell>
          <cell r="I130">
            <v>3</v>
          </cell>
        </row>
        <row r="131">
          <cell r="A131">
            <v>7856</v>
          </cell>
        </row>
        <row r="132">
          <cell r="A132">
            <v>7861</v>
          </cell>
          <cell r="B132">
            <v>4</v>
          </cell>
          <cell r="E132">
            <v>2</v>
          </cell>
          <cell r="F132">
            <v>2</v>
          </cell>
          <cell r="H132">
            <v>2</v>
          </cell>
        </row>
        <row r="133">
          <cell r="A133">
            <v>7862</v>
          </cell>
        </row>
        <row r="134">
          <cell r="A134">
            <v>7864</v>
          </cell>
          <cell r="B134">
            <v>4</v>
          </cell>
          <cell r="D134">
            <v>1</v>
          </cell>
          <cell r="E134">
            <v>3</v>
          </cell>
          <cell r="H134">
            <v>3</v>
          </cell>
          <cell r="I134">
            <v>2</v>
          </cell>
          <cell r="J134">
            <v>1</v>
          </cell>
        </row>
        <row r="135">
          <cell r="A135">
            <v>7867</v>
          </cell>
          <cell r="B135">
            <v>4</v>
          </cell>
          <cell r="E135">
            <v>4</v>
          </cell>
          <cell r="H135">
            <v>4</v>
          </cell>
          <cell r="I135">
            <v>4</v>
          </cell>
        </row>
        <row r="136">
          <cell r="A136">
            <v>7868</v>
          </cell>
          <cell r="B136">
            <v>4</v>
          </cell>
          <cell r="D136">
            <v>1</v>
          </cell>
          <cell r="E136">
            <v>3</v>
          </cell>
          <cell r="H136">
            <v>1</v>
          </cell>
          <cell r="J136">
            <v>3</v>
          </cell>
        </row>
        <row r="137">
          <cell r="A137">
            <v>7869</v>
          </cell>
        </row>
        <row r="138">
          <cell r="A138">
            <v>7877</v>
          </cell>
          <cell r="B138">
            <v>4</v>
          </cell>
          <cell r="E138">
            <v>4</v>
          </cell>
          <cell r="H138">
            <v>4</v>
          </cell>
          <cell r="I138">
            <v>4</v>
          </cell>
        </row>
        <row r="139">
          <cell r="A139">
            <v>7883</v>
          </cell>
        </row>
        <row r="140">
          <cell r="A140">
            <v>7889</v>
          </cell>
          <cell r="B140">
            <v>4</v>
          </cell>
          <cell r="E140">
            <v>4</v>
          </cell>
          <cell r="H140">
            <v>4</v>
          </cell>
          <cell r="I140">
            <v>3</v>
          </cell>
        </row>
        <row r="141">
          <cell r="A141">
            <v>7890</v>
          </cell>
          <cell r="B141">
            <v>2</v>
          </cell>
          <cell r="G141">
            <v>2</v>
          </cell>
        </row>
        <row r="142">
          <cell r="A142">
            <v>7892</v>
          </cell>
          <cell r="B142">
            <v>1</v>
          </cell>
          <cell r="E142">
            <v>1</v>
          </cell>
          <cell r="J142">
            <v>1</v>
          </cell>
        </row>
        <row r="143">
          <cell r="A143">
            <v>7897</v>
          </cell>
        </row>
        <row r="144">
          <cell r="A144">
            <v>7899</v>
          </cell>
          <cell r="B144">
            <v>4</v>
          </cell>
          <cell r="G144">
            <v>4</v>
          </cell>
        </row>
        <row r="145">
          <cell r="A145">
            <v>7902</v>
          </cell>
          <cell r="B145">
            <v>4</v>
          </cell>
          <cell r="E145">
            <v>4</v>
          </cell>
          <cell r="H145">
            <v>3</v>
          </cell>
          <cell r="I145">
            <v>1</v>
          </cell>
          <cell r="J145">
            <v>1</v>
          </cell>
        </row>
        <row r="146">
          <cell r="A146">
            <v>7904</v>
          </cell>
          <cell r="B146">
            <v>4</v>
          </cell>
          <cell r="E146">
            <v>4</v>
          </cell>
          <cell r="J146">
            <v>4</v>
          </cell>
        </row>
        <row r="147">
          <cell r="A147">
            <v>7905</v>
          </cell>
        </row>
        <row r="148">
          <cell r="A148">
            <v>7908</v>
          </cell>
          <cell r="B148">
            <v>4</v>
          </cell>
          <cell r="E148">
            <v>3</v>
          </cell>
          <cell r="G148">
            <v>1</v>
          </cell>
          <cell r="H148">
            <v>3</v>
          </cell>
          <cell r="I148">
            <v>2</v>
          </cell>
        </row>
        <row r="149">
          <cell r="A149">
            <v>7909</v>
          </cell>
          <cell r="B149">
            <v>5</v>
          </cell>
          <cell r="E149">
            <v>3</v>
          </cell>
          <cell r="F149">
            <v>1</v>
          </cell>
          <cell r="G149">
            <v>1</v>
          </cell>
          <cell r="J149">
            <v>3</v>
          </cell>
        </row>
        <row r="150">
          <cell r="A150">
            <v>7910</v>
          </cell>
        </row>
        <row r="151">
          <cell r="A151">
            <v>7911</v>
          </cell>
        </row>
        <row r="152">
          <cell r="A152">
            <v>7918</v>
          </cell>
        </row>
        <row r="153">
          <cell r="A153">
            <v>7923</v>
          </cell>
          <cell r="B153">
            <v>4</v>
          </cell>
          <cell r="E153">
            <v>4</v>
          </cell>
          <cell r="H153">
            <v>2</v>
          </cell>
          <cell r="I153">
            <v>2</v>
          </cell>
          <cell r="J153">
            <v>2</v>
          </cell>
        </row>
        <row r="154">
          <cell r="A154">
            <v>7937</v>
          </cell>
          <cell r="B154">
            <v>4</v>
          </cell>
          <cell r="D154">
            <v>3</v>
          </cell>
          <cell r="E154">
            <v>1</v>
          </cell>
          <cell r="I154">
            <v>1</v>
          </cell>
          <cell r="J154">
            <v>3</v>
          </cell>
        </row>
        <row r="155">
          <cell r="A155">
            <v>7938</v>
          </cell>
        </row>
        <row r="156">
          <cell r="A156">
            <v>7947</v>
          </cell>
          <cell r="B156">
            <v>2</v>
          </cell>
          <cell r="E156">
            <v>2</v>
          </cell>
          <cell r="H156">
            <v>2</v>
          </cell>
        </row>
        <row r="157">
          <cell r="A157">
            <v>7956</v>
          </cell>
        </row>
        <row r="158">
          <cell r="A158">
            <v>7957</v>
          </cell>
          <cell r="B158">
            <v>2</v>
          </cell>
          <cell r="E158">
            <v>2</v>
          </cell>
          <cell r="H158">
            <v>1</v>
          </cell>
          <cell r="I158">
            <v>1</v>
          </cell>
          <cell r="J158">
            <v>1</v>
          </cell>
        </row>
        <row r="159">
          <cell r="A159">
            <v>7960</v>
          </cell>
          <cell r="B159">
            <v>3</v>
          </cell>
          <cell r="E159">
            <v>3</v>
          </cell>
          <cell r="J159">
            <v>3</v>
          </cell>
        </row>
        <row r="160">
          <cell r="A160">
            <v>7974</v>
          </cell>
          <cell r="B160">
            <v>6</v>
          </cell>
          <cell r="E160">
            <v>6</v>
          </cell>
          <cell r="I160">
            <v>1</v>
          </cell>
          <cell r="J160">
            <v>5</v>
          </cell>
        </row>
        <row r="161">
          <cell r="A161">
            <v>7981</v>
          </cell>
        </row>
        <row r="162">
          <cell r="A162">
            <v>7983</v>
          </cell>
        </row>
        <row r="163">
          <cell r="A163">
            <v>7992</v>
          </cell>
        </row>
        <row r="164">
          <cell r="A164">
            <v>7993</v>
          </cell>
          <cell r="B164">
            <v>4</v>
          </cell>
          <cell r="D164">
            <v>2</v>
          </cell>
          <cell r="E164">
            <v>1</v>
          </cell>
          <cell r="F164">
            <v>1</v>
          </cell>
          <cell r="H164">
            <v>2</v>
          </cell>
          <cell r="I164">
            <v>1</v>
          </cell>
          <cell r="J164">
            <v>1</v>
          </cell>
        </row>
        <row r="165">
          <cell r="A165">
            <v>7999</v>
          </cell>
        </row>
        <row r="166">
          <cell r="A166">
            <v>8004</v>
          </cell>
        </row>
        <row r="167">
          <cell r="A167">
            <v>8007</v>
          </cell>
          <cell r="B167">
            <v>3</v>
          </cell>
          <cell r="E167">
            <v>3</v>
          </cell>
          <cell r="J167">
            <v>3</v>
          </cell>
        </row>
        <row r="168">
          <cell r="A168">
            <v>8015</v>
          </cell>
          <cell r="B168">
            <v>4</v>
          </cell>
          <cell r="E168">
            <v>4</v>
          </cell>
          <cell r="H168">
            <v>1</v>
          </cell>
          <cell r="J168">
            <v>3</v>
          </cell>
        </row>
        <row r="169">
          <cell r="A169">
            <v>8020</v>
          </cell>
          <cell r="B169">
            <v>2</v>
          </cell>
          <cell r="E169">
            <v>2</v>
          </cell>
          <cell r="H169">
            <v>1</v>
          </cell>
          <cell r="I169">
            <v>1</v>
          </cell>
          <cell r="J169">
            <v>1</v>
          </cell>
        </row>
        <row r="170">
          <cell r="A170">
            <v>8028</v>
          </cell>
          <cell r="B170">
            <v>2</v>
          </cell>
          <cell r="E170">
            <v>2</v>
          </cell>
          <cell r="H170">
            <v>2</v>
          </cell>
        </row>
        <row r="171">
          <cell r="A171">
            <v>8037</v>
          </cell>
        </row>
        <row r="172">
          <cell r="A172">
            <v>8043</v>
          </cell>
          <cell r="B172">
            <v>2</v>
          </cell>
          <cell r="E172">
            <v>2</v>
          </cell>
          <cell r="J172">
            <v>2</v>
          </cell>
        </row>
        <row r="173">
          <cell r="A173">
            <v>8055</v>
          </cell>
          <cell r="B173">
            <v>4</v>
          </cell>
          <cell r="E173">
            <v>4</v>
          </cell>
          <cell r="H173">
            <v>2</v>
          </cell>
          <cell r="I173">
            <v>3</v>
          </cell>
          <cell r="J173">
            <v>1</v>
          </cell>
        </row>
        <row r="174">
          <cell r="A174">
            <v>8061</v>
          </cell>
          <cell r="B174">
            <v>4</v>
          </cell>
          <cell r="E174">
            <v>2</v>
          </cell>
          <cell r="G174">
            <v>2</v>
          </cell>
          <cell r="H174">
            <v>2</v>
          </cell>
          <cell r="I174">
            <v>1</v>
          </cell>
        </row>
        <row r="175">
          <cell r="A175">
            <v>8066</v>
          </cell>
        </row>
        <row r="176">
          <cell r="A176">
            <v>8071</v>
          </cell>
          <cell r="B176">
            <v>2</v>
          </cell>
          <cell r="E176">
            <v>1</v>
          </cell>
          <cell r="G176">
            <v>1</v>
          </cell>
          <cell r="J176">
            <v>1</v>
          </cell>
        </row>
        <row r="177">
          <cell r="A177">
            <v>8073</v>
          </cell>
        </row>
        <row r="178">
          <cell r="A178">
            <v>8077</v>
          </cell>
          <cell r="B178">
            <v>4</v>
          </cell>
          <cell r="E178">
            <v>4</v>
          </cell>
          <cell r="J178">
            <v>4</v>
          </cell>
        </row>
        <row r="179">
          <cell r="A179">
            <v>8082</v>
          </cell>
        </row>
        <row r="180">
          <cell r="A180">
            <v>8087</v>
          </cell>
          <cell r="B180">
            <v>6</v>
          </cell>
          <cell r="E180">
            <v>6</v>
          </cell>
          <cell r="I180">
            <v>3</v>
          </cell>
          <cell r="J180">
            <v>3</v>
          </cell>
        </row>
        <row r="181">
          <cell r="A181">
            <v>8099</v>
          </cell>
          <cell r="B181">
            <v>1</v>
          </cell>
          <cell r="E181">
            <v>1</v>
          </cell>
          <cell r="J181">
            <v>1</v>
          </cell>
        </row>
        <row r="182">
          <cell r="A182">
            <v>8101</v>
          </cell>
          <cell r="B182">
            <v>3</v>
          </cell>
          <cell r="G182">
            <v>3</v>
          </cell>
        </row>
        <row r="183">
          <cell r="A183">
            <v>8107</v>
          </cell>
        </row>
        <row r="184">
          <cell r="A184">
            <v>8109</v>
          </cell>
        </row>
        <row r="185">
          <cell r="A185">
            <v>8110</v>
          </cell>
          <cell r="B185">
            <v>1</v>
          </cell>
          <cell r="D185">
            <v>1</v>
          </cell>
          <cell r="J185">
            <v>1</v>
          </cell>
        </row>
        <row r="186">
          <cell r="A186">
            <v>8122</v>
          </cell>
        </row>
        <row r="187">
          <cell r="A187">
            <v>8124</v>
          </cell>
        </row>
        <row r="188">
          <cell r="A188">
            <v>8127</v>
          </cell>
        </row>
        <row r="189">
          <cell r="A189">
            <v>8133</v>
          </cell>
          <cell r="B189">
            <v>2</v>
          </cell>
          <cell r="G189">
            <v>2</v>
          </cell>
        </row>
        <row r="190">
          <cell r="A190">
            <v>8134</v>
          </cell>
        </row>
        <row r="191">
          <cell r="A191">
            <v>8135</v>
          </cell>
        </row>
        <row r="192">
          <cell r="A192">
            <v>8136</v>
          </cell>
        </row>
        <row r="193">
          <cell r="A193">
            <v>8137</v>
          </cell>
        </row>
        <row r="194">
          <cell r="A194">
            <v>8138</v>
          </cell>
        </row>
        <row r="195">
          <cell r="A195">
            <v>8139</v>
          </cell>
        </row>
        <row r="196">
          <cell r="A196">
            <v>8140</v>
          </cell>
        </row>
        <row r="197">
          <cell r="A197">
            <v>8146</v>
          </cell>
        </row>
        <row r="198">
          <cell r="A198">
            <v>8150</v>
          </cell>
        </row>
        <row r="199">
          <cell r="A199">
            <v>8151</v>
          </cell>
          <cell r="B199">
            <v>6</v>
          </cell>
          <cell r="E199">
            <v>3</v>
          </cell>
          <cell r="G199">
            <v>3</v>
          </cell>
          <cell r="I199">
            <v>1</v>
          </cell>
          <cell r="J199">
            <v>2</v>
          </cell>
        </row>
        <row r="200">
          <cell r="A200">
            <v>8153</v>
          </cell>
        </row>
        <row r="201">
          <cell r="A201">
            <v>8155</v>
          </cell>
        </row>
        <row r="202">
          <cell r="A202">
            <v>8157</v>
          </cell>
        </row>
        <row r="203">
          <cell r="A203">
            <v>8159</v>
          </cell>
        </row>
        <row r="204">
          <cell r="A204">
            <v>8160</v>
          </cell>
          <cell r="B204">
            <v>1</v>
          </cell>
          <cell r="D204">
            <v>1</v>
          </cell>
          <cell r="J204">
            <v>1</v>
          </cell>
        </row>
        <row r="205">
          <cell r="A205">
            <v>8164</v>
          </cell>
        </row>
        <row r="206">
          <cell r="A206">
            <v>8165</v>
          </cell>
          <cell r="B206">
            <v>6</v>
          </cell>
          <cell r="E206">
            <v>4</v>
          </cell>
          <cell r="G206">
            <v>2</v>
          </cell>
          <cell r="J206">
            <v>4</v>
          </cell>
        </row>
        <row r="207">
          <cell r="A207">
            <v>8166</v>
          </cell>
        </row>
        <row r="208">
          <cell r="A208">
            <v>8173</v>
          </cell>
          <cell r="B208">
            <v>4</v>
          </cell>
          <cell r="G208">
            <v>4</v>
          </cell>
        </row>
        <row r="209">
          <cell r="A209">
            <v>8182</v>
          </cell>
        </row>
        <row r="210">
          <cell r="A210">
            <v>8183</v>
          </cell>
          <cell r="B210">
            <v>2</v>
          </cell>
          <cell r="E210">
            <v>2</v>
          </cell>
          <cell r="J210">
            <v>2</v>
          </cell>
        </row>
        <row r="211">
          <cell r="A211">
            <v>8185</v>
          </cell>
          <cell r="B211">
            <v>3</v>
          </cell>
          <cell r="D211">
            <v>1</v>
          </cell>
          <cell r="E211">
            <v>2</v>
          </cell>
          <cell r="H211">
            <v>3</v>
          </cell>
          <cell r="I211">
            <v>1</v>
          </cell>
        </row>
        <row r="212">
          <cell r="A212">
            <v>8190</v>
          </cell>
        </row>
        <row r="213">
          <cell r="A213">
            <v>8191</v>
          </cell>
          <cell r="B213">
            <v>5</v>
          </cell>
          <cell r="E213">
            <v>4</v>
          </cell>
          <cell r="G213">
            <v>1</v>
          </cell>
          <cell r="H213">
            <v>4</v>
          </cell>
          <cell r="I213">
            <v>3</v>
          </cell>
        </row>
        <row r="214">
          <cell r="A214">
            <v>8192</v>
          </cell>
          <cell r="B214">
            <v>5</v>
          </cell>
          <cell r="E214">
            <v>4</v>
          </cell>
          <cell r="F214">
            <v>1</v>
          </cell>
          <cell r="J214">
            <v>4</v>
          </cell>
        </row>
        <row r="215">
          <cell r="A215">
            <v>8195</v>
          </cell>
        </row>
        <row r="216">
          <cell r="A216">
            <v>8198</v>
          </cell>
          <cell r="B216">
            <v>4</v>
          </cell>
          <cell r="D216">
            <v>2</v>
          </cell>
          <cell r="E216">
            <v>1</v>
          </cell>
          <cell r="F216">
            <v>1</v>
          </cell>
          <cell r="H216">
            <v>3</v>
          </cell>
          <cell r="I216">
            <v>1</v>
          </cell>
        </row>
        <row r="217">
          <cell r="A217">
            <v>8199</v>
          </cell>
        </row>
        <row r="218">
          <cell r="A218">
            <v>8200</v>
          </cell>
          <cell r="B218">
            <v>4</v>
          </cell>
          <cell r="E218">
            <v>3</v>
          </cell>
          <cell r="G218">
            <v>1</v>
          </cell>
          <cell r="H218">
            <v>3</v>
          </cell>
          <cell r="I218">
            <v>3</v>
          </cell>
        </row>
        <row r="219">
          <cell r="A219">
            <v>8201</v>
          </cell>
          <cell r="B219">
            <v>2</v>
          </cell>
          <cell r="E219">
            <v>1</v>
          </cell>
          <cell r="F219">
            <v>1</v>
          </cell>
          <cell r="J219">
            <v>1</v>
          </cell>
        </row>
        <row r="220">
          <cell r="A220">
            <v>8204</v>
          </cell>
        </row>
        <row r="221">
          <cell r="A221">
            <v>8205</v>
          </cell>
          <cell r="B221">
            <v>3</v>
          </cell>
          <cell r="D221">
            <v>2</v>
          </cell>
          <cell r="E221">
            <v>1</v>
          </cell>
          <cell r="H221">
            <v>2</v>
          </cell>
          <cell r="J221">
            <v>1</v>
          </cell>
        </row>
        <row r="222">
          <cell r="A222">
            <v>8206</v>
          </cell>
          <cell r="B222">
            <v>3</v>
          </cell>
          <cell r="D222">
            <v>1</v>
          </cell>
          <cell r="E222">
            <v>2</v>
          </cell>
          <cell r="H222">
            <v>3</v>
          </cell>
          <cell r="I222">
            <v>1</v>
          </cell>
        </row>
        <row r="223">
          <cell r="A223">
            <v>8209</v>
          </cell>
        </row>
        <row r="224">
          <cell r="A224">
            <v>8213</v>
          </cell>
        </row>
        <row r="225">
          <cell r="A225">
            <v>8216</v>
          </cell>
          <cell r="B225">
            <v>4</v>
          </cell>
          <cell r="E225">
            <v>3</v>
          </cell>
          <cell r="F225">
            <v>1</v>
          </cell>
          <cell r="H225">
            <v>3</v>
          </cell>
          <cell r="I225">
            <v>2</v>
          </cell>
        </row>
        <row r="226">
          <cell r="A226">
            <v>8217</v>
          </cell>
        </row>
        <row r="227">
          <cell r="A227">
            <v>8219</v>
          </cell>
        </row>
        <row r="228">
          <cell r="A228">
            <v>8221</v>
          </cell>
        </row>
        <row r="229">
          <cell r="A229">
            <v>8222</v>
          </cell>
        </row>
        <row r="230">
          <cell r="A230">
            <v>8225</v>
          </cell>
          <cell r="B230">
            <v>4</v>
          </cell>
          <cell r="E230">
            <v>4</v>
          </cell>
          <cell r="H230">
            <v>4</v>
          </cell>
          <cell r="I230">
            <v>4</v>
          </cell>
        </row>
        <row r="231">
          <cell r="A231">
            <v>8228</v>
          </cell>
        </row>
        <row r="232">
          <cell r="A232">
            <v>8230</v>
          </cell>
          <cell r="B232">
            <v>4</v>
          </cell>
          <cell r="E232">
            <v>4</v>
          </cell>
          <cell r="H232">
            <v>4</v>
          </cell>
        </row>
        <row r="233">
          <cell r="A233">
            <v>8232</v>
          </cell>
          <cell r="B233">
            <v>4</v>
          </cell>
          <cell r="D233">
            <v>1</v>
          </cell>
          <cell r="E233">
            <v>2</v>
          </cell>
          <cell r="G233">
            <v>1</v>
          </cell>
          <cell r="H233">
            <v>3</v>
          </cell>
          <cell r="I233">
            <v>3</v>
          </cell>
        </row>
        <row r="234">
          <cell r="A234">
            <v>8233</v>
          </cell>
        </row>
        <row r="235">
          <cell r="A235">
            <v>8238</v>
          </cell>
        </row>
        <row r="236">
          <cell r="A236">
            <v>8241</v>
          </cell>
          <cell r="B236">
            <v>3</v>
          </cell>
          <cell r="E236">
            <v>3</v>
          </cell>
          <cell r="I236">
            <v>1</v>
          </cell>
          <cell r="J236">
            <v>2</v>
          </cell>
        </row>
        <row r="237">
          <cell r="A237">
            <v>8242</v>
          </cell>
        </row>
        <row r="238">
          <cell r="A238">
            <v>8247</v>
          </cell>
          <cell r="B238">
            <v>3</v>
          </cell>
          <cell r="E238">
            <v>3</v>
          </cell>
          <cell r="I238">
            <v>1</v>
          </cell>
          <cell r="J238">
            <v>2</v>
          </cell>
        </row>
        <row r="239">
          <cell r="A239">
            <v>8248</v>
          </cell>
        </row>
        <row r="240">
          <cell r="A240">
            <v>8249</v>
          </cell>
          <cell r="B240">
            <v>3</v>
          </cell>
          <cell r="E240">
            <v>2</v>
          </cell>
          <cell r="G240">
            <v>1</v>
          </cell>
          <cell r="H240">
            <v>2</v>
          </cell>
        </row>
        <row r="241">
          <cell r="A241">
            <v>8253</v>
          </cell>
        </row>
        <row r="242">
          <cell r="A242">
            <v>8254</v>
          </cell>
          <cell r="B242">
            <v>2</v>
          </cell>
          <cell r="E242">
            <v>2</v>
          </cell>
          <cell r="J242">
            <v>2</v>
          </cell>
        </row>
        <row r="243">
          <cell r="A243">
            <v>8255</v>
          </cell>
        </row>
        <row r="244">
          <cell r="A244">
            <v>8259</v>
          </cell>
        </row>
        <row r="245">
          <cell r="A245">
            <v>8266</v>
          </cell>
        </row>
        <row r="246">
          <cell r="A246">
            <v>8272</v>
          </cell>
          <cell r="B246">
            <v>4</v>
          </cell>
          <cell r="D246">
            <v>3</v>
          </cell>
          <cell r="F246">
            <v>1</v>
          </cell>
          <cell r="H246">
            <v>3</v>
          </cell>
          <cell r="I246">
            <v>2</v>
          </cell>
        </row>
        <row r="247">
          <cell r="A247">
            <v>8273</v>
          </cell>
          <cell r="B247">
            <v>4</v>
          </cell>
          <cell r="E247">
            <v>3</v>
          </cell>
          <cell r="F247">
            <v>1</v>
          </cell>
          <cell r="H247">
            <v>1</v>
          </cell>
          <cell r="I247">
            <v>3</v>
          </cell>
        </row>
        <row r="248">
          <cell r="A248">
            <v>8276</v>
          </cell>
          <cell r="B248">
            <v>4</v>
          </cell>
          <cell r="E248">
            <v>4</v>
          </cell>
          <cell r="H248">
            <v>3</v>
          </cell>
          <cell r="I248">
            <v>2</v>
          </cell>
        </row>
        <row r="249">
          <cell r="A249">
            <v>8277</v>
          </cell>
          <cell r="B249">
            <v>1</v>
          </cell>
          <cell r="D249">
            <v>1</v>
          </cell>
          <cell r="J249">
            <v>1</v>
          </cell>
        </row>
        <row r="250">
          <cell r="A250">
            <v>8283</v>
          </cell>
          <cell r="B250">
            <v>4</v>
          </cell>
          <cell r="E250">
            <v>2</v>
          </cell>
          <cell r="F250">
            <v>1</v>
          </cell>
          <cell r="G250">
            <v>1</v>
          </cell>
          <cell r="H250">
            <v>2</v>
          </cell>
          <cell r="I250">
            <v>2</v>
          </cell>
        </row>
        <row r="251">
          <cell r="A251">
            <v>8284</v>
          </cell>
        </row>
        <row r="252">
          <cell r="A252">
            <v>8289</v>
          </cell>
        </row>
        <row r="253">
          <cell r="A253">
            <v>8292</v>
          </cell>
        </row>
        <row r="254">
          <cell r="A254">
            <v>8293</v>
          </cell>
          <cell r="B254">
            <v>3</v>
          </cell>
          <cell r="D254">
            <v>1</v>
          </cell>
          <cell r="E254">
            <v>2</v>
          </cell>
          <cell r="H254">
            <v>2</v>
          </cell>
          <cell r="J254">
            <v>1</v>
          </cell>
        </row>
        <row r="255">
          <cell r="A255">
            <v>8295</v>
          </cell>
          <cell r="B255">
            <v>4</v>
          </cell>
          <cell r="E255">
            <v>4</v>
          </cell>
          <cell r="H255">
            <v>3</v>
          </cell>
          <cell r="I255">
            <v>1</v>
          </cell>
          <cell r="J255">
            <v>1</v>
          </cell>
        </row>
        <row r="256">
          <cell r="A256">
            <v>8297</v>
          </cell>
        </row>
        <row r="257">
          <cell r="A257">
            <v>8301</v>
          </cell>
          <cell r="B257">
            <v>2</v>
          </cell>
          <cell r="E257">
            <v>2</v>
          </cell>
          <cell r="I257">
            <v>1</v>
          </cell>
          <cell r="J257">
            <v>1</v>
          </cell>
        </row>
        <row r="258">
          <cell r="A258">
            <v>8304</v>
          </cell>
        </row>
        <row r="259">
          <cell r="A259">
            <v>8311</v>
          </cell>
        </row>
        <row r="260">
          <cell r="A260">
            <v>8313</v>
          </cell>
          <cell r="B260">
            <v>4</v>
          </cell>
          <cell r="D260">
            <v>1</v>
          </cell>
          <cell r="E260">
            <v>3</v>
          </cell>
          <cell r="H260">
            <v>4</v>
          </cell>
          <cell r="I260">
            <v>4</v>
          </cell>
        </row>
        <row r="261">
          <cell r="A261">
            <v>8320</v>
          </cell>
        </row>
        <row r="262">
          <cell r="A262">
            <v>8325</v>
          </cell>
        </row>
        <row r="263">
          <cell r="A263">
            <v>8326</v>
          </cell>
          <cell r="B263">
            <v>2</v>
          </cell>
          <cell r="E263">
            <v>2</v>
          </cell>
          <cell r="J263">
            <v>2</v>
          </cell>
        </row>
        <row r="264">
          <cell r="A264">
            <v>8328</v>
          </cell>
          <cell r="B264">
            <v>4</v>
          </cell>
          <cell r="E264">
            <v>4</v>
          </cell>
          <cell r="I264">
            <v>1</v>
          </cell>
          <cell r="J264">
            <v>3</v>
          </cell>
        </row>
        <row r="265">
          <cell r="A265">
            <v>8332</v>
          </cell>
          <cell r="B265">
            <v>4</v>
          </cell>
          <cell r="D265">
            <v>2</v>
          </cell>
          <cell r="E265">
            <v>1</v>
          </cell>
          <cell r="F265">
            <v>1</v>
          </cell>
          <cell r="I265">
            <v>1</v>
          </cell>
          <cell r="J265">
            <v>2</v>
          </cell>
        </row>
        <row r="266">
          <cell r="A266">
            <v>8333</v>
          </cell>
          <cell r="B266">
            <v>4</v>
          </cell>
          <cell r="E266">
            <v>4</v>
          </cell>
          <cell r="H266">
            <v>4</v>
          </cell>
          <cell r="I266">
            <v>3</v>
          </cell>
        </row>
        <row r="267">
          <cell r="A267">
            <v>8339</v>
          </cell>
        </row>
        <row r="268">
          <cell r="A268">
            <v>8340</v>
          </cell>
          <cell r="B268">
            <v>2</v>
          </cell>
          <cell r="E268">
            <v>2</v>
          </cell>
          <cell r="J268">
            <v>2</v>
          </cell>
        </row>
        <row r="269">
          <cell r="A269">
            <v>8341</v>
          </cell>
        </row>
        <row r="270">
          <cell r="A270">
            <v>8343</v>
          </cell>
          <cell r="B270">
            <v>4</v>
          </cell>
          <cell r="E270">
            <v>4</v>
          </cell>
          <cell r="H270">
            <v>4</v>
          </cell>
          <cell r="I270">
            <v>4</v>
          </cell>
        </row>
        <row r="271">
          <cell r="A271">
            <v>8351</v>
          </cell>
          <cell r="B271">
            <v>4</v>
          </cell>
          <cell r="D271">
            <v>1</v>
          </cell>
          <cell r="E271">
            <v>1</v>
          </cell>
          <cell r="G271">
            <v>2</v>
          </cell>
          <cell r="H271">
            <v>2</v>
          </cell>
          <cell r="I271">
            <v>2</v>
          </cell>
        </row>
        <row r="272">
          <cell r="A272">
            <v>8354</v>
          </cell>
          <cell r="B272">
            <v>4</v>
          </cell>
          <cell r="E272">
            <v>4</v>
          </cell>
          <cell r="H272">
            <v>3</v>
          </cell>
          <cell r="I272">
            <v>1</v>
          </cell>
          <cell r="J272">
            <v>1</v>
          </cell>
        </row>
        <row r="273">
          <cell r="A273">
            <v>8356</v>
          </cell>
          <cell r="B273">
            <v>2</v>
          </cell>
          <cell r="E273">
            <v>2</v>
          </cell>
          <cell r="H273">
            <v>2</v>
          </cell>
          <cell r="I273">
            <v>1</v>
          </cell>
        </row>
        <row r="274">
          <cell r="A274">
            <v>8363</v>
          </cell>
        </row>
        <row r="275">
          <cell r="A275">
            <v>8367</v>
          </cell>
          <cell r="B275">
            <v>4</v>
          </cell>
          <cell r="E275">
            <v>4</v>
          </cell>
          <cell r="I275">
            <v>2</v>
          </cell>
          <cell r="J275">
            <v>2</v>
          </cell>
        </row>
        <row r="276">
          <cell r="A276">
            <v>8373</v>
          </cell>
          <cell r="B276">
            <v>4</v>
          </cell>
          <cell r="E276">
            <v>3</v>
          </cell>
          <cell r="F276">
            <v>1</v>
          </cell>
          <cell r="H276">
            <v>1</v>
          </cell>
          <cell r="I276">
            <v>1</v>
          </cell>
          <cell r="J276">
            <v>2</v>
          </cell>
        </row>
        <row r="277">
          <cell r="A277">
            <v>8378</v>
          </cell>
        </row>
        <row r="278">
          <cell r="A278">
            <v>8379</v>
          </cell>
        </row>
        <row r="279">
          <cell r="A279">
            <v>8381</v>
          </cell>
        </row>
        <row r="280">
          <cell r="A280">
            <v>8386</v>
          </cell>
        </row>
        <row r="281">
          <cell r="A281">
            <v>8388</v>
          </cell>
        </row>
        <row r="282">
          <cell r="A282">
            <v>8390</v>
          </cell>
          <cell r="B282">
            <v>3</v>
          </cell>
          <cell r="E282">
            <v>1</v>
          </cell>
          <cell r="G282">
            <v>2</v>
          </cell>
          <cell r="I282">
            <v>1</v>
          </cell>
        </row>
        <row r="283">
          <cell r="A283">
            <v>8392</v>
          </cell>
          <cell r="B283">
            <v>3</v>
          </cell>
          <cell r="E283">
            <v>3</v>
          </cell>
          <cell r="H283">
            <v>2</v>
          </cell>
          <cell r="I283">
            <v>2</v>
          </cell>
          <cell r="J283">
            <v>1</v>
          </cell>
        </row>
        <row r="284">
          <cell r="A284">
            <v>8393</v>
          </cell>
          <cell r="B284">
            <v>1</v>
          </cell>
          <cell r="E284">
            <v>1</v>
          </cell>
          <cell r="J284">
            <v>1</v>
          </cell>
        </row>
        <row r="285">
          <cell r="A285">
            <v>8396</v>
          </cell>
        </row>
        <row r="286">
          <cell r="A286">
            <v>8399</v>
          </cell>
          <cell r="B286">
            <v>53</v>
          </cell>
          <cell r="D286">
            <v>53</v>
          </cell>
          <cell r="I286">
            <v>2</v>
          </cell>
          <cell r="J286">
            <v>51</v>
          </cell>
        </row>
        <row r="287">
          <cell r="A287">
            <v>8400</v>
          </cell>
        </row>
        <row r="288">
          <cell r="A288">
            <v>8401</v>
          </cell>
        </row>
        <row r="289">
          <cell r="A289">
            <v>8402</v>
          </cell>
          <cell r="B289">
            <v>4</v>
          </cell>
          <cell r="E289">
            <v>4</v>
          </cell>
          <cell r="I289">
            <v>4</v>
          </cell>
        </row>
        <row r="290">
          <cell r="A290">
            <v>8403</v>
          </cell>
        </row>
        <row r="291">
          <cell r="A291">
            <v>8406</v>
          </cell>
          <cell r="B291">
            <v>4</v>
          </cell>
          <cell r="E291">
            <v>4</v>
          </cell>
          <cell r="I291">
            <v>3</v>
          </cell>
          <cell r="J291">
            <v>1</v>
          </cell>
        </row>
        <row r="292">
          <cell r="A292">
            <v>8408</v>
          </cell>
          <cell r="B292">
            <v>5</v>
          </cell>
          <cell r="E292">
            <v>3</v>
          </cell>
          <cell r="F292">
            <v>2</v>
          </cell>
          <cell r="H292">
            <v>3</v>
          </cell>
          <cell r="I292">
            <v>3</v>
          </cell>
        </row>
        <row r="293">
          <cell r="A293">
            <v>8409</v>
          </cell>
          <cell r="B293">
            <v>4</v>
          </cell>
          <cell r="E293">
            <v>3</v>
          </cell>
          <cell r="F293">
            <v>1</v>
          </cell>
          <cell r="J293">
            <v>3</v>
          </cell>
        </row>
        <row r="294">
          <cell r="A294">
            <v>8411</v>
          </cell>
          <cell r="B294">
            <v>1</v>
          </cell>
          <cell r="F294">
            <v>1</v>
          </cell>
        </row>
        <row r="295">
          <cell r="A295">
            <v>8413</v>
          </cell>
        </row>
        <row r="296">
          <cell r="A296">
            <v>8414</v>
          </cell>
        </row>
        <row r="297">
          <cell r="A297">
            <v>8416</v>
          </cell>
          <cell r="B297">
            <v>4</v>
          </cell>
          <cell r="D297">
            <v>3</v>
          </cell>
          <cell r="E297">
            <v>1</v>
          </cell>
          <cell r="H297">
            <v>4</v>
          </cell>
          <cell r="I297">
            <v>3</v>
          </cell>
        </row>
        <row r="298">
          <cell r="A298">
            <v>28307</v>
          </cell>
        </row>
        <row r="299">
          <cell r="A299">
            <v>28319</v>
          </cell>
        </row>
        <row r="300">
          <cell r="A300">
            <v>28336</v>
          </cell>
        </row>
        <row r="301">
          <cell r="A301">
            <v>28341</v>
          </cell>
        </row>
        <row r="302">
          <cell r="A302">
            <v>28353</v>
          </cell>
          <cell r="B302">
            <v>4</v>
          </cell>
          <cell r="E302">
            <v>3</v>
          </cell>
          <cell r="F302">
            <v>1</v>
          </cell>
          <cell r="J302">
            <v>3</v>
          </cell>
        </row>
        <row r="303">
          <cell r="A303">
            <v>28375</v>
          </cell>
          <cell r="B303">
            <v>19</v>
          </cell>
          <cell r="D303">
            <v>19</v>
          </cell>
          <cell r="H303">
            <v>7</v>
          </cell>
          <cell r="I303">
            <v>1</v>
          </cell>
          <cell r="J303">
            <v>11</v>
          </cell>
        </row>
        <row r="304">
          <cell r="A304">
            <v>28397</v>
          </cell>
          <cell r="B304">
            <v>4</v>
          </cell>
          <cell r="E304">
            <v>4</v>
          </cell>
          <cell r="H304">
            <v>1</v>
          </cell>
          <cell r="I304">
            <v>3</v>
          </cell>
          <cell r="J304">
            <v>1</v>
          </cell>
        </row>
        <row r="305">
          <cell r="A305">
            <v>28413</v>
          </cell>
          <cell r="B305">
            <v>1</v>
          </cell>
          <cell r="E305">
            <v>1</v>
          </cell>
          <cell r="J305">
            <v>1</v>
          </cell>
        </row>
        <row r="306">
          <cell r="A306">
            <v>28431</v>
          </cell>
        </row>
        <row r="307">
          <cell r="A307">
            <v>28441</v>
          </cell>
        </row>
        <row r="308">
          <cell r="A308">
            <v>28470</v>
          </cell>
        </row>
        <row r="309">
          <cell r="A309">
            <v>28480</v>
          </cell>
        </row>
        <row r="310">
          <cell r="A310">
            <v>28495</v>
          </cell>
        </row>
        <row r="311">
          <cell r="A311">
            <v>28534</v>
          </cell>
        </row>
        <row r="312">
          <cell r="A312">
            <v>28548</v>
          </cell>
          <cell r="B312">
            <v>1</v>
          </cell>
          <cell r="D312">
            <v>1</v>
          </cell>
          <cell r="J312">
            <v>1</v>
          </cell>
        </row>
        <row r="313">
          <cell r="A313">
            <v>28562</v>
          </cell>
          <cell r="B313">
            <v>3</v>
          </cell>
          <cell r="D313">
            <v>1</v>
          </cell>
          <cell r="E313">
            <v>2</v>
          </cell>
          <cell r="J313">
            <v>3</v>
          </cell>
        </row>
        <row r="314">
          <cell r="A314">
            <v>28601</v>
          </cell>
          <cell r="B314">
            <v>1</v>
          </cell>
          <cell r="E314">
            <v>1</v>
          </cell>
          <cell r="J314">
            <v>1</v>
          </cell>
        </row>
        <row r="315">
          <cell r="A315">
            <v>28622</v>
          </cell>
          <cell r="B315">
            <v>1</v>
          </cell>
          <cell r="E315">
            <v>1</v>
          </cell>
          <cell r="H315">
            <v>1</v>
          </cell>
          <cell r="I315">
            <v>1</v>
          </cell>
        </row>
        <row r="316">
          <cell r="A316">
            <v>28636</v>
          </cell>
        </row>
        <row r="317">
          <cell r="A317">
            <v>28649</v>
          </cell>
        </row>
        <row r="318">
          <cell r="A318">
            <v>28662</v>
          </cell>
        </row>
        <row r="319">
          <cell r="A319">
            <v>28676</v>
          </cell>
        </row>
        <row r="320">
          <cell r="A320">
            <v>28689</v>
          </cell>
        </row>
        <row r="321">
          <cell r="A321">
            <v>28702</v>
          </cell>
        </row>
        <row r="322">
          <cell r="A322">
            <v>28715</v>
          </cell>
        </row>
        <row r="323">
          <cell r="A323">
            <v>28729</v>
          </cell>
        </row>
        <row r="324">
          <cell r="A324">
            <v>28749</v>
          </cell>
        </row>
        <row r="325">
          <cell r="A325">
            <v>28762</v>
          </cell>
        </row>
        <row r="326">
          <cell r="A326">
            <v>28774</v>
          </cell>
        </row>
        <row r="327">
          <cell r="A327">
            <v>28780</v>
          </cell>
        </row>
        <row r="328">
          <cell r="A328">
            <v>28785</v>
          </cell>
        </row>
        <row r="329">
          <cell r="A329">
            <v>28806</v>
          </cell>
        </row>
        <row r="330">
          <cell r="A330">
            <v>28819</v>
          </cell>
          <cell r="B330">
            <v>3</v>
          </cell>
          <cell r="E330">
            <v>1</v>
          </cell>
          <cell r="F330">
            <v>2</v>
          </cell>
          <cell r="J330">
            <v>1</v>
          </cell>
        </row>
        <row r="331">
          <cell r="A331">
            <v>28875</v>
          </cell>
        </row>
        <row r="332">
          <cell r="A332">
            <v>28910</v>
          </cell>
        </row>
        <row r="333">
          <cell r="A333">
            <v>28922</v>
          </cell>
        </row>
        <row r="334">
          <cell r="A334">
            <v>28967</v>
          </cell>
        </row>
        <row r="335">
          <cell r="A335">
            <v>28990</v>
          </cell>
        </row>
        <row r="336">
          <cell r="A336">
            <v>28993</v>
          </cell>
        </row>
        <row r="337">
          <cell r="A337">
            <v>29002</v>
          </cell>
        </row>
        <row r="338">
          <cell r="A338">
            <v>29011</v>
          </cell>
        </row>
        <row r="339">
          <cell r="A339">
            <v>29019</v>
          </cell>
        </row>
        <row r="340">
          <cell r="A340">
            <v>29023</v>
          </cell>
        </row>
        <row r="341">
          <cell r="A341">
            <v>29037</v>
          </cell>
          <cell r="B341">
            <v>4</v>
          </cell>
          <cell r="E341">
            <v>3</v>
          </cell>
          <cell r="F341">
            <v>1</v>
          </cell>
          <cell r="H341">
            <v>3</v>
          </cell>
          <cell r="I341">
            <v>3</v>
          </cell>
        </row>
        <row r="342">
          <cell r="A342">
            <v>29043</v>
          </cell>
        </row>
        <row r="343">
          <cell r="A343">
            <v>29048</v>
          </cell>
          <cell r="B343">
            <v>4</v>
          </cell>
          <cell r="D343">
            <v>3</v>
          </cell>
          <cell r="E343">
            <v>1</v>
          </cell>
          <cell r="J343">
            <v>4</v>
          </cell>
        </row>
        <row r="344">
          <cell r="A344">
            <v>29084</v>
          </cell>
        </row>
        <row r="345">
          <cell r="A345">
            <v>29094</v>
          </cell>
        </row>
        <row r="346">
          <cell r="A346">
            <v>29100</v>
          </cell>
        </row>
        <row r="347">
          <cell r="A347">
            <v>29104</v>
          </cell>
        </row>
        <row r="348">
          <cell r="A348">
            <v>29114</v>
          </cell>
        </row>
        <row r="349">
          <cell r="A349">
            <v>29120</v>
          </cell>
        </row>
        <row r="350">
          <cell r="A350">
            <v>29139</v>
          </cell>
        </row>
        <row r="351">
          <cell r="A351">
            <v>29160</v>
          </cell>
        </row>
        <row r="352">
          <cell r="A352">
            <v>29171</v>
          </cell>
        </row>
        <row r="353">
          <cell r="A353">
            <v>29175</v>
          </cell>
          <cell r="B353">
            <v>8</v>
          </cell>
          <cell r="D353">
            <v>2</v>
          </cell>
          <cell r="E353">
            <v>6</v>
          </cell>
          <cell r="H353">
            <v>8</v>
          </cell>
          <cell r="I353">
            <v>4</v>
          </cell>
        </row>
        <row r="354">
          <cell r="A354">
            <v>29203</v>
          </cell>
        </row>
        <row r="355">
          <cell r="A355">
            <v>29248</v>
          </cell>
        </row>
        <row r="356">
          <cell r="A356">
            <v>29254</v>
          </cell>
        </row>
        <row r="357">
          <cell r="A357">
            <v>29269</v>
          </cell>
        </row>
        <row r="358">
          <cell r="A358">
            <v>29290</v>
          </cell>
        </row>
        <row r="359">
          <cell r="A359">
            <v>29332</v>
          </cell>
          <cell r="B359">
            <v>4</v>
          </cell>
          <cell r="E359">
            <v>4</v>
          </cell>
          <cell r="H359">
            <v>4</v>
          </cell>
          <cell r="I359">
            <v>3</v>
          </cell>
        </row>
        <row r="360">
          <cell r="A360">
            <v>29336</v>
          </cell>
          <cell r="B360">
            <v>3</v>
          </cell>
          <cell r="D360">
            <v>1</v>
          </cell>
          <cell r="E360">
            <v>2</v>
          </cell>
          <cell r="H360">
            <v>3</v>
          </cell>
          <cell r="I360">
            <v>2</v>
          </cell>
        </row>
        <row r="361">
          <cell r="A361">
            <v>29340</v>
          </cell>
        </row>
        <row r="362">
          <cell r="A362">
            <v>29358</v>
          </cell>
          <cell r="B362">
            <v>4</v>
          </cell>
          <cell r="E362">
            <v>2</v>
          </cell>
          <cell r="G362">
            <v>2</v>
          </cell>
          <cell r="H362">
            <v>1</v>
          </cell>
          <cell r="I362">
            <v>2</v>
          </cell>
        </row>
        <row r="363">
          <cell r="A363">
            <v>29386</v>
          </cell>
        </row>
        <row r="364">
          <cell r="A364">
            <v>29401</v>
          </cell>
        </row>
        <row r="365">
          <cell r="A365">
            <v>29405</v>
          </cell>
        </row>
        <row r="366">
          <cell r="A366">
            <v>29409</v>
          </cell>
        </row>
        <row r="367">
          <cell r="A367">
            <v>29453</v>
          </cell>
          <cell r="B367">
            <v>4</v>
          </cell>
          <cell r="D367">
            <v>3</v>
          </cell>
          <cell r="E367">
            <v>1</v>
          </cell>
          <cell r="H367">
            <v>4</v>
          </cell>
          <cell r="I367">
            <v>4</v>
          </cell>
        </row>
        <row r="368">
          <cell r="A368">
            <v>29460</v>
          </cell>
          <cell r="B368">
            <v>2</v>
          </cell>
          <cell r="E368">
            <v>2</v>
          </cell>
          <cell r="H368">
            <v>2</v>
          </cell>
        </row>
        <row r="369">
          <cell r="A369">
            <v>29483</v>
          </cell>
        </row>
        <row r="370">
          <cell r="A370">
            <v>29490</v>
          </cell>
        </row>
        <row r="371">
          <cell r="A371">
            <v>29494</v>
          </cell>
          <cell r="B371">
            <v>4</v>
          </cell>
          <cell r="D371">
            <v>1</v>
          </cell>
          <cell r="E371">
            <v>3</v>
          </cell>
          <cell r="H371">
            <v>4</v>
          </cell>
          <cell r="I371">
            <v>4</v>
          </cell>
        </row>
        <row r="372">
          <cell r="A372">
            <v>29501</v>
          </cell>
          <cell r="B372">
            <v>4</v>
          </cell>
          <cell r="D372">
            <v>1</v>
          </cell>
          <cell r="E372">
            <v>3</v>
          </cell>
          <cell r="H372">
            <v>4</v>
          </cell>
          <cell r="I372">
            <v>2</v>
          </cell>
        </row>
        <row r="373">
          <cell r="A373">
            <v>29514</v>
          </cell>
        </row>
        <row r="374">
          <cell r="A374">
            <v>29539</v>
          </cell>
        </row>
        <row r="375">
          <cell r="A375">
            <v>29552</v>
          </cell>
        </row>
        <row r="376">
          <cell r="A376">
            <v>29577</v>
          </cell>
        </row>
        <row r="377">
          <cell r="A377">
            <v>29584</v>
          </cell>
        </row>
        <row r="378">
          <cell r="A378">
            <v>29592</v>
          </cell>
        </row>
        <row r="379">
          <cell r="A379">
            <v>29596</v>
          </cell>
          <cell r="B379">
            <v>4</v>
          </cell>
          <cell r="D379">
            <v>3</v>
          </cell>
          <cell r="E379">
            <v>1</v>
          </cell>
          <cell r="H379">
            <v>2</v>
          </cell>
          <cell r="I379">
            <v>1</v>
          </cell>
          <cell r="J379">
            <v>2</v>
          </cell>
        </row>
        <row r="380">
          <cell r="A380">
            <v>29600</v>
          </cell>
        </row>
        <row r="381">
          <cell r="A381">
            <v>29617</v>
          </cell>
          <cell r="B381">
            <v>1</v>
          </cell>
          <cell r="G381">
            <v>1</v>
          </cell>
        </row>
        <row r="382">
          <cell r="A382">
            <v>29625</v>
          </cell>
        </row>
        <row r="383">
          <cell r="A383">
            <v>29631</v>
          </cell>
        </row>
        <row r="384">
          <cell r="A384">
            <v>29653</v>
          </cell>
          <cell r="B384">
            <v>4</v>
          </cell>
          <cell r="E384">
            <v>4</v>
          </cell>
          <cell r="H384">
            <v>3</v>
          </cell>
          <cell r="I384">
            <v>3</v>
          </cell>
          <cell r="J384">
            <v>1</v>
          </cell>
        </row>
        <row r="385">
          <cell r="A385">
            <v>29659</v>
          </cell>
        </row>
        <row r="386">
          <cell r="A386">
            <v>29668</v>
          </cell>
        </row>
        <row r="387">
          <cell r="A387">
            <v>29700</v>
          </cell>
        </row>
        <row r="388">
          <cell r="A388">
            <v>29740</v>
          </cell>
        </row>
        <row r="389">
          <cell r="A389">
            <v>29744</v>
          </cell>
          <cell r="B389">
            <v>5</v>
          </cell>
          <cell r="D389">
            <v>1</v>
          </cell>
          <cell r="E389">
            <v>1</v>
          </cell>
          <cell r="F389">
            <v>3</v>
          </cell>
          <cell r="H389">
            <v>2</v>
          </cell>
          <cell r="I389">
            <v>2</v>
          </cell>
        </row>
        <row r="390">
          <cell r="A390">
            <v>29756</v>
          </cell>
        </row>
        <row r="391">
          <cell r="A391">
            <v>29805</v>
          </cell>
        </row>
        <row r="392">
          <cell r="A392">
            <v>29811</v>
          </cell>
        </row>
        <row r="393">
          <cell r="A393">
            <v>29815</v>
          </cell>
        </row>
        <row r="394">
          <cell r="A394">
            <v>29828</v>
          </cell>
        </row>
        <row r="395">
          <cell r="A395">
            <v>29853</v>
          </cell>
          <cell r="B395">
            <v>4</v>
          </cell>
          <cell r="D395">
            <v>1</v>
          </cell>
          <cell r="E395">
            <v>3</v>
          </cell>
          <cell r="H395">
            <v>1</v>
          </cell>
          <cell r="J395">
            <v>3</v>
          </cell>
        </row>
        <row r="396">
          <cell r="A396">
            <v>29856</v>
          </cell>
        </row>
        <row r="397">
          <cell r="A397">
            <v>29871</v>
          </cell>
        </row>
        <row r="398">
          <cell r="A398">
            <v>29885</v>
          </cell>
        </row>
        <row r="399">
          <cell r="A399">
            <v>29889</v>
          </cell>
        </row>
        <row r="400">
          <cell r="A400">
            <v>29893</v>
          </cell>
        </row>
        <row r="401">
          <cell r="A401">
            <v>29897</v>
          </cell>
        </row>
        <row r="402">
          <cell r="A402">
            <v>29901</v>
          </cell>
        </row>
        <row r="403">
          <cell r="A403">
            <v>29905</v>
          </cell>
        </row>
        <row r="404">
          <cell r="A404">
            <v>29933</v>
          </cell>
        </row>
        <row r="405">
          <cell r="A405">
            <v>29939</v>
          </cell>
          <cell r="B405">
            <v>3</v>
          </cell>
          <cell r="D405">
            <v>1</v>
          </cell>
          <cell r="E405">
            <v>2</v>
          </cell>
          <cell r="H405">
            <v>3</v>
          </cell>
          <cell r="I405">
            <v>3</v>
          </cell>
        </row>
        <row r="406">
          <cell r="A406">
            <v>29967</v>
          </cell>
        </row>
        <row r="407">
          <cell r="A407">
            <v>29971</v>
          </cell>
          <cell r="B407">
            <v>2</v>
          </cell>
          <cell r="E407">
            <v>2</v>
          </cell>
          <cell r="H407">
            <v>2</v>
          </cell>
        </row>
        <row r="408">
          <cell r="A408">
            <v>29986</v>
          </cell>
          <cell r="B408">
            <v>47</v>
          </cell>
          <cell r="D408">
            <v>47</v>
          </cell>
          <cell r="H408">
            <v>1</v>
          </cell>
          <cell r="I408">
            <v>2</v>
          </cell>
          <cell r="J408">
            <v>45</v>
          </cell>
        </row>
        <row r="409">
          <cell r="A409">
            <v>29999</v>
          </cell>
        </row>
        <row r="410">
          <cell r="A410">
            <v>30030</v>
          </cell>
          <cell r="B410">
            <v>4</v>
          </cell>
          <cell r="D410">
            <v>3</v>
          </cell>
          <cell r="E410">
            <v>1</v>
          </cell>
          <cell r="H410">
            <v>1</v>
          </cell>
          <cell r="J410">
            <v>3</v>
          </cell>
        </row>
        <row r="411">
          <cell r="A411">
            <v>30048</v>
          </cell>
          <cell r="B411">
            <v>4</v>
          </cell>
          <cell r="E411">
            <v>4</v>
          </cell>
          <cell r="H411">
            <v>4</v>
          </cell>
          <cell r="I411">
            <v>2</v>
          </cell>
        </row>
        <row r="412">
          <cell r="A412">
            <v>30104</v>
          </cell>
        </row>
        <row r="413">
          <cell r="A413">
            <v>30151</v>
          </cell>
          <cell r="B413">
            <v>1</v>
          </cell>
          <cell r="E413">
            <v>1</v>
          </cell>
          <cell r="J413">
            <v>1</v>
          </cell>
        </row>
        <row r="414">
          <cell r="A414">
            <v>30160</v>
          </cell>
        </row>
        <row r="415">
          <cell r="A415">
            <v>30166</v>
          </cell>
          <cell r="B415">
            <v>1</v>
          </cell>
          <cell r="F415">
            <v>1</v>
          </cell>
        </row>
        <row r="416">
          <cell r="A416">
            <v>30172</v>
          </cell>
          <cell r="B416">
            <v>4</v>
          </cell>
          <cell r="D416">
            <v>1</v>
          </cell>
          <cell r="F416">
            <v>2</v>
          </cell>
          <cell r="G416">
            <v>1</v>
          </cell>
          <cell r="J416">
            <v>1</v>
          </cell>
        </row>
        <row r="417">
          <cell r="A417">
            <v>30180</v>
          </cell>
          <cell r="B417">
            <v>3</v>
          </cell>
          <cell r="D417">
            <v>2</v>
          </cell>
          <cell r="F417">
            <v>1</v>
          </cell>
          <cell r="J417">
            <v>2</v>
          </cell>
        </row>
        <row r="418">
          <cell r="A418">
            <v>30184</v>
          </cell>
        </row>
        <row r="419">
          <cell r="A419">
            <v>30210</v>
          </cell>
          <cell r="B419">
            <v>4</v>
          </cell>
          <cell r="E419">
            <v>4</v>
          </cell>
          <cell r="H419">
            <v>2</v>
          </cell>
          <cell r="I419">
            <v>1</v>
          </cell>
          <cell r="J419">
            <v>1</v>
          </cell>
        </row>
        <row r="420">
          <cell r="A420">
            <v>30214</v>
          </cell>
          <cell r="B420">
            <v>4</v>
          </cell>
          <cell r="E420">
            <v>3</v>
          </cell>
          <cell r="F420">
            <v>1</v>
          </cell>
          <cell r="H420">
            <v>3</v>
          </cell>
          <cell r="I420">
            <v>1</v>
          </cell>
        </row>
        <row r="421">
          <cell r="A421">
            <v>30219</v>
          </cell>
        </row>
        <row r="422">
          <cell r="A422">
            <v>30248</v>
          </cell>
          <cell r="B422">
            <v>4</v>
          </cell>
          <cell r="D422">
            <v>3</v>
          </cell>
          <cell r="E422">
            <v>1</v>
          </cell>
          <cell r="J422">
            <v>4</v>
          </cell>
        </row>
        <row r="423">
          <cell r="A423">
            <v>30252</v>
          </cell>
        </row>
        <row r="424">
          <cell r="A424">
            <v>30260</v>
          </cell>
        </row>
        <row r="425">
          <cell r="A425">
            <v>30264</v>
          </cell>
        </row>
        <row r="426">
          <cell r="A426">
            <v>30286</v>
          </cell>
          <cell r="B426">
            <v>2</v>
          </cell>
          <cell r="E426">
            <v>2</v>
          </cell>
          <cell r="H426">
            <v>2</v>
          </cell>
        </row>
        <row r="427">
          <cell r="A427">
            <v>30300</v>
          </cell>
          <cell r="B427">
            <v>5</v>
          </cell>
          <cell r="E427">
            <v>4</v>
          </cell>
          <cell r="G427">
            <v>1</v>
          </cell>
          <cell r="H427">
            <v>4</v>
          </cell>
          <cell r="I427">
            <v>4</v>
          </cell>
        </row>
        <row r="428">
          <cell r="A428">
            <v>30305</v>
          </cell>
          <cell r="B428">
            <v>4</v>
          </cell>
          <cell r="D428">
            <v>3</v>
          </cell>
          <cell r="E428">
            <v>1</v>
          </cell>
          <cell r="H428">
            <v>4</v>
          </cell>
          <cell r="I428">
            <v>3</v>
          </cell>
        </row>
        <row r="429">
          <cell r="A429">
            <v>30321</v>
          </cell>
        </row>
        <row r="430">
          <cell r="A430">
            <v>30335</v>
          </cell>
        </row>
        <row r="431">
          <cell r="A431">
            <v>30376</v>
          </cell>
        </row>
        <row r="432">
          <cell r="A432">
            <v>30388</v>
          </cell>
        </row>
        <row r="433">
          <cell r="A433">
            <v>30393</v>
          </cell>
        </row>
        <row r="434">
          <cell r="A434">
            <v>30397</v>
          </cell>
        </row>
        <row r="435">
          <cell r="A435">
            <v>30400</v>
          </cell>
        </row>
        <row r="436">
          <cell r="A436">
            <v>30404</v>
          </cell>
        </row>
        <row r="437">
          <cell r="A437">
            <v>30407</v>
          </cell>
        </row>
        <row r="438">
          <cell r="A438">
            <v>30410</v>
          </cell>
        </row>
        <row r="439">
          <cell r="A439">
            <v>30413</v>
          </cell>
        </row>
        <row r="440">
          <cell r="A440">
            <v>30416</v>
          </cell>
        </row>
        <row r="441">
          <cell r="A441">
            <v>30419</v>
          </cell>
        </row>
        <row r="442">
          <cell r="A442">
            <v>30422</v>
          </cell>
        </row>
        <row r="443">
          <cell r="A443">
            <v>30425</v>
          </cell>
        </row>
        <row r="444">
          <cell r="A444">
            <v>30428</v>
          </cell>
        </row>
        <row r="445">
          <cell r="A445">
            <v>30431</v>
          </cell>
        </row>
        <row r="446">
          <cell r="A446">
            <v>30434</v>
          </cell>
        </row>
        <row r="447">
          <cell r="A447">
            <v>30437</v>
          </cell>
        </row>
        <row r="448">
          <cell r="A448">
            <v>30440</v>
          </cell>
        </row>
        <row r="449">
          <cell r="A449">
            <v>30443</v>
          </cell>
        </row>
        <row r="450">
          <cell r="A450">
            <v>30446</v>
          </cell>
        </row>
        <row r="451">
          <cell r="A451">
            <v>30449</v>
          </cell>
        </row>
        <row r="452">
          <cell r="A452">
            <v>30452</v>
          </cell>
        </row>
        <row r="453">
          <cell r="A453">
            <v>30494</v>
          </cell>
          <cell r="B453">
            <v>1</v>
          </cell>
          <cell r="D453">
            <v>1</v>
          </cell>
          <cell r="J453">
            <v>1</v>
          </cell>
        </row>
        <row r="454">
          <cell r="A454">
            <v>30518</v>
          </cell>
          <cell r="B454">
            <v>4</v>
          </cell>
          <cell r="E454">
            <v>4</v>
          </cell>
          <cell r="J454">
            <v>4</v>
          </cell>
        </row>
        <row r="455">
          <cell r="A455">
            <v>30522</v>
          </cell>
          <cell r="B455">
            <v>5</v>
          </cell>
          <cell r="E455">
            <v>5</v>
          </cell>
          <cell r="H455">
            <v>4</v>
          </cell>
          <cell r="I455">
            <v>3</v>
          </cell>
          <cell r="J455">
            <v>1</v>
          </cell>
        </row>
        <row r="456">
          <cell r="A456">
            <v>30527</v>
          </cell>
          <cell r="B456">
            <v>4</v>
          </cell>
          <cell r="E456">
            <v>2</v>
          </cell>
          <cell r="G456">
            <v>2</v>
          </cell>
          <cell r="H456">
            <v>2</v>
          </cell>
          <cell r="I456">
            <v>2</v>
          </cell>
        </row>
        <row r="457">
          <cell r="A457">
            <v>30534</v>
          </cell>
        </row>
        <row r="458">
          <cell r="A458">
            <v>30538</v>
          </cell>
        </row>
        <row r="459">
          <cell r="A459">
            <v>30542</v>
          </cell>
        </row>
        <row r="460">
          <cell r="A460">
            <v>30546</v>
          </cell>
        </row>
        <row r="461">
          <cell r="A461">
            <v>30569</v>
          </cell>
          <cell r="B461">
            <v>4</v>
          </cell>
          <cell r="D461">
            <v>3</v>
          </cell>
          <cell r="E461">
            <v>1</v>
          </cell>
          <cell r="H461">
            <v>2</v>
          </cell>
          <cell r="J461">
            <v>2</v>
          </cell>
        </row>
        <row r="462">
          <cell r="A462">
            <v>30572</v>
          </cell>
        </row>
        <row r="463">
          <cell r="A463">
            <v>30575</v>
          </cell>
        </row>
        <row r="464">
          <cell r="A464">
            <v>30578</v>
          </cell>
          <cell r="B464">
            <v>1</v>
          </cell>
          <cell r="D464">
            <v>1</v>
          </cell>
          <cell r="J464">
            <v>1</v>
          </cell>
        </row>
        <row r="465">
          <cell r="A465">
            <v>30581</v>
          </cell>
        </row>
        <row r="466">
          <cell r="A466">
            <v>30584</v>
          </cell>
        </row>
        <row r="467">
          <cell r="A467">
            <v>30587</v>
          </cell>
          <cell r="B467">
            <v>1</v>
          </cell>
          <cell r="D467">
            <v>1</v>
          </cell>
          <cell r="J467">
            <v>1</v>
          </cell>
        </row>
        <row r="468">
          <cell r="A468">
            <v>30593</v>
          </cell>
          <cell r="B468">
            <v>1</v>
          </cell>
          <cell r="D468">
            <v>1</v>
          </cell>
          <cell r="H468">
            <v>1</v>
          </cell>
        </row>
        <row r="469">
          <cell r="A469">
            <v>30596</v>
          </cell>
          <cell r="B469">
            <v>8</v>
          </cell>
          <cell r="D469">
            <v>4</v>
          </cell>
          <cell r="E469">
            <v>4</v>
          </cell>
          <cell r="H469">
            <v>3</v>
          </cell>
          <cell r="J469">
            <v>5</v>
          </cell>
        </row>
        <row r="470">
          <cell r="A470">
            <v>30626</v>
          </cell>
          <cell r="B470">
            <v>4</v>
          </cell>
          <cell r="D470">
            <v>2</v>
          </cell>
          <cell r="E470">
            <v>2</v>
          </cell>
          <cell r="H470">
            <v>2</v>
          </cell>
          <cell r="I470">
            <v>2</v>
          </cell>
          <cell r="J470">
            <v>2</v>
          </cell>
        </row>
        <row r="471">
          <cell r="A471">
            <v>30629</v>
          </cell>
          <cell r="B471">
            <v>1</v>
          </cell>
          <cell r="F471">
            <v>1</v>
          </cell>
        </row>
        <row r="472">
          <cell r="A472">
            <v>30632</v>
          </cell>
          <cell r="B472">
            <v>4</v>
          </cell>
          <cell r="D472">
            <v>2</v>
          </cell>
          <cell r="F472">
            <v>2</v>
          </cell>
          <cell r="J472">
            <v>2</v>
          </cell>
        </row>
        <row r="473">
          <cell r="A473">
            <v>30635</v>
          </cell>
          <cell r="B473">
            <v>4</v>
          </cell>
          <cell r="E473">
            <v>2</v>
          </cell>
          <cell r="F473">
            <v>2</v>
          </cell>
          <cell r="H473">
            <v>1</v>
          </cell>
          <cell r="J473">
            <v>1</v>
          </cell>
        </row>
        <row r="474">
          <cell r="A474">
            <v>30638</v>
          </cell>
        </row>
        <row r="475">
          <cell r="A475">
            <v>30647</v>
          </cell>
        </row>
        <row r="476">
          <cell r="A476">
            <v>30650</v>
          </cell>
        </row>
        <row r="477">
          <cell r="A477">
            <v>30653</v>
          </cell>
          <cell r="B477">
            <v>4</v>
          </cell>
          <cell r="D477">
            <v>2</v>
          </cell>
          <cell r="E477">
            <v>2</v>
          </cell>
          <cell r="H477">
            <v>1</v>
          </cell>
          <cell r="I477">
            <v>1</v>
          </cell>
          <cell r="J477">
            <v>3</v>
          </cell>
        </row>
        <row r="478">
          <cell r="A478">
            <v>30656</v>
          </cell>
          <cell r="B478">
            <v>4</v>
          </cell>
          <cell r="D478">
            <v>2</v>
          </cell>
          <cell r="E478">
            <v>2</v>
          </cell>
          <cell r="H478">
            <v>4</v>
          </cell>
          <cell r="I478">
            <v>2</v>
          </cell>
        </row>
        <row r="479">
          <cell r="A479">
            <v>30671</v>
          </cell>
          <cell r="B479">
            <v>4</v>
          </cell>
          <cell r="D479">
            <v>2</v>
          </cell>
          <cell r="E479">
            <v>2</v>
          </cell>
          <cell r="H479">
            <v>4</v>
          </cell>
          <cell r="I479">
            <v>1</v>
          </cell>
        </row>
        <row r="480">
          <cell r="A480">
            <v>30722</v>
          </cell>
          <cell r="B480">
            <v>8</v>
          </cell>
          <cell r="D480">
            <v>4</v>
          </cell>
          <cell r="E480">
            <v>4</v>
          </cell>
          <cell r="H480">
            <v>4</v>
          </cell>
          <cell r="I480">
            <v>1</v>
          </cell>
          <cell r="J480">
            <v>4</v>
          </cell>
        </row>
        <row r="481">
          <cell r="A481">
            <v>30725</v>
          </cell>
          <cell r="B481">
            <v>4</v>
          </cell>
          <cell r="D481">
            <v>1</v>
          </cell>
          <cell r="E481">
            <v>3</v>
          </cell>
          <cell r="H481">
            <v>4</v>
          </cell>
          <cell r="I481">
            <v>2</v>
          </cell>
        </row>
        <row r="482">
          <cell r="A482">
            <v>30738</v>
          </cell>
        </row>
        <row r="483">
          <cell r="A483">
            <v>30741</v>
          </cell>
        </row>
        <row r="484">
          <cell r="A484">
            <v>30753</v>
          </cell>
        </row>
        <row r="485">
          <cell r="A485">
            <v>30762</v>
          </cell>
          <cell r="B485">
            <v>4</v>
          </cell>
          <cell r="D485">
            <v>2</v>
          </cell>
          <cell r="E485">
            <v>2</v>
          </cell>
          <cell r="H485">
            <v>1</v>
          </cell>
          <cell r="I485">
            <v>1</v>
          </cell>
          <cell r="J485">
            <v>3</v>
          </cell>
        </row>
        <row r="486">
          <cell r="A486">
            <v>30765</v>
          </cell>
          <cell r="B486">
            <v>5</v>
          </cell>
          <cell r="D486">
            <v>2</v>
          </cell>
          <cell r="E486">
            <v>2</v>
          </cell>
          <cell r="F486">
            <v>1</v>
          </cell>
          <cell r="H486">
            <v>4</v>
          </cell>
          <cell r="I486">
            <v>2</v>
          </cell>
        </row>
        <row r="487">
          <cell r="A487">
            <v>30774</v>
          </cell>
        </row>
        <row r="488">
          <cell r="A488">
            <v>30777</v>
          </cell>
        </row>
        <row r="489">
          <cell r="A489">
            <v>30783</v>
          </cell>
        </row>
        <row r="490">
          <cell r="A490">
            <v>30789</v>
          </cell>
          <cell r="B490">
            <v>4</v>
          </cell>
          <cell r="D490">
            <v>4</v>
          </cell>
          <cell r="I490">
            <v>3</v>
          </cell>
          <cell r="J490">
            <v>1</v>
          </cell>
        </row>
        <row r="491">
          <cell r="A491">
            <v>30838</v>
          </cell>
        </row>
        <row r="492">
          <cell r="A492">
            <v>30844</v>
          </cell>
        </row>
        <row r="493">
          <cell r="A493">
            <v>30853</v>
          </cell>
        </row>
        <row r="494">
          <cell r="A494">
            <v>30857</v>
          </cell>
          <cell r="B494">
            <v>4</v>
          </cell>
          <cell r="D494">
            <v>1</v>
          </cell>
          <cell r="E494">
            <v>3</v>
          </cell>
          <cell r="H494">
            <v>4</v>
          </cell>
          <cell r="I494">
            <v>2</v>
          </cell>
        </row>
        <row r="495">
          <cell r="A495">
            <v>30871</v>
          </cell>
        </row>
        <row r="496">
          <cell r="A496">
            <v>30877</v>
          </cell>
        </row>
        <row r="497">
          <cell r="A497">
            <v>30883</v>
          </cell>
        </row>
        <row r="498">
          <cell r="A498">
            <v>30886</v>
          </cell>
        </row>
        <row r="499">
          <cell r="A499">
            <v>30924</v>
          </cell>
          <cell r="B499">
            <v>5</v>
          </cell>
          <cell r="E499">
            <v>3</v>
          </cell>
          <cell r="F499">
            <v>2</v>
          </cell>
          <cell r="H499">
            <v>3</v>
          </cell>
        </row>
        <row r="500">
          <cell r="A500">
            <v>30928</v>
          </cell>
        </row>
        <row r="501">
          <cell r="A501">
            <v>30932</v>
          </cell>
          <cell r="B501">
            <v>4</v>
          </cell>
          <cell r="D501">
            <v>2</v>
          </cell>
          <cell r="E501">
            <v>1</v>
          </cell>
          <cell r="F501">
            <v>1</v>
          </cell>
          <cell r="H501">
            <v>3</v>
          </cell>
          <cell r="I501">
            <v>1</v>
          </cell>
        </row>
        <row r="502">
          <cell r="A502">
            <v>30936</v>
          </cell>
        </row>
        <row r="503">
          <cell r="A503">
            <v>30940</v>
          </cell>
        </row>
        <row r="504">
          <cell r="A504">
            <v>30948</v>
          </cell>
        </row>
        <row r="505">
          <cell r="A505">
            <v>30972</v>
          </cell>
        </row>
        <row r="506">
          <cell r="A506">
            <v>30978</v>
          </cell>
        </row>
        <row r="507">
          <cell r="A507">
            <v>30981</v>
          </cell>
        </row>
        <row r="508">
          <cell r="A508">
            <v>30984</v>
          </cell>
        </row>
        <row r="509">
          <cell r="A509">
            <v>30990</v>
          </cell>
        </row>
        <row r="510">
          <cell r="A510">
            <v>31008</v>
          </cell>
        </row>
        <row r="511">
          <cell r="A511">
            <v>31014</v>
          </cell>
        </row>
        <row r="512">
          <cell r="A512">
            <v>31023</v>
          </cell>
        </row>
        <row r="513">
          <cell r="A513">
            <v>31029</v>
          </cell>
        </row>
        <row r="514">
          <cell r="A514">
            <v>31032</v>
          </cell>
        </row>
        <row r="515">
          <cell r="A515">
            <v>31035</v>
          </cell>
        </row>
        <row r="516">
          <cell r="A516">
            <v>31041</v>
          </cell>
        </row>
        <row r="517">
          <cell r="A517">
            <v>31044</v>
          </cell>
        </row>
        <row r="518">
          <cell r="A518">
            <v>31050</v>
          </cell>
        </row>
        <row r="519">
          <cell r="A519">
            <v>31053</v>
          </cell>
        </row>
        <row r="520">
          <cell r="A520">
            <v>31059</v>
          </cell>
        </row>
        <row r="521">
          <cell r="A521">
            <v>31062</v>
          </cell>
        </row>
        <row r="522">
          <cell r="A522">
            <v>31071</v>
          </cell>
        </row>
        <row r="523">
          <cell r="A523">
            <v>31086</v>
          </cell>
        </row>
        <row r="524">
          <cell r="A524">
            <v>31089</v>
          </cell>
        </row>
        <row r="525">
          <cell r="A525">
            <v>31095</v>
          </cell>
        </row>
        <row r="526">
          <cell r="A526">
            <v>31098</v>
          </cell>
        </row>
        <row r="527">
          <cell r="A527">
            <v>31104</v>
          </cell>
        </row>
        <row r="528">
          <cell r="A528">
            <v>31107</v>
          </cell>
        </row>
        <row r="529">
          <cell r="A529">
            <v>31110</v>
          </cell>
        </row>
        <row r="530">
          <cell r="A530">
            <v>31116</v>
          </cell>
        </row>
        <row r="531">
          <cell r="A531">
            <v>31119</v>
          </cell>
        </row>
        <row r="532">
          <cell r="A532">
            <v>31137</v>
          </cell>
        </row>
        <row r="533">
          <cell r="A533">
            <v>31149</v>
          </cell>
        </row>
        <row r="534">
          <cell r="A534">
            <v>31173</v>
          </cell>
        </row>
        <row r="535">
          <cell r="A535">
            <v>31176</v>
          </cell>
        </row>
        <row r="536">
          <cell r="A536">
            <v>31194</v>
          </cell>
        </row>
        <row r="537">
          <cell r="A537">
            <v>31200</v>
          </cell>
        </row>
        <row r="538">
          <cell r="A538">
            <v>31212</v>
          </cell>
        </row>
        <row r="539">
          <cell r="A539">
            <v>31245</v>
          </cell>
        </row>
        <row r="540">
          <cell r="A540">
            <v>31260</v>
          </cell>
        </row>
        <row r="541">
          <cell r="A541">
            <v>31263</v>
          </cell>
        </row>
        <row r="542">
          <cell r="A542">
            <v>31269</v>
          </cell>
        </row>
        <row r="543">
          <cell r="A543">
            <v>31290</v>
          </cell>
        </row>
        <row r="544">
          <cell r="A544">
            <v>31293</v>
          </cell>
        </row>
        <row r="545">
          <cell r="A545">
            <v>31296</v>
          </cell>
        </row>
        <row r="546">
          <cell r="A546">
            <v>31299</v>
          </cell>
        </row>
        <row r="547">
          <cell r="A547">
            <v>31325</v>
          </cell>
          <cell r="B547">
            <v>4</v>
          </cell>
          <cell r="E547">
            <v>3</v>
          </cell>
          <cell r="F547">
            <v>1</v>
          </cell>
          <cell r="H547">
            <v>2</v>
          </cell>
          <cell r="J547">
            <v>1</v>
          </cell>
        </row>
        <row r="548">
          <cell r="A548">
            <v>31329</v>
          </cell>
        </row>
        <row r="549">
          <cell r="A549">
            <v>31344</v>
          </cell>
        </row>
        <row r="550">
          <cell r="A550">
            <v>31349</v>
          </cell>
          <cell r="B550">
            <v>1</v>
          </cell>
          <cell r="E550">
            <v>1</v>
          </cell>
          <cell r="J550">
            <v>1</v>
          </cell>
        </row>
        <row r="551">
          <cell r="A551">
            <v>31359</v>
          </cell>
          <cell r="B551">
            <v>4</v>
          </cell>
          <cell r="E551">
            <v>4</v>
          </cell>
          <cell r="H551">
            <v>4</v>
          </cell>
          <cell r="I551">
            <v>3</v>
          </cell>
        </row>
        <row r="552">
          <cell r="A552">
            <v>31368</v>
          </cell>
        </row>
        <row r="553">
          <cell r="A553">
            <v>31371</v>
          </cell>
        </row>
        <row r="554">
          <cell r="A554">
            <v>31389</v>
          </cell>
        </row>
        <row r="555">
          <cell r="A555">
            <v>31392</v>
          </cell>
          <cell r="B555">
            <v>1</v>
          </cell>
          <cell r="E555">
            <v>1</v>
          </cell>
          <cell r="H555">
            <v>1</v>
          </cell>
        </row>
        <row r="556">
          <cell r="A556">
            <v>31398</v>
          </cell>
          <cell r="B556">
            <v>1</v>
          </cell>
          <cell r="D556">
            <v>1</v>
          </cell>
          <cell r="J556">
            <v>1</v>
          </cell>
        </row>
        <row r="557">
          <cell r="A557">
            <v>31414</v>
          </cell>
          <cell r="B557">
            <v>3</v>
          </cell>
          <cell r="D557">
            <v>2</v>
          </cell>
          <cell r="E557">
            <v>1</v>
          </cell>
          <cell r="H557">
            <v>3</v>
          </cell>
          <cell r="I557">
            <v>3</v>
          </cell>
        </row>
        <row r="558">
          <cell r="A558">
            <v>31419</v>
          </cell>
        </row>
        <row r="559">
          <cell r="A559">
            <v>31422</v>
          </cell>
        </row>
        <row r="560">
          <cell r="A560">
            <v>31435</v>
          </cell>
        </row>
        <row r="561">
          <cell r="A561">
            <v>31441</v>
          </cell>
          <cell r="B561">
            <v>1</v>
          </cell>
          <cell r="D561">
            <v>1</v>
          </cell>
          <cell r="J561">
            <v>1</v>
          </cell>
        </row>
        <row r="562">
          <cell r="A562">
            <v>31442</v>
          </cell>
          <cell r="B562">
            <v>1</v>
          </cell>
          <cell r="D562">
            <v>1</v>
          </cell>
          <cell r="J562">
            <v>1</v>
          </cell>
        </row>
        <row r="563">
          <cell r="A563">
            <v>31445</v>
          </cell>
        </row>
        <row r="564">
          <cell r="A564">
            <v>31458</v>
          </cell>
          <cell r="B564">
            <v>4</v>
          </cell>
          <cell r="D564">
            <v>1</v>
          </cell>
          <cell r="E564">
            <v>3</v>
          </cell>
          <cell r="I564">
            <v>1</v>
          </cell>
          <cell r="J564">
            <v>3</v>
          </cell>
        </row>
        <row r="565">
          <cell r="A565">
            <v>31460</v>
          </cell>
        </row>
        <row r="566">
          <cell r="A566">
            <v>31463</v>
          </cell>
          <cell r="B566">
            <v>4</v>
          </cell>
          <cell r="E566">
            <v>4</v>
          </cell>
          <cell r="H566">
            <v>3</v>
          </cell>
          <cell r="I566">
            <v>2</v>
          </cell>
          <cell r="J566">
            <v>1</v>
          </cell>
        </row>
        <row r="567">
          <cell r="A567">
            <v>31467</v>
          </cell>
          <cell r="B567">
            <v>4</v>
          </cell>
          <cell r="E567">
            <v>3</v>
          </cell>
          <cell r="F567">
            <v>1</v>
          </cell>
          <cell r="J567">
            <v>3</v>
          </cell>
        </row>
        <row r="568">
          <cell r="A568">
            <v>31474</v>
          </cell>
          <cell r="B568">
            <v>4</v>
          </cell>
          <cell r="E568">
            <v>2</v>
          </cell>
          <cell r="G568">
            <v>2</v>
          </cell>
          <cell r="H568">
            <v>2</v>
          </cell>
        </row>
        <row r="569">
          <cell r="A569">
            <v>31475</v>
          </cell>
          <cell r="B569">
            <v>4</v>
          </cell>
          <cell r="E569">
            <v>4</v>
          </cell>
          <cell r="J569">
            <v>4</v>
          </cell>
        </row>
        <row r="570">
          <cell r="A570">
            <v>31476</v>
          </cell>
        </row>
        <row r="571">
          <cell r="A571">
            <v>31477</v>
          </cell>
        </row>
        <row r="572">
          <cell r="A572">
            <v>31482</v>
          </cell>
          <cell r="B572">
            <v>4</v>
          </cell>
          <cell r="D572">
            <v>1</v>
          </cell>
          <cell r="E572">
            <v>3</v>
          </cell>
          <cell r="H572">
            <v>4</v>
          </cell>
          <cell r="I572">
            <v>3</v>
          </cell>
        </row>
        <row r="573">
          <cell r="A573">
            <v>31502</v>
          </cell>
          <cell r="B573">
            <v>3</v>
          </cell>
          <cell r="E573">
            <v>1</v>
          </cell>
          <cell r="G573">
            <v>2</v>
          </cell>
          <cell r="J573">
            <v>1</v>
          </cell>
        </row>
        <row r="574">
          <cell r="A574">
            <v>31532</v>
          </cell>
          <cell r="B574">
            <v>4</v>
          </cell>
          <cell r="D574">
            <v>1</v>
          </cell>
          <cell r="E574">
            <v>3</v>
          </cell>
          <cell r="H574">
            <v>2</v>
          </cell>
          <cell r="J574">
            <v>2</v>
          </cell>
        </row>
        <row r="575">
          <cell r="A575">
            <v>31535</v>
          </cell>
          <cell r="B575">
            <v>1</v>
          </cell>
          <cell r="G575">
            <v>1</v>
          </cell>
        </row>
        <row r="576">
          <cell r="A576">
            <v>31537</v>
          </cell>
          <cell r="B576">
            <v>1</v>
          </cell>
          <cell r="D576">
            <v>1</v>
          </cell>
          <cell r="J576">
            <v>1</v>
          </cell>
        </row>
        <row r="577">
          <cell r="A577">
            <v>31539</v>
          </cell>
          <cell r="B577">
            <v>1</v>
          </cell>
          <cell r="D577">
            <v>1</v>
          </cell>
          <cell r="J577">
            <v>1</v>
          </cell>
        </row>
        <row r="578">
          <cell r="A578">
            <v>31541</v>
          </cell>
          <cell r="B578">
            <v>4</v>
          </cell>
          <cell r="E578">
            <v>4</v>
          </cell>
          <cell r="J578">
            <v>4</v>
          </cell>
        </row>
        <row r="579">
          <cell r="A579">
            <v>31543</v>
          </cell>
        </row>
        <row r="580">
          <cell r="A580">
            <v>31548</v>
          </cell>
          <cell r="B580">
            <v>4</v>
          </cell>
          <cell r="D580">
            <v>2</v>
          </cell>
          <cell r="E580">
            <v>2</v>
          </cell>
          <cell r="H580">
            <v>4</v>
          </cell>
        </row>
        <row r="581">
          <cell r="A581">
            <v>31552</v>
          </cell>
          <cell r="B581">
            <v>1</v>
          </cell>
          <cell r="D581">
            <v>1</v>
          </cell>
          <cell r="J581">
            <v>1</v>
          </cell>
        </row>
        <row r="582">
          <cell r="A582">
            <v>31554</v>
          </cell>
          <cell r="B582">
            <v>1</v>
          </cell>
          <cell r="D582">
            <v>1</v>
          </cell>
          <cell r="J582">
            <v>1</v>
          </cell>
        </row>
        <row r="583">
          <cell r="A583">
            <v>31558</v>
          </cell>
          <cell r="B583">
            <v>4</v>
          </cell>
          <cell r="D583">
            <v>3</v>
          </cell>
          <cell r="E583">
            <v>1</v>
          </cell>
          <cell r="H583">
            <v>4</v>
          </cell>
          <cell r="I583">
            <v>3</v>
          </cell>
        </row>
        <row r="584">
          <cell r="A584">
            <v>31568</v>
          </cell>
        </row>
        <row r="585">
          <cell r="A585">
            <v>31572</v>
          </cell>
          <cell r="B585">
            <v>4</v>
          </cell>
          <cell r="D585">
            <v>2</v>
          </cell>
          <cell r="E585">
            <v>2</v>
          </cell>
          <cell r="J585">
            <v>4</v>
          </cell>
        </row>
        <row r="586">
          <cell r="A586">
            <v>31580</v>
          </cell>
        </row>
        <row r="587">
          <cell r="A587">
            <v>31583</v>
          </cell>
        </row>
        <row r="588">
          <cell r="A588">
            <v>31585</v>
          </cell>
        </row>
        <row r="589">
          <cell r="A589">
            <v>31606</v>
          </cell>
          <cell r="B589">
            <v>4</v>
          </cell>
          <cell r="E589">
            <v>4</v>
          </cell>
          <cell r="H589">
            <v>4</v>
          </cell>
          <cell r="I589">
            <v>2</v>
          </cell>
        </row>
        <row r="590">
          <cell r="A590">
            <v>31616</v>
          </cell>
        </row>
        <row r="591">
          <cell r="A591">
            <v>31622</v>
          </cell>
          <cell r="B591">
            <v>8</v>
          </cell>
          <cell r="D591">
            <v>2</v>
          </cell>
          <cell r="E591">
            <v>6</v>
          </cell>
          <cell r="H591">
            <v>1</v>
          </cell>
          <cell r="I591">
            <v>1</v>
          </cell>
          <cell r="J591">
            <v>7</v>
          </cell>
        </row>
        <row r="592">
          <cell r="A592">
            <v>31629</v>
          </cell>
          <cell r="B592">
            <v>3</v>
          </cell>
          <cell r="D592">
            <v>3</v>
          </cell>
          <cell r="H592">
            <v>1</v>
          </cell>
          <cell r="J592">
            <v>2</v>
          </cell>
        </row>
        <row r="593">
          <cell r="A593">
            <v>31632</v>
          </cell>
          <cell r="B593">
            <v>4</v>
          </cell>
          <cell r="E593">
            <v>3</v>
          </cell>
          <cell r="G593">
            <v>1</v>
          </cell>
          <cell r="H593">
            <v>3</v>
          </cell>
          <cell r="I593">
            <v>3</v>
          </cell>
        </row>
        <row r="594">
          <cell r="A594">
            <v>31656</v>
          </cell>
          <cell r="B594">
            <v>2</v>
          </cell>
          <cell r="F594">
            <v>2</v>
          </cell>
        </row>
        <row r="595">
          <cell r="A595">
            <v>31660</v>
          </cell>
          <cell r="B595">
            <v>4</v>
          </cell>
          <cell r="D595">
            <v>2</v>
          </cell>
          <cell r="E595">
            <v>2</v>
          </cell>
          <cell r="H595">
            <v>2</v>
          </cell>
          <cell r="I595">
            <v>1</v>
          </cell>
          <cell r="J595">
            <v>2</v>
          </cell>
        </row>
        <row r="596">
          <cell r="A596">
            <v>31672</v>
          </cell>
        </row>
        <row r="597">
          <cell r="A597">
            <v>31700</v>
          </cell>
          <cell r="B597">
            <v>4</v>
          </cell>
          <cell r="E597">
            <v>4</v>
          </cell>
          <cell r="J597">
            <v>4</v>
          </cell>
        </row>
        <row r="598">
          <cell r="A598">
            <v>31703</v>
          </cell>
          <cell r="B598">
            <v>2</v>
          </cell>
          <cell r="E598">
            <v>1</v>
          </cell>
          <cell r="G598">
            <v>1</v>
          </cell>
          <cell r="J598">
            <v>1</v>
          </cell>
        </row>
        <row r="599">
          <cell r="A599">
            <v>31707</v>
          </cell>
        </row>
        <row r="600">
          <cell r="A600">
            <v>31710</v>
          </cell>
        </row>
        <row r="601">
          <cell r="A601">
            <v>31713</v>
          </cell>
        </row>
        <row r="602">
          <cell r="A602">
            <v>31726</v>
          </cell>
          <cell r="B602">
            <v>1</v>
          </cell>
          <cell r="F602">
            <v>1</v>
          </cell>
        </row>
        <row r="603">
          <cell r="A603">
            <v>31733</v>
          </cell>
          <cell r="B603">
            <v>1</v>
          </cell>
          <cell r="D603">
            <v>1</v>
          </cell>
          <cell r="J603">
            <v>1</v>
          </cell>
        </row>
        <row r="604">
          <cell r="A604">
            <v>31741</v>
          </cell>
        </row>
        <row r="605">
          <cell r="A605">
            <v>31744</v>
          </cell>
        </row>
        <row r="606">
          <cell r="A606">
            <v>31747</v>
          </cell>
        </row>
        <row r="607">
          <cell r="A607">
            <v>31750</v>
          </cell>
          <cell r="B607">
            <v>2</v>
          </cell>
          <cell r="D607">
            <v>1</v>
          </cell>
          <cell r="E607">
            <v>1</v>
          </cell>
          <cell r="H607">
            <v>2</v>
          </cell>
          <cell r="I607">
            <v>2</v>
          </cell>
        </row>
        <row r="608">
          <cell r="A608">
            <v>31759</v>
          </cell>
        </row>
        <row r="609">
          <cell r="A609">
            <v>31769</v>
          </cell>
          <cell r="B609">
            <v>4</v>
          </cell>
          <cell r="E609">
            <v>3</v>
          </cell>
          <cell r="G609">
            <v>1</v>
          </cell>
          <cell r="H609">
            <v>1</v>
          </cell>
          <cell r="J609">
            <v>2</v>
          </cell>
        </row>
        <row r="610">
          <cell r="A610">
            <v>31772</v>
          </cell>
        </row>
        <row r="611">
          <cell r="A611">
            <v>31775</v>
          </cell>
          <cell r="B611">
            <v>4</v>
          </cell>
          <cell r="E611">
            <v>3</v>
          </cell>
          <cell r="G611">
            <v>1</v>
          </cell>
          <cell r="H611">
            <v>3</v>
          </cell>
          <cell r="I611">
            <v>3</v>
          </cell>
        </row>
        <row r="612">
          <cell r="A612">
            <v>31784</v>
          </cell>
        </row>
        <row r="613">
          <cell r="A613">
            <v>31798</v>
          </cell>
        </row>
        <row r="614">
          <cell r="A614">
            <v>31804</v>
          </cell>
        </row>
        <row r="615">
          <cell r="A615">
            <v>31810</v>
          </cell>
        </row>
        <row r="616">
          <cell r="A616">
            <v>31816</v>
          </cell>
          <cell r="B616">
            <v>4</v>
          </cell>
          <cell r="D616">
            <v>1</v>
          </cell>
          <cell r="E616">
            <v>2</v>
          </cell>
          <cell r="G616">
            <v>1</v>
          </cell>
          <cell r="H616">
            <v>3</v>
          </cell>
          <cell r="I616">
            <v>2</v>
          </cell>
        </row>
        <row r="617">
          <cell r="A617">
            <v>31831</v>
          </cell>
        </row>
        <row r="618">
          <cell r="A618">
            <v>31840</v>
          </cell>
        </row>
        <row r="619">
          <cell r="A619">
            <v>31852</v>
          </cell>
        </row>
        <row r="620">
          <cell r="A620">
            <v>31858</v>
          </cell>
          <cell r="B620">
            <v>4</v>
          </cell>
          <cell r="E620">
            <v>3</v>
          </cell>
          <cell r="G620">
            <v>1</v>
          </cell>
          <cell r="I620">
            <v>2</v>
          </cell>
          <cell r="J620">
            <v>1</v>
          </cell>
        </row>
        <row r="621">
          <cell r="A621">
            <v>31864</v>
          </cell>
          <cell r="B621">
            <v>4</v>
          </cell>
          <cell r="D621">
            <v>1</v>
          </cell>
          <cell r="E621">
            <v>3</v>
          </cell>
          <cell r="J621">
            <v>4</v>
          </cell>
        </row>
        <row r="622">
          <cell r="A622">
            <v>31879</v>
          </cell>
        </row>
        <row r="623">
          <cell r="A623">
            <v>31882</v>
          </cell>
          <cell r="B623">
            <v>1</v>
          </cell>
          <cell r="E623">
            <v>1</v>
          </cell>
          <cell r="J623">
            <v>1</v>
          </cell>
        </row>
        <row r="624">
          <cell r="A624">
            <v>31889</v>
          </cell>
        </row>
        <row r="625">
          <cell r="A625">
            <v>31910</v>
          </cell>
        </row>
        <row r="626">
          <cell r="A626">
            <v>31913</v>
          </cell>
        </row>
        <row r="627">
          <cell r="A627">
            <v>31916</v>
          </cell>
        </row>
        <row r="628">
          <cell r="A628">
            <v>31934</v>
          </cell>
        </row>
        <row r="629">
          <cell r="A629">
            <v>31937</v>
          </cell>
        </row>
        <row r="630">
          <cell r="A630">
            <v>31939</v>
          </cell>
        </row>
        <row r="631">
          <cell r="A631">
            <v>31947</v>
          </cell>
        </row>
        <row r="632">
          <cell r="A632">
            <v>31951</v>
          </cell>
        </row>
        <row r="633">
          <cell r="A633">
            <v>31957</v>
          </cell>
          <cell r="B633">
            <v>2</v>
          </cell>
          <cell r="E633">
            <v>2</v>
          </cell>
          <cell r="I633">
            <v>2</v>
          </cell>
        </row>
        <row r="634">
          <cell r="A634">
            <v>31964</v>
          </cell>
          <cell r="B634">
            <v>4</v>
          </cell>
          <cell r="E634">
            <v>3</v>
          </cell>
          <cell r="F634">
            <v>1</v>
          </cell>
          <cell r="H634">
            <v>3</v>
          </cell>
          <cell r="I634">
            <v>3</v>
          </cell>
        </row>
        <row r="635">
          <cell r="A635">
            <v>31969</v>
          </cell>
        </row>
        <row r="636">
          <cell r="A636">
            <v>31972</v>
          </cell>
        </row>
        <row r="637">
          <cell r="A637">
            <v>31982</v>
          </cell>
        </row>
        <row r="638">
          <cell r="A638">
            <v>31985</v>
          </cell>
        </row>
        <row r="639">
          <cell r="A639">
            <v>31988</v>
          </cell>
          <cell r="B639">
            <v>3</v>
          </cell>
          <cell r="G639">
            <v>3</v>
          </cell>
        </row>
        <row r="640">
          <cell r="A640">
            <v>31994</v>
          </cell>
        </row>
        <row r="641">
          <cell r="A641">
            <v>32006</v>
          </cell>
        </row>
        <row r="642">
          <cell r="A642">
            <v>32012</v>
          </cell>
        </row>
        <row r="643">
          <cell r="A643">
            <v>32021</v>
          </cell>
        </row>
        <row r="644">
          <cell r="A644">
            <v>32045</v>
          </cell>
        </row>
        <row r="645">
          <cell r="A645">
            <v>32047</v>
          </cell>
        </row>
        <row r="646">
          <cell r="A646">
            <v>32049</v>
          </cell>
        </row>
        <row r="647">
          <cell r="A647">
            <v>32051</v>
          </cell>
        </row>
        <row r="648">
          <cell r="A648">
            <v>32053</v>
          </cell>
        </row>
        <row r="649">
          <cell r="A649">
            <v>32294</v>
          </cell>
        </row>
        <row r="650">
          <cell r="A650">
            <v>32302</v>
          </cell>
          <cell r="B650">
            <v>5</v>
          </cell>
          <cell r="E650">
            <v>4</v>
          </cell>
          <cell r="G650">
            <v>1</v>
          </cell>
          <cell r="H650">
            <v>4</v>
          </cell>
          <cell r="I650">
            <v>3</v>
          </cell>
        </row>
        <row r="651">
          <cell r="A651">
            <v>32305</v>
          </cell>
        </row>
        <row r="652">
          <cell r="A652">
            <v>32316</v>
          </cell>
        </row>
        <row r="653">
          <cell r="A653">
            <v>32319</v>
          </cell>
        </row>
        <row r="654">
          <cell r="A654">
            <v>32332</v>
          </cell>
        </row>
        <row r="655">
          <cell r="A655">
            <v>32335</v>
          </cell>
        </row>
        <row r="656">
          <cell r="A656">
            <v>32338</v>
          </cell>
        </row>
        <row r="657">
          <cell r="A657">
            <v>32341</v>
          </cell>
        </row>
        <row r="658">
          <cell r="A658">
            <v>32344</v>
          </cell>
        </row>
        <row r="659">
          <cell r="A659">
            <v>32347</v>
          </cell>
        </row>
        <row r="660">
          <cell r="A660">
            <v>32355</v>
          </cell>
        </row>
        <row r="661">
          <cell r="A661">
            <v>32358</v>
          </cell>
        </row>
        <row r="662">
          <cell r="A662">
            <v>32362</v>
          </cell>
        </row>
        <row r="663">
          <cell r="A663">
            <v>32365</v>
          </cell>
        </row>
        <row r="664">
          <cell r="A664">
            <v>32368</v>
          </cell>
        </row>
        <row r="665">
          <cell r="A665">
            <v>32371</v>
          </cell>
        </row>
        <row r="666">
          <cell r="A666">
            <v>32374</v>
          </cell>
        </row>
        <row r="667">
          <cell r="A667">
            <v>32377</v>
          </cell>
        </row>
        <row r="668">
          <cell r="A668">
            <v>32380</v>
          </cell>
        </row>
        <row r="669">
          <cell r="A669">
            <v>32387</v>
          </cell>
        </row>
        <row r="670">
          <cell r="A670">
            <v>32393</v>
          </cell>
        </row>
        <row r="671">
          <cell r="A671">
            <v>32399</v>
          </cell>
        </row>
        <row r="672">
          <cell r="A672">
            <v>32403</v>
          </cell>
        </row>
        <row r="673">
          <cell r="A673">
            <v>32411</v>
          </cell>
        </row>
        <row r="674">
          <cell r="A674">
            <v>32414</v>
          </cell>
        </row>
        <row r="675">
          <cell r="A675">
            <v>32427</v>
          </cell>
        </row>
        <row r="676">
          <cell r="A676">
            <v>32433</v>
          </cell>
        </row>
        <row r="677">
          <cell r="A677">
            <v>32436</v>
          </cell>
        </row>
        <row r="678">
          <cell r="A678">
            <v>32439</v>
          </cell>
        </row>
        <row r="679">
          <cell r="A679">
            <v>32442</v>
          </cell>
          <cell r="B679">
            <v>2</v>
          </cell>
          <cell r="E679">
            <v>2</v>
          </cell>
          <cell r="H679">
            <v>1</v>
          </cell>
          <cell r="I679">
            <v>1</v>
          </cell>
        </row>
        <row r="680">
          <cell r="A680">
            <v>32457</v>
          </cell>
        </row>
        <row r="681">
          <cell r="A681">
            <v>32459</v>
          </cell>
        </row>
        <row r="682">
          <cell r="A682">
            <v>32461</v>
          </cell>
        </row>
        <row r="683">
          <cell r="A683">
            <v>32463</v>
          </cell>
        </row>
        <row r="684">
          <cell r="A684">
            <v>32465</v>
          </cell>
        </row>
        <row r="685">
          <cell r="A685">
            <v>32467</v>
          </cell>
        </row>
        <row r="686">
          <cell r="A686">
            <v>32469</v>
          </cell>
        </row>
        <row r="687">
          <cell r="A687">
            <v>32472</v>
          </cell>
        </row>
        <row r="688">
          <cell r="A688">
            <v>32475</v>
          </cell>
        </row>
        <row r="689">
          <cell r="A689">
            <v>32480</v>
          </cell>
        </row>
        <row r="690">
          <cell r="A690">
            <v>32483</v>
          </cell>
        </row>
        <row r="691">
          <cell r="A691">
            <v>32486</v>
          </cell>
        </row>
        <row r="692">
          <cell r="A692">
            <v>32489</v>
          </cell>
        </row>
        <row r="693">
          <cell r="A693">
            <v>32495</v>
          </cell>
        </row>
        <row r="694">
          <cell r="A694">
            <v>32501</v>
          </cell>
        </row>
        <row r="695">
          <cell r="A695">
            <v>32504</v>
          </cell>
        </row>
        <row r="696">
          <cell r="A696">
            <v>32523</v>
          </cell>
        </row>
        <row r="697">
          <cell r="A697">
            <v>32526</v>
          </cell>
        </row>
        <row r="698">
          <cell r="A698">
            <v>32529</v>
          </cell>
          <cell r="B698">
            <v>3</v>
          </cell>
          <cell r="E698">
            <v>2</v>
          </cell>
          <cell r="G698">
            <v>1</v>
          </cell>
          <cell r="H698">
            <v>1</v>
          </cell>
          <cell r="I698">
            <v>1</v>
          </cell>
          <cell r="J698">
            <v>1</v>
          </cell>
        </row>
        <row r="699">
          <cell r="A699">
            <v>32546</v>
          </cell>
        </row>
        <row r="700">
          <cell r="A700">
            <v>32548</v>
          </cell>
        </row>
        <row r="701">
          <cell r="A701">
            <v>32550</v>
          </cell>
        </row>
        <row r="702">
          <cell r="A702">
            <v>32552</v>
          </cell>
        </row>
        <row r="703">
          <cell r="A703">
            <v>32562</v>
          </cell>
          <cell r="B703">
            <v>3</v>
          </cell>
          <cell r="D703">
            <v>1</v>
          </cell>
          <cell r="E703">
            <v>2</v>
          </cell>
          <cell r="H703">
            <v>2</v>
          </cell>
          <cell r="J703">
            <v>1</v>
          </cell>
        </row>
        <row r="704">
          <cell r="A704">
            <v>32568</v>
          </cell>
          <cell r="B704">
            <v>3</v>
          </cell>
          <cell r="D704">
            <v>1</v>
          </cell>
          <cell r="E704">
            <v>2</v>
          </cell>
          <cell r="H704">
            <v>1</v>
          </cell>
          <cell r="J704">
            <v>2</v>
          </cell>
        </row>
        <row r="705">
          <cell r="A705">
            <v>32571</v>
          </cell>
        </row>
        <row r="706">
          <cell r="A706">
            <v>32577</v>
          </cell>
          <cell r="B706">
            <v>4</v>
          </cell>
          <cell r="D706">
            <v>1</v>
          </cell>
          <cell r="E706">
            <v>2</v>
          </cell>
          <cell r="F706">
            <v>1</v>
          </cell>
          <cell r="J706">
            <v>3</v>
          </cell>
        </row>
        <row r="707">
          <cell r="A707">
            <v>32580</v>
          </cell>
          <cell r="B707">
            <v>4</v>
          </cell>
          <cell r="D707">
            <v>3</v>
          </cell>
          <cell r="E707">
            <v>1</v>
          </cell>
          <cell r="H707">
            <v>1</v>
          </cell>
          <cell r="I707">
            <v>1</v>
          </cell>
          <cell r="J707">
            <v>3</v>
          </cell>
        </row>
        <row r="708">
          <cell r="A708">
            <v>32583</v>
          </cell>
          <cell r="B708">
            <v>2</v>
          </cell>
          <cell r="E708">
            <v>1</v>
          </cell>
          <cell r="F708">
            <v>1</v>
          </cell>
          <cell r="H708">
            <v>1</v>
          </cell>
        </row>
        <row r="709">
          <cell r="A709">
            <v>32586</v>
          </cell>
        </row>
        <row r="710">
          <cell r="A710">
            <v>32589</v>
          </cell>
        </row>
        <row r="711">
          <cell r="A711">
            <v>32595</v>
          </cell>
        </row>
        <row r="712">
          <cell r="A712">
            <v>32598</v>
          </cell>
        </row>
        <row r="713">
          <cell r="A713">
            <v>32604</v>
          </cell>
        </row>
        <row r="714">
          <cell r="A714">
            <v>32610</v>
          </cell>
        </row>
        <row r="715">
          <cell r="A715">
            <v>32626</v>
          </cell>
        </row>
        <row r="716">
          <cell r="A716">
            <v>32631</v>
          </cell>
        </row>
        <row r="717">
          <cell r="A717">
            <v>32637</v>
          </cell>
          <cell r="B717">
            <v>6</v>
          </cell>
          <cell r="E717">
            <v>6</v>
          </cell>
          <cell r="H717">
            <v>5</v>
          </cell>
          <cell r="I717">
            <v>2</v>
          </cell>
          <cell r="J717">
            <v>1</v>
          </cell>
        </row>
        <row r="718">
          <cell r="A718">
            <v>32646</v>
          </cell>
        </row>
        <row r="719">
          <cell r="A719">
            <v>32652</v>
          </cell>
          <cell r="B719">
            <v>4</v>
          </cell>
          <cell r="D719">
            <v>2</v>
          </cell>
          <cell r="E719">
            <v>2</v>
          </cell>
          <cell r="H719">
            <v>4</v>
          </cell>
          <cell r="I719">
            <v>4</v>
          </cell>
        </row>
        <row r="720">
          <cell r="A720">
            <v>32661</v>
          </cell>
        </row>
        <row r="721">
          <cell r="A721">
            <v>32667</v>
          </cell>
        </row>
        <row r="722">
          <cell r="A722">
            <v>32673</v>
          </cell>
        </row>
        <row r="723">
          <cell r="A723">
            <v>32682</v>
          </cell>
        </row>
        <row r="724">
          <cell r="A724">
            <v>32685</v>
          </cell>
          <cell r="B724">
            <v>4</v>
          </cell>
          <cell r="E724">
            <v>4</v>
          </cell>
          <cell r="H724">
            <v>4</v>
          </cell>
          <cell r="I724">
            <v>4</v>
          </cell>
        </row>
        <row r="725">
          <cell r="A725">
            <v>32688</v>
          </cell>
        </row>
        <row r="726">
          <cell r="A726">
            <v>32692</v>
          </cell>
        </row>
        <row r="727">
          <cell r="A727">
            <v>32695</v>
          </cell>
          <cell r="B727">
            <v>4</v>
          </cell>
          <cell r="E727">
            <v>3</v>
          </cell>
          <cell r="G727">
            <v>1</v>
          </cell>
          <cell r="H727">
            <v>3</v>
          </cell>
          <cell r="I727">
            <v>3</v>
          </cell>
        </row>
        <row r="728">
          <cell r="A728">
            <v>32704</v>
          </cell>
        </row>
        <row r="729">
          <cell r="A729">
            <v>32707</v>
          </cell>
          <cell r="B729">
            <v>4</v>
          </cell>
          <cell r="E729">
            <v>4</v>
          </cell>
          <cell r="H729">
            <v>4</v>
          </cell>
          <cell r="I729">
            <v>4</v>
          </cell>
        </row>
        <row r="730">
          <cell r="A730">
            <v>32710</v>
          </cell>
        </row>
        <row r="731">
          <cell r="A731">
            <v>32713</v>
          </cell>
          <cell r="B731">
            <v>4</v>
          </cell>
          <cell r="D731">
            <v>1</v>
          </cell>
          <cell r="E731">
            <v>3</v>
          </cell>
          <cell r="H731">
            <v>4</v>
          </cell>
          <cell r="I731">
            <v>3</v>
          </cell>
        </row>
        <row r="732">
          <cell r="A732">
            <v>32716</v>
          </cell>
          <cell r="B732">
            <v>2</v>
          </cell>
          <cell r="E732">
            <v>2</v>
          </cell>
          <cell r="H732">
            <v>1</v>
          </cell>
          <cell r="J732">
            <v>1</v>
          </cell>
        </row>
        <row r="733">
          <cell r="A733">
            <v>32718</v>
          </cell>
        </row>
        <row r="734">
          <cell r="A734">
            <v>32721</v>
          </cell>
        </row>
        <row r="735">
          <cell r="A735">
            <v>32724</v>
          </cell>
        </row>
        <row r="736">
          <cell r="A736">
            <v>32727</v>
          </cell>
          <cell r="B736">
            <v>2</v>
          </cell>
          <cell r="E736">
            <v>2</v>
          </cell>
          <cell r="H736">
            <v>2</v>
          </cell>
          <cell r="I736">
            <v>2</v>
          </cell>
        </row>
        <row r="737">
          <cell r="A737">
            <v>32738</v>
          </cell>
          <cell r="B737">
            <v>4</v>
          </cell>
          <cell r="D737">
            <v>2</v>
          </cell>
          <cell r="E737">
            <v>2</v>
          </cell>
          <cell r="J737">
            <v>4</v>
          </cell>
        </row>
        <row r="738">
          <cell r="A738">
            <v>32746</v>
          </cell>
        </row>
        <row r="739">
          <cell r="A739">
            <v>32766</v>
          </cell>
          <cell r="B739">
            <v>2</v>
          </cell>
          <cell r="E739">
            <v>2</v>
          </cell>
          <cell r="J739">
            <v>2</v>
          </cell>
        </row>
        <row r="740">
          <cell r="A740">
            <v>32768</v>
          </cell>
        </row>
        <row r="741">
          <cell r="A741">
            <v>32787</v>
          </cell>
          <cell r="B741">
            <v>4</v>
          </cell>
          <cell r="D741">
            <v>1</v>
          </cell>
          <cell r="E741">
            <v>3</v>
          </cell>
          <cell r="I741">
            <v>4</v>
          </cell>
        </row>
        <row r="742">
          <cell r="A742">
            <v>32822</v>
          </cell>
          <cell r="B742">
            <v>2</v>
          </cell>
          <cell r="E742">
            <v>2</v>
          </cell>
          <cell r="H742">
            <v>1</v>
          </cell>
          <cell r="I742">
            <v>1</v>
          </cell>
          <cell r="J742">
            <v>1</v>
          </cell>
        </row>
        <row r="743">
          <cell r="A743">
            <v>32861</v>
          </cell>
        </row>
        <row r="744">
          <cell r="A744">
            <v>32864</v>
          </cell>
        </row>
        <row r="745">
          <cell r="A745">
            <v>32870</v>
          </cell>
        </row>
        <row r="746">
          <cell r="A746">
            <v>32873</v>
          </cell>
        </row>
        <row r="747">
          <cell r="A747">
            <v>32881</v>
          </cell>
          <cell r="B747">
            <v>4</v>
          </cell>
          <cell r="D747">
            <v>2</v>
          </cell>
          <cell r="E747">
            <v>2</v>
          </cell>
          <cell r="H747">
            <v>3</v>
          </cell>
          <cell r="I747">
            <v>2</v>
          </cell>
          <cell r="J747">
            <v>1</v>
          </cell>
        </row>
        <row r="748">
          <cell r="A748">
            <v>32884</v>
          </cell>
        </row>
        <row r="749">
          <cell r="A749">
            <v>32887</v>
          </cell>
        </row>
        <row r="750">
          <cell r="A750">
            <v>32892</v>
          </cell>
        </row>
        <row r="751">
          <cell r="A751">
            <v>32893</v>
          </cell>
        </row>
        <row r="752">
          <cell r="A752">
            <v>32894</v>
          </cell>
        </row>
        <row r="753">
          <cell r="A753">
            <v>32895</v>
          </cell>
        </row>
        <row r="754">
          <cell r="A754">
            <v>32896</v>
          </cell>
        </row>
        <row r="755">
          <cell r="A755">
            <v>32897</v>
          </cell>
        </row>
        <row r="756">
          <cell r="A756">
            <v>32909</v>
          </cell>
        </row>
        <row r="757">
          <cell r="A757">
            <v>32918</v>
          </cell>
        </row>
        <row r="758">
          <cell r="A758">
            <v>32921</v>
          </cell>
        </row>
        <row r="759">
          <cell r="A759">
            <v>32924</v>
          </cell>
        </row>
        <row r="760">
          <cell r="A760">
            <v>32927</v>
          </cell>
        </row>
        <row r="761">
          <cell r="A761">
            <v>32930</v>
          </cell>
        </row>
        <row r="762">
          <cell r="A762">
            <v>32933</v>
          </cell>
        </row>
        <row r="763">
          <cell r="A763">
            <v>32936</v>
          </cell>
        </row>
        <row r="764">
          <cell r="A764">
            <v>32939</v>
          </cell>
        </row>
        <row r="765">
          <cell r="A765">
            <v>32942</v>
          </cell>
        </row>
        <row r="766">
          <cell r="A766">
            <v>32945</v>
          </cell>
        </row>
        <row r="767">
          <cell r="A767">
            <v>32948</v>
          </cell>
        </row>
        <row r="768">
          <cell r="A768">
            <v>32951</v>
          </cell>
        </row>
        <row r="769">
          <cell r="A769">
            <v>32954</v>
          </cell>
        </row>
        <row r="770">
          <cell r="A770">
            <v>32957</v>
          </cell>
        </row>
        <row r="771">
          <cell r="A771">
            <v>32960</v>
          </cell>
        </row>
        <row r="772">
          <cell r="A772">
            <v>32963</v>
          </cell>
        </row>
        <row r="773">
          <cell r="A773">
            <v>32966</v>
          </cell>
        </row>
        <row r="774">
          <cell r="A774">
            <v>32969</v>
          </cell>
        </row>
        <row r="775">
          <cell r="A775">
            <v>32974</v>
          </cell>
        </row>
        <row r="776">
          <cell r="A776">
            <v>32986</v>
          </cell>
        </row>
        <row r="777">
          <cell r="A777">
            <v>32998</v>
          </cell>
        </row>
        <row r="778">
          <cell r="A778">
            <v>33013</v>
          </cell>
        </row>
        <row r="779">
          <cell r="A779">
            <v>33016</v>
          </cell>
        </row>
        <row r="780">
          <cell r="A780">
            <v>33019</v>
          </cell>
        </row>
        <row r="781">
          <cell r="A781">
            <v>33022</v>
          </cell>
        </row>
        <row r="782">
          <cell r="A782">
            <v>33024</v>
          </cell>
          <cell r="B782">
            <v>4</v>
          </cell>
          <cell r="D782">
            <v>2</v>
          </cell>
          <cell r="E782">
            <v>2</v>
          </cell>
          <cell r="H782">
            <v>3</v>
          </cell>
          <cell r="I782">
            <v>2</v>
          </cell>
          <cell r="J782">
            <v>1</v>
          </cell>
        </row>
        <row r="783">
          <cell r="A783">
            <v>33027</v>
          </cell>
          <cell r="B783">
            <v>1</v>
          </cell>
          <cell r="F783">
            <v>1</v>
          </cell>
        </row>
        <row r="784">
          <cell r="A784">
            <v>33030</v>
          </cell>
        </row>
        <row r="785">
          <cell r="A785">
            <v>33033</v>
          </cell>
        </row>
        <row r="786">
          <cell r="A786">
            <v>33042</v>
          </cell>
          <cell r="B786">
            <v>4</v>
          </cell>
          <cell r="E786">
            <v>4</v>
          </cell>
          <cell r="H786">
            <v>4</v>
          </cell>
          <cell r="I786">
            <v>3</v>
          </cell>
        </row>
        <row r="787">
          <cell r="A787">
            <v>33050</v>
          </cell>
        </row>
        <row r="788">
          <cell r="A788">
            <v>33053</v>
          </cell>
          <cell r="B788">
            <v>3</v>
          </cell>
          <cell r="E788">
            <v>3</v>
          </cell>
          <cell r="J788">
            <v>3</v>
          </cell>
        </row>
        <row r="789">
          <cell r="A789">
            <v>33056</v>
          </cell>
        </row>
        <row r="790">
          <cell r="A790">
            <v>33059</v>
          </cell>
        </row>
        <row r="791">
          <cell r="A791">
            <v>33064</v>
          </cell>
          <cell r="B791">
            <v>1</v>
          </cell>
          <cell r="D791">
            <v>1</v>
          </cell>
          <cell r="J791">
            <v>1</v>
          </cell>
        </row>
        <row r="792">
          <cell r="A792">
            <v>33380</v>
          </cell>
          <cell r="B792">
            <v>4</v>
          </cell>
          <cell r="D792">
            <v>1</v>
          </cell>
          <cell r="E792">
            <v>3</v>
          </cell>
          <cell r="H792">
            <v>4</v>
          </cell>
          <cell r="I792">
            <v>4</v>
          </cell>
        </row>
        <row r="793">
          <cell r="A793">
            <v>33383</v>
          </cell>
        </row>
        <row r="794">
          <cell r="A794">
            <v>33394</v>
          </cell>
        </row>
        <row r="795">
          <cell r="A795">
            <v>33397</v>
          </cell>
        </row>
        <row r="796">
          <cell r="A796">
            <v>33400</v>
          </cell>
        </row>
        <row r="797">
          <cell r="A797">
            <v>33403</v>
          </cell>
        </row>
        <row r="798">
          <cell r="A798">
            <v>33406</v>
          </cell>
        </row>
        <row r="799">
          <cell r="A799">
            <v>33409</v>
          </cell>
        </row>
        <row r="800">
          <cell r="A800">
            <v>33417</v>
          </cell>
          <cell r="B800">
            <v>2</v>
          </cell>
          <cell r="G800">
            <v>2</v>
          </cell>
        </row>
        <row r="801">
          <cell r="A801">
            <v>33420</v>
          </cell>
        </row>
        <row r="802">
          <cell r="A802">
            <v>33425</v>
          </cell>
        </row>
        <row r="803">
          <cell r="A803">
            <v>33428</v>
          </cell>
        </row>
        <row r="804">
          <cell r="A804">
            <v>33429</v>
          </cell>
        </row>
        <row r="805">
          <cell r="A805">
            <v>33438</v>
          </cell>
        </row>
        <row r="806">
          <cell r="A806">
            <v>33453</v>
          </cell>
          <cell r="B806">
            <v>3</v>
          </cell>
          <cell r="D806">
            <v>1</v>
          </cell>
          <cell r="E806">
            <v>2</v>
          </cell>
          <cell r="H806">
            <v>3</v>
          </cell>
          <cell r="I806">
            <v>1</v>
          </cell>
        </row>
        <row r="807">
          <cell r="A807">
            <v>33456</v>
          </cell>
          <cell r="B807">
            <v>3</v>
          </cell>
          <cell r="D807">
            <v>1</v>
          </cell>
          <cell r="E807">
            <v>2</v>
          </cell>
          <cell r="H807">
            <v>1</v>
          </cell>
          <cell r="J807">
            <v>2</v>
          </cell>
        </row>
        <row r="808">
          <cell r="A808">
            <v>33459</v>
          </cell>
          <cell r="B808">
            <v>3</v>
          </cell>
          <cell r="D808">
            <v>1</v>
          </cell>
          <cell r="E808">
            <v>2</v>
          </cell>
          <cell r="J808">
            <v>3</v>
          </cell>
        </row>
        <row r="809">
          <cell r="A809">
            <v>33462</v>
          </cell>
        </row>
        <row r="810">
          <cell r="A810">
            <v>33465</v>
          </cell>
        </row>
        <row r="811">
          <cell r="A811">
            <v>33468</v>
          </cell>
        </row>
        <row r="812">
          <cell r="A812">
            <v>33474</v>
          </cell>
        </row>
        <row r="813">
          <cell r="A813">
            <v>33477</v>
          </cell>
          <cell r="B813">
            <v>1</v>
          </cell>
          <cell r="F813">
            <v>1</v>
          </cell>
        </row>
        <row r="814">
          <cell r="A814">
            <v>33480</v>
          </cell>
        </row>
        <row r="815">
          <cell r="A815">
            <v>33488</v>
          </cell>
        </row>
        <row r="816">
          <cell r="A816">
            <v>33500</v>
          </cell>
        </row>
        <row r="817">
          <cell r="A817">
            <v>33506</v>
          </cell>
        </row>
        <row r="818">
          <cell r="A818">
            <v>33509</v>
          </cell>
        </row>
        <row r="819">
          <cell r="A819">
            <v>33512</v>
          </cell>
          <cell r="B819">
            <v>2</v>
          </cell>
          <cell r="D819">
            <v>1</v>
          </cell>
          <cell r="E819">
            <v>1</v>
          </cell>
          <cell r="I819">
            <v>2</v>
          </cell>
        </row>
        <row r="820">
          <cell r="A820">
            <v>33515</v>
          </cell>
        </row>
        <row r="821">
          <cell r="A821">
            <v>33532</v>
          </cell>
        </row>
        <row r="822">
          <cell r="A822">
            <v>33535</v>
          </cell>
        </row>
        <row r="823">
          <cell r="A823">
            <v>33538</v>
          </cell>
        </row>
        <row r="824">
          <cell r="A824">
            <v>33541</v>
          </cell>
        </row>
        <row r="825">
          <cell r="A825">
            <v>33544</v>
          </cell>
          <cell r="B825">
            <v>4</v>
          </cell>
          <cell r="E825">
            <v>4</v>
          </cell>
          <cell r="H825">
            <v>2</v>
          </cell>
          <cell r="J825">
            <v>2</v>
          </cell>
        </row>
        <row r="826">
          <cell r="A826">
            <v>33548</v>
          </cell>
          <cell r="B826">
            <v>4</v>
          </cell>
          <cell r="E826">
            <v>4</v>
          </cell>
          <cell r="H826">
            <v>4</v>
          </cell>
          <cell r="I826">
            <v>4</v>
          </cell>
        </row>
        <row r="827">
          <cell r="A827">
            <v>33551</v>
          </cell>
        </row>
        <row r="828">
          <cell r="A828">
            <v>33566</v>
          </cell>
          <cell r="B828">
            <v>144</v>
          </cell>
          <cell r="D828">
            <v>4</v>
          </cell>
          <cell r="E828">
            <v>140</v>
          </cell>
          <cell r="J828">
            <v>144</v>
          </cell>
        </row>
        <row r="829">
          <cell r="A829">
            <v>33567</v>
          </cell>
          <cell r="B829">
            <v>51</v>
          </cell>
          <cell r="D829">
            <v>18</v>
          </cell>
          <cell r="E829">
            <v>33</v>
          </cell>
          <cell r="J829">
            <v>51</v>
          </cell>
        </row>
        <row r="830">
          <cell r="A830">
            <v>33568</v>
          </cell>
          <cell r="B830">
            <v>212</v>
          </cell>
          <cell r="D830">
            <v>37</v>
          </cell>
          <cell r="E830">
            <v>175</v>
          </cell>
          <cell r="J830">
            <v>212</v>
          </cell>
        </row>
        <row r="831">
          <cell r="A831">
            <v>33570</v>
          </cell>
          <cell r="B831">
            <v>29</v>
          </cell>
          <cell r="E831">
            <v>29</v>
          </cell>
          <cell r="J831">
            <v>29</v>
          </cell>
        </row>
        <row r="832">
          <cell r="A832">
            <v>33571</v>
          </cell>
          <cell r="B832">
            <v>23</v>
          </cell>
          <cell r="E832">
            <v>23</v>
          </cell>
          <cell r="J832">
            <v>23</v>
          </cell>
        </row>
        <row r="833">
          <cell r="A833">
            <v>33572</v>
          </cell>
          <cell r="B833">
            <v>4</v>
          </cell>
          <cell r="D833">
            <v>2</v>
          </cell>
          <cell r="E833">
            <v>2</v>
          </cell>
          <cell r="J833">
            <v>4</v>
          </cell>
        </row>
        <row r="834">
          <cell r="A834">
            <v>33573</v>
          </cell>
          <cell r="B834">
            <v>49</v>
          </cell>
          <cell r="D834">
            <v>34</v>
          </cell>
          <cell r="E834">
            <v>15</v>
          </cell>
          <cell r="J834">
            <v>49</v>
          </cell>
        </row>
        <row r="835">
          <cell r="A835">
            <v>33574</v>
          </cell>
          <cell r="B835">
            <v>25</v>
          </cell>
          <cell r="E835">
            <v>25</v>
          </cell>
          <cell r="J835">
            <v>25</v>
          </cell>
        </row>
        <row r="836">
          <cell r="A836">
            <v>33575</v>
          </cell>
          <cell r="B836">
            <v>145</v>
          </cell>
          <cell r="E836">
            <v>144</v>
          </cell>
          <cell r="G836">
            <v>1</v>
          </cell>
          <cell r="J836">
            <v>144</v>
          </cell>
        </row>
        <row r="837">
          <cell r="A837">
            <v>33577</v>
          </cell>
          <cell r="B837">
            <v>191</v>
          </cell>
          <cell r="D837">
            <v>1</v>
          </cell>
          <cell r="E837">
            <v>190</v>
          </cell>
          <cell r="J837">
            <v>191</v>
          </cell>
        </row>
        <row r="838">
          <cell r="A838">
            <v>33579</v>
          </cell>
        </row>
        <row r="839">
          <cell r="A839">
            <v>33580</v>
          </cell>
          <cell r="B839">
            <v>40</v>
          </cell>
          <cell r="E839">
            <v>40</v>
          </cell>
          <cell r="J839">
            <v>40</v>
          </cell>
        </row>
        <row r="840">
          <cell r="A840">
            <v>33582</v>
          </cell>
          <cell r="B840">
            <v>7</v>
          </cell>
          <cell r="E840">
            <v>7</v>
          </cell>
          <cell r="J840">
            <v>7</v>
          </cell>
        </row>
        <row r="841">
          <cell r="A841">
            <v>33584</v>
          </cell>
          <cell r="B841">
            <v>67</v>
          </cell>
          <cell r="D841">
            <v>33</v>
          </cell>
          <cell r="E841">
            <v>34</v>
          </cell>
          <cell r="J841">
            <v>67</v>
          </cell>
        </row>
        <row r="842">
          <cell r="A842">
            <v>33585</v>
          </cell>
          <cell r="B842">
            <v>48</v>
          </cell>
          <cell r="D842">
            <v>28</v>
          </cell>
          <cell r="E842">
            <v>20</v>
          </cell>
          <cell r="J842">
            <v>48</v>
          </cell>
        </row>
        <row r="843">
          <cell r="A843">
            <v>33586</v>
          </cell>
          <cell r="B843">
            <v>32</v>
          </cell>
          <cell r="E843">
            <v>32</v>
          </cell>
          <cell r="J843">
            <v>32</v>
          </cell>
        </row>
        <row r="844">
          <cell r="A844">
            <v>33587</v>
          </cell>
        </row>
        <row r="845">
          <cell r="A845">
            <v>33588</v>
          </cell>
        </row>
        <row r="846">
          <cell r="A846">
            <v>33589</v>
          </cell>
        </row>
        <row r="847">
          <cell r="A847">
            <v>33628</v>
          </cell>
        </row>
        <row r="848">
          <cell r="A848">
            <v>33659</v>
          </cell>
          <cell r="B848">
            <v>2</v>
          </cell>
          <cell r="E848">
            <v>1</v>
          </cell>
          <cell r="G848">
            <v>1</v>
          </cell>
          <cell r="J848">
            <v>1</v>
          </cell>
        </row>
        <row r="849">
          <cell r="A849">
            <v>33665</v>
          </cell>
          <cell r="B849">
            <v>1</v>
          </cell>
          <cell r="E849">
            <v>1</v>
          </cell>
          <cell r="H849">
            <v>1</v>
          </cell>
        </row>
        <row r="850">
          <cell r="A850">
            <v>33668</v>
          </cell>
          <cell r="B850">
            <v>4</v>
          </cell>
          <cell r="D850">
            <v>1</v>
          </cell>
          <cell r="E850">
            <v>3</v>
          </cell>
          <cell r="H850">
            <v>4</v>
          </cell>
          <cell r="I850">
            <v>4</v>
          </cell>
        </row>
        <row r="851">
          <cell r="A851">
            <v>33671</v>
          </cell>
          <cell r="B851">
            <v>4</v>
          </cell>
          <cell r="D851">
            <v>1</v>
          </cell>
          <cell r="E851">
            <v>3</v>
          </cell>
          <cell r="H851">
            <v>3</v>
          </cell>
          <cell r="I851">
            <v>3</v>
          </cell>
          <cell r="J851">
            <v>1</v>
          </cell>
        </row>
        <row r="852">
          <cell r="A852">
            <v>33690</v>
          </cell>
        </row>
        <row r="853">
          <cell r="A853">
            <v>33695</v>
          </cell>
        </row>
        <row r="854">
          <cell r="A854">
            <v>33698</v>
          </cell>
        </row>
        <row r="855">
          <cell r="A855">
            <v>33701</v>
          </cell>
        </row>
        <row r="856">
          <cell r="A856">
            <v>33704</v>
          </cell>
        </row>
        <row r="857">
          <cell r="A857">
            <v>33707</v>
          </cell>
        </row>
        <row r="858">
          <cell r="A858">
            <v>33710</v>
          </cell>
        </row>
        <row r="859">
          <cell r="A859">
            <v>33718</v>
          </cell>
        </row>
        <row r="860">
          <cell r="A860">
            <v>33742</v>
          </cell>
          <cell r="B860">
            <v>2</v>
          </cell>
          <cell r="D860">
            <v>1</v>
          </cell>
          <cell r="E860">
            <v>1</v>
          </cell>
          <cell r="J860">
            <v>2</v>
          </cell>
        </row>
        <row r="861">
          <cell r="A861">
            <v>33745</v>
          </cell>
        </row>
        <row r="862">
          <cell r="A862">
            <v>33748</v>
          </cell>
        </row>
        <row r="863">
          <cell r="A863">
            <v>33751</v>
          </cell>
        </row>
        <row r="864">
          <cell r="A864">
            <v>33761</v>
          </cell>
        </row>
        <row r="865">
          <cell r="A865">
            <v>33769</v>
          </cell>
          <cell r="B865">
            <v>4</v>
          </cell>
          <cell r="E865">
            <v>4</v>
          </cell>
          <cell r="H865">
            <v>4</v>
          </cell>
          <cell r="I865">
            <v>4</v>
          </cell>
        </row>
        <row r="866">
          <cell r="A866">
            <v>33774</v>
          </cell>
          <cell r="B866">
            <v>6</v>
          </cell>
          <cell r="E866">
            <v>4</v>
          </cell>
          <cell r="G866">
            <v>2</v>
          </cell>
          <cell r="H866">
            <v>4</v>
          </cell>
          <cell r="I866">
            <v>2</v>
          </cell>
        </row>
        <row r="867">
          <cell r="A867">
            <v>33777</v>
          </cell>
        </row>
        <row r="868">
          <cell r="A868">
            <v>33780</v>
          </cell>
        </row>
        <row r="869">
          <cell r="A869">
            <v>33783</v>
          </cell>
        </row>
        <row r="870">
          <cell r="A870">
            <v>33824</v>
          </cell>
        </row>
        <row r="871">
          <cell r="A871">
            <v>33829</v>
          </cell>
        </row>
        <row r="872">
          <cell r="A872">
            <v>33832</v>
          </cell>
        </row>
        <row r="873">
          <cell r="A873">
            <v>33835</v>
          </cell>
        </row>
        <row r="874">
          <cell r="A874">
            <v>33850</v>
          </cell>
        </row>
        <row r="875">
          <cell r="A875">
            <v>33855</v>
          </cell>
          <cell r="B875">
            <v>1</v>
          </cell>
          <cell r="E875">
            <v>1</v>
          </cell>
          <cell r="J875">
            <v>1</v>
          </cell>
        </row>
        <row r="876">
          <cell r="A876">
            <v>33857</v>
          </cell>
        </row>
        <row r="877">
          <cell r="A877">
            <v>33859</v>
          </cell>
          <cell r="B877">
            <v>1</v>
          </cell>
          <cell r="G877">
            <v>1</v>
          </cell>
        </row>
        <row r="878">
          <cell r="A878">
            <v>33861</v>
          </cell>
          <cell r="B878">
            <v>1</v>
          </cell>
          <cell r="E878">
            <v>1</v>
          </cell>
          <cell r="J878">
            <v>1</v>
          </cell>
        </row>
        <row r="879">
          <cell r="A879">
            <v>33863</v>
          </cell>
        </row>
        <row r="880">
          <cell r="A880">
            <v>33865</v>
          </cell>
        </row>
        <row r="881">
          <cell r="A881">
            <v>33868</v>
          </cell>
          <cell r="B881">
            <v>4</v>
          </cell>
          <cell r="E881">
            <v>4</v>
          </cell>
          <cell r="H881">
            <v>3</v>
          </cell>
          <cell r="I881">
            <v>2</v>
          </cell>
          <cell r="J881">
            <v>1</v>
          </cell>
        </row>
        <row r="882">
          <cell r="A882">
            <v>33871</v>
          </cell>
        </row>
        <row r="883">
          <cell r="A883">
            <v>33874</v>
          </cell>
        </row>
        <row r="884">
          <cell r="A884">
            <v>33877</v>
          </cell>
          <cell r="B884">
            <v>4</v>
          </cell>
          <cell r="E884">
            <v>2</v>
          </cell>
          <cell r="G884">
            <v>2</v>
          </cell>
          <cell r="H884">
            <v>2</v>
          </cell>
          <cell r="I884">
            <v>2</v>
          </cell>
        </row>
        <row r="885">
          <cell r="A885">
            <v>33883</v>
          </cell>
        </row>
        <row r="886">
          <cell r="A886">
            <v>33886</v>
          </cell>
        </row>
        <row r="887">
          <cell r="A887">
            <v>33889</v>
          </cell>
          <cell r="B887">
            <v>4</v>
          </cell>
          <cell r="D887">
            <v>2</v>
          </cell>
          <cell r="E887">
            <v>2</v>
          </cell>
          <cell r="I887">
            <v>4</v>
          </cell>
        </row>
        <row r="888">
          <cell r="A888">
            <v>33892</v>
          </cell>
        </row>
        <row r="889">
          <cell r="A889">
            <v>33898</v>
          </cell>
        </row>
        <row r="890">
          <cell r="A890">
            <v>33904</v>
          </cell>
          <cell r="B890">
            <v>4</v>
          </cell>
          <cell r="E890">
            <v>4</v>
          </cell>
          <cell r="H890">
            <v>4</v>
          </cell>
          <cell r="I890">
            <v>1</v>
          </cell>
        </row>
        <row r="891">
          <cell r="A891">
            <v>33907</v>
          </cell>
        </row>
        <row r="892">
          <cell r="A892">
            <v>33910</v>
          </cell>
        </row>
        <row r="893">
          <cell r="A893">
            <v>33913</v>
          </cell>
        </row>
        <row r="894">
          <cell r="A894">
            <v>33919</v>
          </cell>
        </row>
        <row r="895">
          <cell r="A895">
            <v>33925</v>
          </cell>
        </row>
        <row r="896">
          <cell r="A896">
            <v>33928</v>
          </cell>
        </row>
        <row r="897">
          <cell r="A897">
            <v>33931</v>
          </cell>
        </row>
        <row r="898">
          <cell r="A898">
            <v>33934</v>
          </cell>
        </row>
        <row r="899">
          <cell r="A899">
            <v>33937</v>
          </cell>
        </row>
        <row r="900">
          <cell r="A900">
            <v>33940</v>
          </cell>
        </row>
        <row r="901">
          <cell r="A901">
            <v>33949</v>
          </cell>
          <cell r="B901">
            <v>1</v>
          </cell>
          <cell r="E901">
            <v>1</v>
          </cell>
          <cell r="J901">
            <v>1</v>
          </cell>
        </row>
        <row r="902">
          <cell r="A902">
            <v>33951</v>
          </cell>
        </row>
        <row r="903">
          <cell r="A903">
            <v>33954</v>
          </cell>
        </row>
        <row r="904">
          <cell r="A904">
            <v>33957</v>
          </cell>
        </row>
        <row r="905">
          <cell r="A905">
            <v>33960</v>
          </cell>
        </row>
        <row r="906">
          <cell r="A906">
            <v>33963</v>
          </cell>
        </row>
        <row r="907">
          <cell r="A907">
            <v>33966</v>
          </cell>
        </row>
        <row r="908">
          <cell r="A908">
            <v>33969</v>
          </cell>
        </row>
        <row r="909">
          <cell r="A909">
            <v>33972</v>
          </cell>
        </row>
        <row r="910">
          <cell r="A910">
            <v>33975</v>
          </cell>
        </row>
        <row r="911">
          <cell r="A911">
            <v>33978</v>
          </cell>
        </row>
        <row r="912">
          <cell r="A912">
            <v>33981</v>
          </cell>
        </row>
        <row r="913">
          <cell r="A913">
            <v>33984</v>
          </cell>
        </row>
        <row r="914">
          <cell r="A914">
            <v>33987</v>
          </cell>
          <cell r="B914">
            <v>4</v>
          </cell>
          <cell r="D914">
            <v>2</v>
          </cell>
          <cell r="E914">
            <v>2</v>
          </cell>
          <cell r="H914">
            <v>2</v>
          </cell>
          <cell r="I914">
            <v>1</v>
          </cell>
          <cell r="J914">
            <v>2</v>
          </cell>
        </row>
        <row r="915">
          <cell r="A915">
            <v>33990</v>
          </cell>
        </row>
        <row r="916">
          <cell r="A916">
            <v>33993</v>
          </cell>
        </row>
        <row r="917">
          <cell r="A917">
            <v>33996</v>
          </cell>
        </row>
        <row r="918">
          <cell r="A918">
            <v>33999</v>
          </cell>
        </row>
        <row r="919">
          <cell r="A919">
            <v>34002</v>
          </cell>
        </row>
        <row r="920">
          <cell r="A920">
            <v>34005</v>
          </cell>
        </row>
        <row r="921">
          <cell r="A921">
            <v>34008</v>
          </cell>
        </row>
        <row r="922">
          <cell r="A922">
            <v>34019</v>
          </cell>
          <cell r="B922">
            <v>4</v>
          </cell>
          <cell r="G922">
            <v>4</v>
          </cell>
        </row>
        <row r="923">
          <cell r="A923">
            <v>34022</v>
          </cell>
        </row>
        <row r="924">
          <cell r="A924">
            <v>34030</v>
          </cell>
          <cell r="B924">
            <v>2</v>
          </cell>
          <cell r="E924">
            <v>2</v>
          </cell>
          <cell r="I924">
            <v>2</v>
          </cell>
        </row>
        <row r="925">
          <cell r="A925">
            <v>34033</v>
          </cell>
          <cell r="B925">
            <v>4</v>
          </cell>
          <cell r="E925">
            <v>3</v>
          </cell>
          <cell r="F925">
            <v>1</v>
          </cell>
          <cell r="H925">
            <v>3</v>
          </cell>
          <cell r="I925">
            <v>3</v>
          </cell>
        </row>
        <row r="926">
          <cell r="A926">
            <v>34042</v>
          </cell>
          <cell r="B926">
            <v>4</v>
          </cell>
          <cell r="E926">
            <v>4</v>
          </cell>
          <cell r="H926">
            <v>4</v>
          </cell>
          <cell r="I926">
            <v>3</v>
          </cell>
        </row>
        <row r="927">
          <cell r="A927">
            <v>34045</v>
          </cell>
          <cell r="B927">
            <v>4</v>
          </cell>
          <cell r="D927">
            <v>1</v>
          </cell>
          <cell r="E927">
            <v>2</v>
          </cell>
          <cell r="G927">
            <v>1</v>
          </cell>
          <cell r="J927">
            <v>3</v>
          </cell>
        </row>
        <row r="928">
          <cell r="A928">
            <v>34051</v>
          </cell>
        </row>
        <row r="929">
          <cell r="A929">
            <v>34057</v>
          </cell>
        </row>
        <row r="930">
          <cell r="A930">
            <v>34060</v>
          </cell>
          <cell r="B930">
            <v>5</v>
          </cell>
          <cell r="E930">
            <v>4</v>
          </cell>
          <cell r="G930">
            <v>1</v>
          </cell>
          <cell r="H930">
            <v>4</v>
          </cell>
          <cell r="I930">
            <v>4</v>
          </cell>
        </row>
        <row r="931">
          <cell r="A931">
            <v>34063</v>
          </cell>
        </row>
        <row r="932">
          <cell r="A932">
            <v>34066</v>
          </cell>
          <cell r="B932">
            <v>4</v>
          </cell>
          <cell r="D932">
            <v>1</v>
          </cell>
          <cell r="E932">
            <v>2</v>
          </cell>
          <cell r="G932">
            <v>1</v>
          </cell>
          <cell r="H932">
            <v>2</v>
          </cell>
          <cell r="I932">
            <v>2</v>
          </cell>
        </row>
        <row r="933">
          <cell r="A933">
            <v>34087</v>
          </cell>
          <cell r="B933">
            <v>4</v>
          </cell>
          <cell r="E933">
            <v>4</v>
          </cell>
          <cell r="H933">
            <v>3</v>
          </cell>
          <cell r="I933">
            <v>1</v>
          </cell>
          <cell r="J933">
            <v>1</v>
          </cell>
        </row>
        <row r="934">
          <cell r="A934">
            <v>34094</v>
          </cell>
        </row>
        <row r="935">
          <cell r="A935">
            <v>34097</v>
          </cell>
        </row>
        <row r="936">
          <cell r="A936">
            <v>34102</v>
          </cell>
          <cell r="B936">
            <v>4</v>
          </cell>
          <cell r="E936">
            <v>4</v>
          </cell>
          <cell r="H936">
            <v>4</v>
          </cell>
          <cell r="I936">
            <v>3</v>
          </cell>
        </row>
        <row r="937">
          <cell r="A937">
            <v>34110</v>
          </cell>
          <cell r="B937">
            <v>4</v>
          </cell>
          <cell r="D937">
            <v>1</v>
          </cell>
          <cell r="E937">
            <v>3</v>
          </cell>
          <cell r="I937">
            <v>3</v>
          </cell>
          <cell r="J937">
            <v>1</v>
          </cell>
        </row>
        <row r="938">
          <cell r="A938">
            <v>34117</v>
          </cell>
        </row>
        <row r="939">
          <cell r="A939">
            <v>34120</v>
          </cell>
        </row>
        <row r="940">
          <cell r="A940">
            <v>34123</v>
          </cell>
          <cell r="B940">
            <v>4</v>
          </cell>
          <cell r="E940">
            <v>4</v>
          </cell>
          <cell r="H940">
            <v>4</v>
          </cell>
          <cell r="I940">
            <v>4</v>
          </cell>
        </row>
        <row r="941">
          <cell r="A941">
            <v>34126</v>
          </cell>
        </row>
        <row r="942">
          <cell r="A942">
            <v>34132</v>
          </cell>
          <cell r="B942">
            <v>1</v>
          </cell>
          <cell r="D942">
            <v>1</v>
          </cell>
          <cell r="J942">
            <v>1</v>
          </cell>
        </row>
        <row r="943">
          <cell r="A943">
            <v>34134</v>
          </cell>
        </row>
        <row r="944">
          <cell r="A944">
            <v>34137</v>
          </cell>
        </row>
        <row r="945">
          <cell r="A945">
            <v>34143</v>
          </cell>
          <cell r="B945">
            <v>4</v>
          </cell>
          <cell r="E945">
            <v>4</v>
          </cell>
          <cell r="H945">
            <v>4</v>
          </cell>
        </row>
        <row r="946">
          <cell r="A946">
            <v>34146</v>
          </cell>
          <cell r="B946">
            <v>1</v>
          </cell>
          <cell r="E946">
            <v>1</v>
          </cell>
          <cell r="J946">
            <v>1</v>
          </cell>
        </row>
        <row r="947">
          <cell r="A947">
            <v>34148</v>
          </cell>
          <cell r="B947">
            <v>4</v>
          </cell>
          <cell r="E947">
            <v>4</v>
          </cell>
          <cell r="H947">
            <v>2</v>
          </cell>
          <cell r="I947">
            <v>3</v>
          </cell>
          <cell r="J947">
            <v>1</v>
          </cell>
        </row>
        <row r="948">
          <cell r="A948">
            <v>34151</v>
          </cell>
        </row>
        <row r="949">
          <cell r="A949">
            <v>34154</v>
          </cell>
        </row>
        <row r="950">
          <cell r="A950">
            <v>34157</v>
          </cell>
        </row>
        <row r="951">
          <cell r="A951">
            <v>34160</v>
          </cell>
        </row>
        <row r="952">
          <cell r="A952">
            <v>34177</v>
          </cell>
        </row>
        <row r="953">
          <cell r="A953">
            <v>34184</v>
          </cell>
        </row>
        <row r="954">
          <cell r="A954">
            <v>34187</v>
          </cell>
        </row>
        <row r="955">
          <cell r="A955">
            <v>34190</v>
          </cell>
          <cell r="B955">
            <v>12</v>
          </cell>
          <cell r="D955">
            <v>12</v>
          </cell>
          <cell r="H955">
            <v>12</v>
          </cell>
          <cell r="I955">
            <v>12</v>
          </cell>
        </row>
        <row r="956">
          <cell r="A956">
            <v>34193</v>
          </cell>
          <cell r="B956">
            <v>5</v>
          </cell>
          <cell r="E956">
            <v>3</v>
          </cell>
          <cell r="G956">
            <v>2</v>
          </cell>
          <cell r="H956">
            <v>3</v>
          </cell>
          <cell r="I956">
            <v>3</v>
          </cell>
        </row>
        <row r="957">
          <cell r="A957">
            <v>34196</v>
          </cell>
          <cell r="B957">
            <v>4</v>
          </cell>
          <cell r="E957">
            <v>4</v>
          </cell>
          <cell r="H957">
            <v>4</v>
          </cell>
          <cell r="I957">
            <v>4</v>
          </cell>
        </row>
        <row r="958">
          <cell r="A958">
            <v>34199</v>
          </cell>
          <cell r="B958">
            <v>4</v>
          </cell>
          <cell r="E958">
            <v>4</v>
          </cell>
          <cell r="H958">
            <v>4</v>
          </cell>
          <cell r="I958">
            <v>4</v>
          </cell>
        </row>
        <row r="959">
          <cell r="A959">
            <v>34202</v>
          </cell>
          <cell r="B959">
            <v>2</v>
          </cell>
          <cell r="E959">
            <v>2</v>
          </cell>
          <cell r="H959">
            <v>1</v>
          </cell>
          <cell r="I959">
            <v>1</v>
          </cell>
          <cell r="J959">
            <v>1</v>
          </cell>
        </row>
        <row r="960">
          <cell r="A960">
            <v>34205</v>
          </cell>
        </row>
        <row r="961">
          <cell r="A961">
            <v>34208</v>
          </cell>
          <cell r="B961">
            <v>4</v>
          </cell>
          <cell r="E961">
            <v>4</v>
          </cell>
          <cell r="H961">
            <v>3</v>
          </cell>
          <cell r="I961">
            <v>1</v>
          </cell>
          <cell r="J961">
            <v>1</v>
          </cell>
        </row>
        <row r="962">
          <cell r="A962">
            <v>34211</v>
          </cell>
          <cell r="B962">
            <v>4</v>
          </cell>
          <cell r="E962">
            <v>3</v>
          </cell>
          <cell r="F962">
            <v>1</v>
          </cell>
          <cell r="H962">
            <v>1</v>
          </cell>
          <cell r="J962">
            <v>2</v>
          </cell>
        </row>
        <row r="963">
          <cell r="A963">
            <v>34214</v>
          </cell>
        </row>
        <row r="964">
          <cell r="A964">
            <v>34217</v>
          </cell>
        </row>
        <row r="965">
          <cell r="A965">
            <v>34220</v>
          </cell>
          <cell r="B965">
            <v>4</v>
          </cell>
          <cell r="E965">
            <v>4</v>
          </cell>
          <cell r="H965">
            <v>3</v>
          </cell>
          <cell r="I965">
            <v>2</v>
          </cell>
          <cell r="J965">
            <v>1</v>
          </cell>
        </row>
        <row r="966">
          <cell r="A966">
            <v>34223</v>
          </cell>
        </row>
        <row r="967">
          <cell r="A967">
            <v>34226</v>
          </cell>
        </row>
        <row r="968">
          <cell r="A968">
            <v>34229</v>
          </cell>
        </row>
        <row r="969">
          <cell r="A969">
            <v>34232</v>
          </cell>
        </row>
        <row r="970">
          <cell r="A970">
            <v>34235</v>
          </cell>
        </row>
        <row r="971">
          <cell r="A971">
            <v>34238</v>
          </cell>
        </row>
        <row r="972">
          <cell r="A972">
            <v>34241</v>
          </cell>
        </row>
        <row r="973">
          <cell r="A973">
            <v>34244</v>
          </cell>
        </row>
        <row r="974">
          <cell r="A974">
            <v>34247</v>
          </cell>
          <cell r="B974">
            <v>3</v>
          </cell>
          <cell r="F974">
            <v>3</v>
          </cell>
        </row>
        <row r="975">
          <cell r="A975">
            <v>34250</v>
          </cell>
        </row>
        <row r="976">
          <cell r="A976">
            <v>34253</v>
          </cell>
        </row>
        <row r="977">
          <cell r="A977">
            <v>34256</v>
          </cell>
          <cell r="B977">
            <v>4</v>
          </cell>
          <cell r="E977">
            <v>2</v>
          </cell>
          <cell r="F977">
            <v>2</v>
          </cell>
          <cell r="H977">
            <v>2</v>
          </cell>
          <cell r="I977">
            <v>2</v>
          </cell>
        </row>
        <row r="978">
          <cell r="A978">
            <v>34259</v>
          </cell>
        </row>
        <row r="979">
          <cell r="A979">
            <v>34262</v>
          </cell>
          <cell r="B979">
            <v>4</v>
          </cell>
          <cell r="D979">
            <v>2</v>
          </cell>
          <cell r="E979">
            <v>2</v>
          </cell>
          <cell r="J979">
            <v>4</v>
          </cell>
        </row>
        <row r="980">
          <cell r="A980">
            <v>34265</v>
          </cell>
        </row>
        <row r="981">
          <cell r="A981">
            <v>34268</v>
          </cell>
        </row>
        <row r="982">
          <cell r="A982">
            <v>34271</v>
          </cell>
          <cell r="B982">
            <v>3</v>
          </cell>
          <cell r="E982">
            <v>3</v>
          </cell>
          <cell r="J982">
            <v>3</v>
          </cell>
        </row>
        <row r="983">
          <cell r="A983">
            <v>34273</v>
          </cell>
        </row>
        <row r="984">
          <cell r="A984">
            <v>34276</v>
          </cell>
        </row>
        <row r="985">
          <cell r="A985">
            <v>34278</v>
          </cell>
          <cell r="B985">
            <v>4</v>
          </cell>
          <cell r="D985">
            <v>1</v>
          </cell>
          <cell r="E985">
            <v>3</v>
          </cell>
          <cell r="H985">
            <v>4</v>
          </cell>
          <cell r="I985">
            <v>3</v>
          </cell>
        </row>
        <row r="986">
          <cell r="A986">
            <v>34293</v>
          </cell>
        </row>
        <row r="987">
          <cell r="A987">
            <v>34296</v>
          </cell>
        </row>
        <row r="988">
          <cell r="A988">
            <v>34299</v>
          </cell>
        </row>
        <row r="989">
          <cell r="A989">
            <v>34302</v>
          </cell>
        </row>
        <row r="990">
          <cell r="A990">
            <v>34305</v>
          </cell>
        </row>
        <row r="991">
          <cell r="A991">
            <v>34308</v>
          </cell>
        </row>
        <row r="992">
          <cell r="A992">
            <v>34311</v>
          </cell>
        </row>
        <row r="993">
          <cell r="A993">
            <v>34314</v>
          </cell>
        </row>
        <row r="994">
          <cell r="A994">
            <v>34317</v>
          </cell>
        </row>
        <row r="995">
          <cell r="A995">
            <v>34320</v>
          </cell>
        </row>
        <row r="996">
          <cell r="A996">
            <v>34323</v>
          </cell>
        </row>
        <row r="997">
          <cell r="A997">
            <v>34326</v>
          </cell>
        </row>
        <row r="998">
          <cell r="A998">
            <v>34329</v>
          </cell>
        </row>
        <row r="999">
          <cell r="A999">
            <v>34332</v>
          </cell>
        </row>
        <row r="1000">
          <cell r="A1000">
            <v>34335</v>
          </cell>
        </row>
        <row r="1001">
          <cell r="A1001">
            <v>34338</v>
          </cell>
        </row>
        <row r="1002">
          <cell r="A1002">
            <v>34341</v>
          </cell>
        </row>
        <row r="1003">
          <cell r="A1003">
            <v>34344</v>
          </cell>
        </row>
        <row r="1004">
          <cell r="A1004">
            <v>34347</v>
          </cell>
        </row>
        <row r="1005">
          <cell r="A1005">
            <v>34350</v>
          </cell>
        </row>
        <row r="1006">
          <cell r="A1006">
            <v>34353</v>
          </cell>
        </row>
        <row r="1007">
          <cell r="A1007">
            <v>34356</v>
          </cell>
        </row>
        <row r="1008">
          <cell r="A1008">
            <v>34359</v>
          </cell>
        </row>
        <row r="1009">
          <cell r="A1009">
            <v>34362</v>
          </cell>
        </row>
        <row r="1010">
          <cell r="A1010">
            <v>34365</v>
          </cell>
        </row>
        <row r="1011">
          <cell r="A1011">
            <v>34368</v>
          </cell>
        </row>
        <row r="1012">
          <cell r="A1012">
            <v>34371</v>
          </cell>
        </row>
        <row r="1013">
          <cell r="A1013">
            <v>34374</v>
          </cell>
        </row>
        <row r="1014">
          <cell r="A1014">
            <v>34377</v>
          </cell>
        </row>
        <row r="1015">
          <cell r="A1015">
            <v>34380</v>
          </cell>
        </row>
        <row r="1016">
          <cell r="A1016">
            <v>34383</v>
          </cell>
        </row>
        <row r="1017">
          <cell r="A1017">
            <v>34386</v>
          </cell>
        </row>
        <row r="1018">
          <cell r="A1018">
            <v>34389</v>
          </cell>
        </row>
        <row r="1019">
          <cell r="A1019">
            <v>34392</v>
          </cell>
        </row>
        <row r="1020">
          <cell r="A1020">
            <v>34395</v>
          </cell>
        </row>
        <row r="1021">
          <cell r="A1021">
            <v>34398</v>
          </cell>
        </row>
        <row r="1022">
          <cell r="A1022">
            <v>34401</v>
          </cell>
        </row>
        <row r="1023">
          <cell r="A1023">
            <v>34404</v>
          </cell>
        </row>
        <row r="1024">
          <cell r="A1024">
            <v>34407</v>
          </cell>
        </row>
        <row r="1025">
          <cell r="A1025">
            <v>34410</v>
          </cell>
        </row>
        <row r="1026">
          <cell r="A1026">
            <v>34413</v>
          </cell>
        </row>
        <row r="1027">
          <cell r="A1027">
            <v>34416</v>
          </cell>
        </row>
        <row r="1028">
          <cell r="A1028">
            <v>34419</v>
          </cell>
        </row>
        <row r="1029">
          <cell r="A1029">
            <v>34422</v>
          </cell>
        </row>
        <row r="1030">
          <cell r="A1030">
            <v>34427</v>
          </cell>
        </row>
        <row r="1031">
          <cell r="A1031">
            <v>34430</v>
          </cell>
        </row>
        <row r="1032">
          <cell r="A1032">
            <v>34433</v>
          </cell>
        </row>
        <row r="1033">
          <cell r="A1033">
            <v>34436</v>
          </cell>
        </row>
        <row r="1034">
          <cell r="A1034">
            <v>34439</v>
          </cell>
        </row>
        <row r="1035">
          <cell r="A1035">
            <v>34442</v>
          </cell>
        </row>
        <row r="1036">
          <cell r="A1036">
            <v>34445</v>
          </cell>
        </row>
        <row r="1037">
          <cell r="A1037">
            <v>34448</v>
          </cell>
        </row>
        <row r="1038">
          <cell r="A1038">
            <v>34451</v>
          </cell>
        </row>
        <row r="1039">
          <cell r="A1039">
            <v>34471</v>
          </cell>
        </row>
        <row r="1040">
          <cell r="A1040">
            <v>34496</v>
          </cell>
          <cell r="B1040">
            <v>1</v>
          </cell>
          <cell r="E1040">
            <v>1</v>
          </cell>
          <cell r="J1040">
            <v>1</v>
          </cell>
        </row>
        <row r="1041">
          <cell r="A1041">
            <v>34499</v>
          </cell>
        </row>
        <row r="1042">
          <cell r="A1042">
            <v>34502</v>
          </cell>
          <cell r="B1042">
            <v>3</v>
          </cell>
          <cell r="D1042">
            <v>1</v>
          </cell>
          <cell r="E1042">
            <v>2</v>
          </cell>
          <cell r="H1042">
            <v>2</v>
          </cell>
          <cell r="J1042">
            <v>1</v>
          </cell>
        </row>
        <row r="1043">
          <cell r="A1043">
            <v>34510</v>
          </cell>
        </row>
        <row r="1044">
          <cell r="A1044">
            <v>34511</v>
          </cell>
        </row>
        <row r="1045">
          <cell r="A1045">
            <v>34514</v>
          </cell>
        </row>
        <row r="1046">
          <cell r="A1046">
            <v>34517</v>
          </cell>
          <cell r="B1046">
            <v>1</v>
          </cell>
          <cell r="D1046">
            <v>1</v>
          </cell>
          <cell r="I1046">
            <v>1</v>
          </cell>
        </row>
        <row r="1047">
          <cell r="A1047">
            <v>34520</v>
          </cell>
        </row>
        <row r="1048">
          <cell r="A1048">
            <v>34523</v>
          </cell>
        </row>
        <row r="1049">
          <cell r="A1049">
            <v>34526</v>
          </cell>
        </row>
        <row r="1050">
          <cell r="A1050">
            <v>34529</v>
          </cell>
        </row>
        <row r="1051">
          <cell r="A1051">
            <v>34532</v>
          </cell>
        </row>
        <row r="1052">
          <cell r="A1052">
            <v>34535</v>
          </cell>
        </row>
        <row r="1053">
          <cell r="A1053">
            <v>34538</v>
          </cell>
        </row>
        <row r="1054">
          <cell r="A1054">
            <v>34541</v>
          </cell>
        </row>
        <row r="1055">
          <cell r="A1055">
            <v>34544</v>
          </cell>
        </row>
        <row r="1056">
          <cell r="A1056">
            <v>34547</v>
          </cell>
        </row>
        <row r="1057">
          <cell r="A1057">
            <v>34550</v>
          </cell>
        </row>
        <row r="1058">
          <cell r="A1058">
            <v>34553</v>
          </cell>
        </row>
        <row r="1059">
          <cell r="A1059">
            <v>34558</v>
          </cell>
        </row>
        <row r="1060">
          <cell r="A1060">
            <v>34561</v>
          </cell>
        </row>
        <row r="1061">
          <cell r="A1061">
            <v>34564</v>
          </cell>
        </row>
        <row r="1062">
          <cell r="A1062">
            <v>34567</v>
          </cell>
        </row>
        <row r="1063">
          <cell r="A1063">
            <v>34570</v>
          </cell>
        </row>
        <row r="1064">
          <cell r="A1064">
            <v>34573</v>
          </cell>
        </row>
        <row r="1065">
          <cell r="A1065">
            <v>34576</v>
          </cell>
        </row>
        <row r="1066">
          <cell r="A1066">
            <v>34579</v>
          </cell>
        </row>
        <row r="1067">
          <cell r="A1067">
            <v>34582</v>
          </cell>
        </row>
        <row r="1068">
          <cell r="A1068">
            <v>34585</v>
          </cell>
        </row>
        <row r="1069">
          <cell r="A1069">
            <v>34588</v>
          </cell>
        </row>
        <row r="1070">
          <cell r="A1070">
            <v>34591</v>
          </cell>
        </row>
        <row r="1071">
          <cell r="A1071">
            <v>34594</v>
          </cell>
        </row>
        <row r="1072">
          <cell r="A1072">
            <v>34597</v>
          </cell>
        </row>
        <row r="1073">
          <cell r="A1073">
            <v>34618</v>
          </cell>
          <cell r="B1073">
            <v>1</v>
          </cell>
          <cell r="F1073">
            <v>1</v>
          </cell>
        </row>
        <row r="1074">
          <cell r="A1074">
            <v>34621</v>
          </cell>
        </row>
        <row r="1075">
          <cell r="A1075">
            <v>34624</v>
          </cell>
        </row>
        <row r="1076">
          <cell r="A1076">
            <v>34628</v>
          </cell>
          <cell r="B1076">
            <v>2</v>
          </cell>
          <cell r="G1076">
            <v>2</v>
          </cell>
        </row>
        <row r="1077">
          <cell r="A1077">
            <v>34642</v>
          </cell>
        </row>
        <row r="1078">
          <cell r="A1078">
            <v>34645</v>
          </cell>
        </row>
        <row r="1079">
          <cell r="A1079">
            <v>34648</v>
          </cell>
        </row>
        <row r="1080">
          <cell r="A1080">
            <v>34651</v>
          </cell>
        </row>
        <row r="1081">
          <cell r="A1081">
            <v>34654</v>
          </cell>
        </row>
        <row r="1082">
          <cell r="A1082">
            <v>34658</v>
          </cell>
        </row>
        <row r="1083">
          <cell r="A1083">
            <v>34665</v>
          </cell>
        </row>
        <row r="1084">
          <cell r="A1084">
            <v>34668</v>
          </cell>
          <cell r="B1084">
            <v>4</v>
          </cell>
          <cell r="E1084">
            <v>4</v>
          </cell>
          <cell r="H1084">
            <v>3</v>
          </cell>
          <cell r="J1084">
            <v>1</v>
          </cell>
        </row>
        <row r="1085">
          <cell r="A1085">
            <v>34671</v>
          </cell>
          <cell r="B1085">
            <v>2</v>
          </cell>
          <cell r="E1085">
            <v>2</v>
          </cell>
          <cell r="H1085">
            <v>2</v>
          </cell>
          <cell r="I1085">
            <v>2</v>
          </cell>
        </row>
        <row r="1086">
          <cell r="A1086">
            <v>34683</v>
          </cell>
        </row>
        <row r="1087">
          <cell r="A1087">
            <v>34686</v>
          </cell>
        </row>
        <row r="1088">
          <cell r="A1088">
            <v>34689</v>
          </cell>
        </row>
        <row r="1089">
          <cell r="A1089">
            <v>34692</v>
          </cell>
        </row>
        <row r="1090">
          <cell r="A1090">
            <v>34695</v>
          </cell>
          <cell r="B1090">
            <v>4</v>
          </cell>
          <cell r="E1090">
            <v>4</v>
          </cell>
          <cell r="H1090">
            <v>3</v>
          </cell>
          <cell r="J1090">
            <v>1</v>
          </cell>
        </row>
        <row r="1091">
          <cell r="A1091">
            <v>34698</v>
          </cell>
        </row>
        <row r="1092">
          <cell r="A1092">
            <v>34701</v>
          </cell>
        </row>
        <row r="1093">
          <cell r="A1093">
            <v>34704</v>
          </cell>
          <cell r="B1093">
            <v>4</v>
          </cell>
          <cell r="E1093">
            <v>3</v>
          </cell>
          <cell r="G1093">
            <v>1</v>
          </cell>
          <cell r="H1093">
            <v>2</v>
          </cell>
          <cell r="I1093">
            <v>2</v>
          </cell>
        </row>
        <row r="1094">
          <cell r="A1094">
            <v>34707</v>
          </cell>
        </row>
        <row r="1095">
          <cell r="A1095">
            <v>34710</v>
          </cell>
        </row>
        <row r="1096">
          <cell r="A1096">
            <v>34713</v>
          </cell>
        </row>
        <row r="1097">
          <cell r="A1097">
            <v>34716</v>
          </cell>
        </row>
        <row r="1098">
          <cell r="A1098">
            <v>34719</v>
          </cell>
        </row>
        <row r="1099">
          <cell r="A1099">
            <v>34722</v>
          </cell>
        </row>
        <row r="1100">
          <cell r="A1100">
            <v>34725</v>
          </cell>
        </row>
        <row r="1101">
          <cell r="A1101">
            <v>34728</v>
          </cell>
        </row>
        <row r="1102">
          <cell r="A1102">
            <v>34731</v>
          </cell>
        </row>
        <row r="1103">
          <cell r="A1103">
            <v>34734</v>
          </cell>
        </row>
        <row r="1104">
          <cell r="A1104">
            <v>34737</v>
          </cell>
        </row>
        <row r="1105">
          <cell r="A1105">
            <v>34740</v>
          </cell>
        </row>
        <row r="1106">
          <cell r="A1106">
            <v>34743</v>
          </cell>
        </row>
        <row r="1107">
          <cell r="A1107">
            <v>34746</v>
          </cell>
        </row>
        <row r="1108">
          <cell r="A1108">
            <v>34749</v>
          </cell>
        </row>
        <row r="1109">
          <cell r="A1109">
            <v>34752</v>
          </cell>
        </row>
        <row r="1110">
          <cell r="A1110">
            <v>34755</v>
          </cell>
        </row>
        <row r="1111">
          <cell r="A1111">
            <v>34758</v>
          </cell>
        </row>
        <row r="1112">
          <cell r="A1112">
            <v>34761</v>
          </cell>
        </row>
        <row r="1113">
          <cell r="A1113">
            <v>34764</v>
          </cell>
        </row>
        <row r="1114">
          <cell r="A1114">
            <v>34767</v>
          </cell>
        </row>
        <row r="1115">
          <cell r="A1115">
            <v>34770</v>
          </cell>
        </row>
        <row r="1116">
          <cell r="A1116">
            <v>34773</v>
          </cell>
        </row>
        <row r="1117">
          <cell r="A1117">
            <v>34776</v>
          </cell>
        </row>
        <row r="1118">
          <cell r="A1118">
            <v>34779</v>
          </cell>
        </row>
        <row r="1119">
          <cell r="A1119">
            <v>34782</v>
          </cell>
        </row>
        <row r="1120">
          <cell r="A1120">
            <v>34785</v>
          </cell>
        </row>
        <row r="1121">
          <cell r="A1121">
            <v>34788</v>
          </cell>
        </row>
        <row r="1122">
          <cell r="A1122">
            <v>34791</v>
          </cell>
        </row>
        <row r="1123">
          <cell r="A1123">
            <v>34794</v>
          </cell>
        </row>
        <row r="1124">
          <cell r="A1124">
            <v>34797</v>
          </cell>
        </row>
        <row r="1125">
          <cell r="A1125">
            <v>34800</v>
          </cell>
        </row>
        <row r="1126">
          <cell r="A1126">
            <v>34803</v>
          </cell>
        </row>
        <row r="1127">
          <cell r="A1127">
            <v>34806</v>
          </cell>
        </row>
        <row r="1128">
          <cell r="A1128">
            <v>34809</v>
          </cell>
        </row>
        <row r="1129">
          <cell r="A1129">
            <v>34812</v>
          </cell>
        </row>
        <row r="1130">
          <cell r="A1130">
            <v>34815</v>
          </cell>
        </row>
        <row r="1131">
          <cell r="A1131">
            <v>34818</v>
          </cell>
        </row>
        <row r="1132">
          <cell r="A1132">
            <v>34821</v>
          </cell>
        </row>
        <row r="1133">
          <cell r="A1133">
            <v>34824</v>
          </cell>
        </row>
        <row r="1134">
          <cell r="A1134">
            <v>34827</v>
          </cell>
        </row>
        <row r="1135">
          <cell r="A1135">
            <v>34830</v>
          </cell>
        </row>
        <row r="1136">
          <cell r="A1136">
            <v>34833</v>
          </cell>
        </row>
        <row r="1137">
          <cell r="A1137">
            <v>34836</v>
          </cell>
        </row>
        <row r="1138">
          <cell r="A1138">
            <v>34839</v>
          </cell>
        </row>
        <row r="1139">
          <cell r="A1139">
            <v>34842</v>
          </cell>
        </row>
        <row r="1140">
          <cell r="A1140">
            <v>34845</v>
          </cell>
        </row>
        <row r="1141">
          <cell r="A1141">
            <v>34848</v>
          </cell>
        </row>
        <row r="1142">
          <cell r="A1142">
            <v>34851</v>
          </cell>
        </row>
        <row r="1143">
          <cell r="A1143">
            <v>34854</v>
          </cell>
        </row>
        <row r="1144">
          <cell r="A1144">
            <v>34857</v>
          </cell>
        </row>
        <row r="1145">
          <cell r="A1145">
            <v>34860</v>
          </cell>
        </row>
        <row r="1146">
          <cell r="A1146">
            <v>34863</v>
          </cell>
        </row>
        <row r="1147">
          <cell r="A1147">
            <v>34866</v>
          </cell>
        </row>
        <row r="1148">
          <cell r="A1148">
            <v>34869</v>
          </cell>
        </row>
        <row r="1149">
          <cell r="A1149">
            <v>34872</v>
          </cell>
        </row>
        <row r="1150">
          <cell r="A1150">
            <v>34875</v>
          </cell>
        </row>
        <row r="1151">
          <cell r="A1151">
            <v>34878</v>
          </cell>
        </row>
        <row r="1152">
          <cell r="A1152">
            <v>34881</v>
          </cell>
        </row>
        <row r="1153">
          <cell r="A1153">
            <v>34884</v>
          </cell>
        </row>
        <row r="1154">
          <cell r="A1154">
            <v>34887</v>
          </cell>
        </row>
        <row r="1155">
          <cell r="A1155">
            <v>34890</v>
          </cell>
        </row>
        <row r="1156">
          <cell r="A1156">
            <v>34893</v>
          </cell>
        </row>
        <row r="1157">
          <cell r="A1157">
            <v>34896</v>
          </cell>
        </row>
        <row r="1158">
          <cell r="A1158">
            <v>34899</v>
          </cell>
        </row>
        <row r="1159">
          <cell r="A1159">
            <v>34902</v>
          </cell>
        </row>
        <row r="1160">
          <cell r="A1160">
            <v>34905</v>
          </cell>
        </row>
        <row r="1161">
          <cell r="A1161">
            <v>34907</v>
          </cell>
        </row>
        <row r="1162">
          <cell r="A1162">
            <v>34909</v>
          </cell>
        </row>
        <row r="1163">
          <cell r="A1163">
            <v>34911</v>
          </cell>
        </row>
        <row r="1164">
          <cell r="A1164">
            <v>34913</v>
          </cell>
        </row>
        <row r="1165">
          <cell r="A1165">
            <v>34915</v>
          </cell>
        </row>
        <row r="1166">
          <cell r="A1166">
            <v>34917</v>
          </cell>
        </row>
        <row r="1167">
          <cell r="A1167">
            <v>34919</v>
          </cell>
        </row>
        <row r="1168">
          <cell r="A1168">
            <v>34922</v>
          </cell>
        </row>
        <row r="1169">
          <cell r="A1169">
            <v>34980</v>
          </cell>
        </row>
        <row r="1170">
          <cell r="A1170">
            <v>34984</v>
          </cell>
          <cell r="B1170">
            <v>1</v>
          </cell>
          <cell r="F1170">
            <v>1</v>
          </cell>
        </row>
        <row r="1171">
          <cell r="A1171">
            <v>34989</v>
          </cell>
        </row>
        <row r="1172">
          <cell r="A1172">
            <v>34994</v>
          </cell>
          <cell r="B1172">
            <v>2</v>
          </cell>
          <cell r="E1172">
            <v>2</v>
          </cell>
          <cell r="H1172">
            <v>2</v>
          </cell>
          <cell r="I1172">
            <v>2</v>
          </cell>
        </row>
        <row r="1173">
          <cell r="A1173">
            <v>34999</v>
          </cell>
          <cell r="B1173">
            <v>4</v>
          </cell>
          <cell r="E1173">
            <v>2</v>
          </cell>
          <cell r="G1173">
            <v>2</v>
          </cell>
          <cell r="H1173">
            <v>2</v>
          </cell>
          <cell r="I1173">
            <v>2</v>
          </cell>
        </row>
        <row r="1174">
          <cell r="A1174">
            <v>35004</v>
          </cell>
          <cell r="B1174">
            <v>4</v>
          </cell>
          <cell r="G1174">
            <v>4</v>
          </cell>
        </row>
        <row r="1175">
          <cell r="A1175">
            <v>35009</v>
          </cell>
          <cell r="B1175">
            <v>2</v>
          </cell>
          <cell r="G1175">
            <v>2</v>
          </cell>
        </row>
        <row r="1176">
          <cell r="A1176">
            <v>35014</v>
          </cell>
          <cell r="B1176">
            <v>2</v>
          </cell>
          <cell r="E1176">
            <v>2</v>
          </cell>
          <cell r="H1176">
            <v>2</v>
          </cell>
        </row>
        <row r="1177">
          <cell r="A1177">
            <v>35019</v>
          </cell>
          <cell r="B1177">
            <v>2</v>
          </cell>
          <cell r="E1177">
            <v>2</v>
          </cell>
          <cell r="H1177">
            <v>2</v>
          </cell>
        </row>
        <row r="1178">
          <cell r="A1178">
            <v>35024</v>
          </cell>
          <cell r="B1178">
            <v>2</v>
          </cell>
          <cell r="E1178">
            <v>2</v>
          </cell>
          <cell r="H1178">
            <v>2</v>
          </cell>
          <cell r="I1178">
            <v>2</v>
          </cell>
        </row>
        <row r="1179">
          <cell r="A1179">
            <v>35029</v>
          </cell>
          <cell r="B1179">
            <v>1</v>
          </cell>
          <cell r="E1179">
            <v>1</v>
          </cell>
          <cell r="I1179">
            <v>1</v>
          </cell>
        </row>
        <row r="1180">
          <cell r="A1180">
            <v>35034</v>
          </cell>
          <cell r="B1180">
            <v>103</v>
          </cell>
          <cell r="D1180">
            <v>87</v>
          </cell>
          <cell r="E1180">
            <v>16</v>
          </cell>
          <cell r="H1180">
            <v>17</v>
          </cell>
          <cell r="I1180">
            <v>13</v>
          </cell>
          <cell r="J1180">
            <v>79</v>
          </cell>
        </row>
        <row r="1181">
          <cell r="A1181">
            <v>35039</v>
          </cell>
        </row>
        <row r="1182">
          <cell r="A1182">
            <v>35044</v>
          </cell>
        </row>
        <row r="1183">
          <cell r="A1183">
            <v>35049</v>
          </cell>
        </row>
        <row r="1184">
          <cell r="A1184">
            <v>35054</v>
          </cell>
        </row>
        <row r="1185">
          <cell r="A1185">
            <v>35059</v>
          </cell>
        </row>
        <row r="1186">
          <cell r="A1186">
            <v>35064</v>
          </cell>
        </row>
        <row r="1187">
          <cell r="A1187">
            <v>35069</v>
          </cell>
        </row>
        <row r="1188">
          <cell r="A1188">
            <v>35074</v>
          </cell>
        </row>
        <row r="1189">
          <cell r="A1189">
            <v>35079</v>
          </cell>
        </row>
        <row r="1190">
          <cell r="A1190">
            <v>35084</v>
          </cell>
        </row>
        <row r="1191">
          <cell r="A1191">
            <v>35093</v>
          </cell>
          <cell r="B1191">
            <v>136</v>
          </cell>
          <cell r="D1191">
            <v>136</v>
          </cell>
          <cell r="H1191">
            <v>114</v>
          </cell>
          <cell r="I1191">
            <v>34</v>
          </cell>
          <cell r="J1191">
            <v>22</v>
          </cell>
        </row>
        <row r="1192">
          <cell r="A1192">
            <v>35100</v>
          </cell>
        </row>
        <row r="1193">
          <cell r="A1193">
            <v>35109</v>
          </cell>
        </row>
        <row r="1194">
          <cell r="A1194">
            <v>35114</v>
          </cell>
        </row>
        <row r="1195">
          <cell r="A1195">
            <v>35119</v>
          </cell>
        </row>
        <row r="1196">
          <cell r="A1196">
            <v>35124</v>
          </cell>
        </row>
        <row r="1197">
          <cell r="A1197">
            <v>35129</v>
          </cell>
        </row>
        <row r="1198">
          <cell r="A1198">
            <v>35134</v>
          </cell>
        </row>
        <row r="1199">
          <cell r="A1199">
            <v>35139</v>
          </cell>
        </row>
        <row r="1200">
          <cell r="A1200">
            <v>35144</v>
          </cell>
        </row>
        <row r="1201">
          <cell r="A1201">
            <v>35149</v>
          </cell>
        </row>
        <row r="1202">
          <cell r="A1202">
            <v>35154</v>
          </cell>
        </row>
        <row r="1203">
          <cell r="A1203">
            <v>35159</v>
          </cell>
        </row>
        <row r="1204">
          <cell r="A1204">
            <v>35164</v>
          </cell>
        </row>
        <row r="1205">
          <cell r="A1205">
            <v>35169</v>
          </cell>
        </row>
        <row r="1206">
          <cell r="A1206">
            <v>35174</v>
          </cell>
        </row>
        <row r="1207">
          <cell r="A1207">
            <v>35179</v>
          </cell>
        </row>
        <row r="1208">
          <cell r="A1208">
            <v>35184</v>
          </cell>
        </row>
        <row r="1209">
          <cell r="A1209">
            <v>35189</v>
          </cell>
        </row>
        <row r="1210">
          <cell r="A1210">
            <v>35194</v>
          </cell>
        </row>
        <row r="1211">
          <cell r="A1211">
            <v>35199</v>
          </cell>
        </row>
        <row r="1212">
          <cell r="A1212">
            <v>35204</v>
          </cell>
        </row>
        <row r="1213">
          <cell r="A1213">
            <v>35209</v>
          </cell>
        </row>
        <row r="1214">
          <cell r="A1214">
            <v>35214</v>
          </cell>
        </row>
        <row r="1215">
          <cell r="A1215">
            <v>35219</v>
          </cell>
        </row>
        <row r="1216">
          <cell r="A1216">
            <v>35224</v>
          </cell>
        </row>
        <row r="1217">
          <cell r="A1217">
            <v>35229</v>
          </cell>
        </row>
        <row r="1218">
          <cell r="A1218">
            <v>35234</v>
          </cell>
        </row>
        <row r="1219">
          <cell r="A1219">
            <v>35239</v>
          </cell>
        </row>
        <row r="1220">
          <cell r="A1220">
            <v>35244</v>
          </cell>
        </row>
        <row r="1221">
          <cell r="A1221">
            <v>35249</v>
          </cell>
        </row>
        <row r="1222">
          <cell r="A1222">
            <v>35254</v>
          </cell>
        </row>
        <row r="1223">
          <cell r="A1223">
            <v>35259</v>
          </cell>
        </row>
        <row r="1224">
          <cell r="A1224">
            <v>35264</v>
          </cell>
        </row>
        <row r="1225">
          <cell r="A1225">
            <v>35269</v>
          </cell>
        </row>
        <row r="1226">
          <cell r="A1226">
            <v>35274</v>
          </cell>
        </row>
        <row r="1227">
          <cell r="A1227">
            <v>35279</v>
          </cell>
        </row>
        <row r="1228">
          <cell r="A1228">
            <v>35284</v>
          </cell>
        </row>
        <row r="1229">
          <cell r="A1229">
            <v>35289</v>
          </cell>
        </row>
        <row r="1230">
          <cell r="A1230">
            <v>35294</v>
          </cell>
        </row>
        <row r="1231">
          <cell r="A1231">
            <v>35299</v>
          </cell>
        </row>
        <row r="1232">
          <cell r="A1232">
            <v>35304</v>
          </cell>
        </row>
        <row r="1233">
          <cell r="A1233">
            <v>35309</v>
          </cell>
        </row>
        <row r="1234">
          <cell r="A1234">
            <v>35314</v>
          </cell>
        </row>
        <row r="1235">
          <cell r="A1235">
            <v>35319</v>
          </cell>
        </row>
        <row r="1236">
          <cell r="A1236">
            <v>35324</v>
          </cell>
        </row>
        <row r="1237">
          <cell r="A1237">
            <v>35329</v>
          </cell>
        </row>
        <row r="1238">
          <cell r="A1238">
            <v>35334</v>
          </cell>
          <cell r="B1238">
            <v>4</v>
          </cell>
          <cell r="E1238">
            <v>4</v>
          </cell>
          <cell r="H1238">
            <v>1</v>
          </cell>
          <cell r="J1238">
            <v>3</v>
          </cell>
        </row>
        <row r="1239">
          <cell r="A1239">
            <v>35339</v>
          </cell>
        </row>
        <row r="1240">
          <cell r="A1240">
            <v>35344</v>
          </cell>
        </row>
        <row r="1241">
          <cell r="A1241">
            <v>35349</v>
          </cell>
        </row>
        <row r="1242">
          <cell r="A1242">
            <v>35354</v>
          </cell>
        </row>
        <row r="1243">
          <cell r="A1243">
            <v>35359</v>
          </cell>
        </row>
        <row r="1244">
          <cell r="A1244">
            <v>35364</v>
          </cell>
        </row>
        <row r="1245">
          <cell r="A1245">
            <v>35369</v>
          </cell>
        </row>
        <row r="1246">
          <cell r="A1246">
            <v>35374</v>
          </cell>
        </row>
        <row r="1247">
          <cell r="A1247">
            <v>35379</v>
          </cell>
        </row>
        <row r="1248">
          <cell r="A1248">
            <v>35384</v>
          </cell>
        </row>
        <row r="1249">
          <cell r="A1249">
            <v>35389</v>
          </cell>
        </row>
        <row r="1250">
          <cell r="A1250">
            <v>35394</v>
          </cell>
        </row>
        <row r="1251">
          <cell r="A1251">
            <v>35399</v>
          </cell>
        </row>
        <row r="1252">
          <cell r="A1252">
            <v>35404</v>
          </cell>
        </row>
        <row r="1253">
          <cell r="A1253">
            <v>35409</v>
          </cell>
        </row>
        <row r="1254">
          <cell r="A1254">
            <v>35414</v>
          </cell>
        </row>
        <row r="1255">
          <cell r="A1255">
            <v>35419</v>
          </cell>
        </row>
        <row r="1256">
          <cell r="A1256">
            <v>35424</v>
          </cell>
        </row>
        <row r="1257">
          <cell r="A1257">
            <v>35429</v>
          </cell>
        </row>
        <row r="1258">
          <cell r="A1258">
            <v>35434</v>
          </cell>
        </row>
        <row r="1259">
          <cell r="A1259">
            <v>35439</v>
          </cell>
        </row>
        <row r="1260">
          <cell r="A1260">
            <v>35444</v>
          </cell>
        </row>
        <row r="1261">
          <cell r="A1261">
            <v>35449</v>
          </cell>
        </row>
        <row r="1262">
          <cell r="A1262">
            <v>35454</v>
          </cell>
        </row>
        <row r="1263">
          <cell r="A1263">
            <v>35459</v>
          </cell>
        </row>
        <row r="1264">
          <cell r="A1264">
            <v>35464</v>
          </cell>
        </row>
        <row r="1265">
          <cell r="A1265">
            <v>35469</v>
          </cell>
        </row>
        <row r="1266">
          <cell r="A1266">
            <v>35474</v>
          </cell>
        </row>
        <row r="1267">
          <cell r="A1267">
            <v>35479</v>
          </cell>
        </row>
        <row r="1268">
          <cell r="A1268">
            <v>35484</v>
          </cell>
        </row>
        <row r="1269">
          <cell r="A1269">
            <v>35489</v>
          </cell>
        </row>
        <row r="1270">
          <cell r="A1270">
            <v>35494</v>
          </cell>
        </row>
        <row r="1271">
          <cell r="A1271">
            <v>35499</v>
          </cell>
        </row>
        <row r="1272">
          <cell r="A1272">
            <v>35504</v>
          </cell>
        </row>
        <row r="1273">
          <cell r="A1273">
            <v>35509</v>
          </cell>
        </row>
        <row r="1274">
          <cell r="A1274">
            <v>35514</v>
          </cell>
        </row>
        <row r="1275">
          <cell r="A1275">
            <v>35519</v>
          </cell>
        </row>
        <row r="1276">
          <cell r="A1276">
            <v>35524</v>
          </cell>
        </row>
        <row r="1277">
          <cell r="A1277">
            <v>35529</v>
          </cell>
        </row>
        <row r="1278">
          <cell r="A1278">
            <v>35534</v>
          </cell>
        </row>
        <row r="1279">
          <cell r="A1279">
            <v>35539</v>
          </cell>
        </row>
        <row r="1280">
          <cell r="A1280">
            <v>35550</v>
          </cell>
        </row>
        <row r="1281">
          <cell r="A1281">
            <v>35557</v>
          </cell>
        </row>
        <row r="1282">
          <cell r="A1282">
            <v>35562</v>
          </cell>
        </row>
        <row r="1283">
          <cell r="A1283">
            <v>35577</v>
          </cell>
        </row>
        <row r="1284">
          <cell r="A1284">
            <v>35582</v>
          </cell>
        </row>
        <row r="1285">
          <cell r="A1285">
            <v>35587</v>
          </cell>
        </row>
        <row r="1286">
          <cell r="A1286">
            <v>35592</v>
          </cell>
        </row>
        <row r="1287">
          <cell r="A1287">
            <v>35597</v>
          </cell>
        </row>
        <row r="1288">
          <cell r="A1288">
            <v>35602</v>
          </cell>
        </row>
        <row r="1289">
          <cell r="A1289">
            <v>35607</v>
          </cell>
        </row>
        <row r="1290">
          <cell r="A1290">
            <v>35612</v>
          </cell>
        </row>
        <row r="1291">
          <cell r="A1291">
            <v>35615</v>
          </cell>
        </row>
        <row r="1292">
          <cell r="A1292">
            <v>35618</v>
          </cell>
        </row>
        <row r="1293">
          <cell r="A1293">
            <v>35621</v>
          </cell>
        </row>
        <row r="1294">
          <cell r="A1294">
            <v>35624</v>
          </cell>
        </row>
        <row r="1295">
          <cell r="A1295">
            <v>35627</v>
          </cell>
        </row>
        <row r="1296">
          <cell r="A1296">
            <v>35631</v>
          </cell>
          <cell r="B1296">
            <v>2</v>
          </cell>
          <cell r="E1296">
            <v>2</v>
          </cell>
          <cell r="H1296">
            <v>2</v>
          </cell>
        </row>
        <row r="1297">
          <cell r="A1297">
            <v>35636</v>
          </cell>
        </row>
        <row r="1298">
          <cell r="A1298">
            <v>35641</v>
          </cell>
        </row>
        <row r="1299">
          <cell r="A1299">
            <v>35646</v>
          </cell>
          <cell r="B1299">
            <v>4</v>
          </cell>
          <cell r="E1299">
            <v>4</v>
          </cell>
          <cell r="H1299">
            <v>4</v>
          </cell>
          <cell r="I1299">
            <v>3</v>
          </cell>
        </row>
        <row r="1300">
          <cell r="A1300">
            <v>35651</v>
          </cell>
          <cell r="B1300">
            <v>4</v>
          </cell>
          <cell r="E1300">
            <v>4</v>
          </cell>
          <cell r="H1300">
            <v>1</v>
          </cell>
          <cell r="J1300">
            <v>3</v>
          </cell>
        </row>
        <row r="1301">
          <cell r="A1301">
            <v>35656</v>
          </cell>
        </row>
        <row r="1302">
          <cell r="A1302">
            <v>35661</v>
          </cell>
        </row>
        <row r="1303">
          <cell r="A1303">
            <v>35666</v>
          </cell>
        </row>
        <row r="1304">
          <cell r="A1304">
            <v>35671</v>
          </cell>
        </row>
        <row r="1305">
          <cell r="A1305">
            <v>35676</v>
          </cell>
        </row>
        <row r="1306">
          <cell r="A1306">
            <v>35681</v>
          </cell>
        </row>
        <row r="1307">
          <cell r="A1307">
            <v>35686</v>
          </cell>
        </row>
        <row r="1308">
          <cell r="A1308">
            <v>35692</v>
          </cell>
        </row>
        <row r="1309">
          <cell r="A1309">
            <v>35698</v>
          </cell>
        </row>
        <row r="1310">
          <cell r="A1310">
            <v>35703</v>
          </cell>
        </row>
        <row r="1311">
          <cell r="A1311">
            <v>35710</v>
          </cell>
        </row>
        <row r="1312">
          <cell r="A1312">
            <v>35715</v>
          </cell>
        </row>
        <row r="1313">
          <cell r="A1313">
            <v>35720</v>
          </cell>
        </row>
        <row r="1314">
          <cell r="A1314">
            <v>35744</v>
          </cell>
        </row>
        <row r="1315">
          <cell r="A1315">
            <v>35749</v>
          </cell>
        </row>
        <row r="1316">
          <cell r="A1316">
            <v>35754</v>
          </cell>
        </row>
        <row r="1317">
          <cell r="A1317">
            <v>35759</v>
          </cell>
        </row>
        <row r="1318">
          <cell r="A1318">
            <v>35764</v>
          </cell>
        </row>
        <row r="1319">
          <cell r="A1319">
            <v>35769</v>
          </cell>
          <cell r="B1319">
            <v>1</v>
          </cell>
          <cell r="G1319">
            <v>1</v>
          </cell>
        </row>
        <row r="1320">
          <cell r="A1320">
            <v>35774</v>
          </cell>
          <cell r="B1320">
            <v>4</v>
          </cell>
          <cell r="F1320">
            <v>1</v>
          </cell>
          <cell r="G1320">
            <v>3</v>
          </cell>
        </row>
        <row r="1321">
          <cell r="A1321">
            <v>35781</v>
          </cell>
          <cell r="B1321">
            <v>1</v>
          </cell>
          <cell r="F1321">
            <v>1</v>
          </cell>
        </row>
        <row r="1322">
          <cell r="A1322">
            <v>35786</v>
          </cell>
        </row>
        <row r="1323">
          <cell r="A1323">
            <v>35791</v>
          </cell>
        </row>
        <row r="1324">
          <cell r="A1324">
            <v>35796</v>
          </cell>
        </row>
        <row r="1325">
          <cell r="A1325">
            <v>35801</v>
          </cell>
        </row>
        <row r="1326">
          <cell r="A1326">
            <v>35806</v>
          </cell>
        </row>
        <row r="1327">
          <cell r="A1327">
            <v>35811</v>
          </cell>
        </row>
        <row r="1328">
          <cell r="A1328">
            <v>35816</v>
          </cell>
        </row>
        <row r="1329">
          <cell r="A1329">
            <v>35821</v>
          </cell>
          <cell r="B1329">
            <v>4</v>
          </cell>
          <cell r="D1329">
            <v>2</v>
          </cell>
          <cell r="E1329">
            <v>2</v>
          </cell>
          <cell r="H1329">
            <v>1</v>
          </cell>
          <cell r="J1329">
            <v>3</v>
          </cell>
        </row>
        <row r="1330">
          <cell r="A1330">
            <v>35826</v>
          </cell>
          <cell r="B1330">
            <v>1</v>
          </cell>
          <cell r="F1330">
            <v>1</v>
          </cell>
        </row>
        <row r="1331">
          <cell r="A1331">
            <v>35831</v>
          </cell>
        </row>
        <row r="1332">
          <cell r="A1332">
            <v>35836</v>
          </cell>
          <cell r="B1332">
            <v>4</v>
          </cell>
          <cell r="D1332">
            <v>2</v>
          </cell>
          <cell r="E1332">
            <v>2</v>
          </cell>
          <cell r="H1332">
            <v>1</v>
          </cell>
          <cell r="I1332">
            <v>1</v>
          </cell>
          <cell r="J1332">
            <v>3</v>
          </cell>
        </row>
        <row r="1333">
          <cell r="A1333">
            <v>35841</v>
          </cell>
          <cell r="B1333">
            <v>4</v>
          </cell>
          <cell r="D1333">
            <v>2</v>
          </cell>
          <cell r="E1333">
            <v>2</v>
          </cell>
          <cell r="H1333">
            <v>2</v>
          </cell>
          <cell r="I1333">
            <v>3</v>
          </cell>
          <cell r="J1333">
            <v>1</v>
          </cell>
        </row>
        <row r="1334">
          <cell r="A1334">
            <v>35846</v>
          </cell>
          <cell r="B1334">
            <v>3</v>
          </cell>
          <cell r="E1334">
            <v>3</v>
          </cell>
          <cell r="H1334">
            <v>3</v>
          </cell>
          <cell r="I1334">
            <v>1</v>
          </cell>
        </row>
        <row r="1335">
          <cell r="A1335">
            <v>35851</v>
          </cell>
          <cell r="B1335">
            <v>3</v>
          </cell>
          <cell r="E1335">
            <v>3</v>
          </cell>
          <cell r="H1335">
            <v>3</v>
          </cell>
          <cell r="I1335">
            <v>3</v>
          </cell>
        </row>
        <row r="1336">
          <cell r="A1336">
            <v>35856</v>
          </cell>
        </row>
        <row r="1337">
          <cell r="A1337">
            <v>35861</v>
          </cell>
          <cell r="B1337">
            <v>4</v>
          </cell>
          <cell r="E1337">
            <v>3</v>
          </cell>
          <cell r="G1337">
            <v>1</v>
          </cell>
          <cell r="H1337">
            <v>1</v>
          </cell>
          <cell r="J1337">
            <v>2</v>
          </cell>
        </row>
        <row r="1338">
          <cell r="A1338">
            <v>35866</v>
          </cell>
        </row>
        <row r="1339">
          <cell r="A1339">
            <v>35871</v>
          </cell>
          <cell r="B1339">
            <v>4</v>
          </cell>
          <cell r="G1339">
            <v>4</v>
          </cell>
        </row>
        <row r="1340">
          <cell r="A1340">
            <v>35881</v>
          </cell>
        </row>
        <row r="1341">
          <cell r="A1341">
            <v>35886</v>
          </cell>
          <cell r="B1341">
            <v>1</v>
          </cell>
          <cell r="D1341">
            <v>1</v>
          </cell>
          <cell r="I1341">
            <v>1</v>
          </cell>
        </row>
        <row r="1342">
          <cell r="A1342">
            <v>35891</v>
          </cell>
        </row>
        <row r="1343">
          <cell r="A1343">
            <v>35896</v>
          </cell>
          <cell r="B1343">
            <v>4</v>
          </cell>
          <cell r="E1343">
            <v>4</v>
          </cell>
          <cell r="H1343">
            <v>3</v>
          </cell>
          <cell r="I1343">
            <v>1</v>
          </cell>
          <cell r="J1343">
            <v>1</v>
          </cell>
        </row>
        <row r="1344">
          <cell r="A1344">
            <v>35901</v>
          </cell>
          <cell r="B1344">
            <v>4</v>
          </cell>
          <cell r="E1344">
            <v>4</v>
          </cell>
          <cell r="H1344">
            <v>4</v>
          </cell>
          <cell r="I1344">
            <v>4</v>
          </cell>
        </row>
        <row r="1345">
          <cell r="A1345">
            <v>35906</v>
          </cell>
        </row>
        <row r="1346">
          <cell r="A1346">
            <v>35916</v>
          </cell>
        </row>
        <row r="1347">
          <cell r="A1347">
            <v>35922</v>
          </cell>
        </row>
        <row r="1348">
          <cell r="A1348">
            <v>35927</v>
          </cell>
          <cell r="B1348">
            <v>6</v>
          </cell>
          <cell r="E1348">
            <v>3</v>
          </cell>
          <cell r="F1348">
            <v>3</v>
          </cell>
          <cell r="I1348">
            <v>2</v>
          </cell>
          <cell r="J1348">
            <v>1</v>
          </cell>
        </row>
        <row r="1349">
          <cell r="A1349">
            <v>35932</v>
          </cell>
        </row>
        <row r="1350">
          <cell r="A1350">
            <v>35937</v>
          </cell>
          <cell r="B1350">
            <v>4</v>
          </cell>
          <cell r="E1350">
            <v>3</v>
          </cell>
          <cell r="F1350">
            <v>1</v>
          </cell>
          <cell r="H1350">
            <v>1</v>
          </cell>
          <cell r="J1350">
            <v>2</v>
          </cell>
        </row>
        <row r="1351">
          <cell r="A1351">
            <v>35942</v>
          </cell>
          <cell r="B1351">
            <v>4</v>
          </cell>
          <cell r="E1351">
            <v>1</v>
          </cell>
          <cell r="F1351">
            <v>3</v>
          </cell>
          <cell r="I1351">
            <v>1</v>
          </cell>
        </row>
        <row r="1352">
          <cell r="A1352">
            <v>35947</v>
          </cell>
          <cell r="B1352">
            <v>2</v>
          </cell>
          <cell r="F1352">
            <v>2</v>
          </cell>
        </row>
        <row r="1353">
          <cell r="A1353">
            <v>35952</v>
          </cell>
        </row>
        <row r="1354">
          <cell r="A1354">
            <v>35957</v>
          </cell>
          <cell r="B1354">
            <v>4</v>
          </cell>
          <cell r="E1354">
            <v>4</v>
          </cell>
          <cell r="H1354">
            <v>4</v>
          </cell>
          <cell r="I1354">
            <v>2</v>
          </cell>
        </row>
        <row r="1355">
          <cell r="A1355">
            <v>35962</v>
          </cell>
          <cell r="B1355">
            <v>2</v>
          </cell>
          <cell r="E1355">
            <v>2</v>
          </cell>
          <cell r="H1355">
            <v>2</v>
          </cell>
          <cell r="I1355">
            <v>2</v>
          </cell>
        </row>
        <row r="1356">
          <cell r="A1356">
            <v>35967</v>
          </cell>
          <cell r="B1356">
            <v>4</v>
          </cell>
          <cell r="E1356">
            <v>3</v>
          </cell>
          <cell r="F1356">
            <v>1</v>
          </cell>
          <cell r="I1356">
            <v>3</v>
          </cell>
        </row>
        <row r="1357">
          <cell r="A1357">
            <v>35972</v>
          </cell>
        </row>
        <row r="1358">
          <cell r="A1358">
            <v>35977</v>
          </cell>
        </row>
        <row r="1359">
          <cell r="A1359">
            <v>35982</v>
          </cell>
        </row>
        <row r="1360">
          <cell r="A1360">
            <v>35987</v>
          </cell>
        </row>
        <row r="1361">
          <cell r="A1361">
            <v>35992</v>
          </cell>
        </row>
        <row r="1362">
          <cell r="A1362">
            <v>35997</v>
          </cell>
        </row>
        <row r="1363">
          <cell r="A1363">
            <v>36002</v>
          </cell>
        </row>
        <row r="1364">
          <cell r="A1364">
            <v>36007</v>
          </cell>
        </row>
        <row r="1365">
          <cell r="A1365">
            <v>36013</v>
          </cell>
        </row>
        <row r="1366">
          <cell r="A1366">
            <v>36018</v>
          </cell>
          <cell r="B1366">
            <v>3</v>
          </cell>
          <cell r="E1366">
            <v>3</v>
          </cell>
          <cell r="H1366">
            <v>3</v>
          </cell>
        </row>
        <row r="1367">
          <cell r="A1367">
            <v>36023</v>
          </cell>
        </row>
        <row r="1368">
          <cell r="A1368">
            <v>36082</v>
          </cell>
          <cell r="B1368">
            <v>1</v>
          </cell>
          <cell r="E1368">
            <v>1</v>
          </cell>
          <cell r="J1368">
            <v>1</v>
          </cell>
        </row>
        <row r="1369">
          <cell r="A1369">
            <v>36088</v>
          </cell>
          <cell r="B1369">
            <v>3</v>
          </cell>
          <cell r="D1369">
            <v>1</v>
          </cell>
          <cell r="E1369">
            <v>2</v>
          </cell>
          <cell r="H1369">
            <v>3</v>
          </cell>
          <cell r="I1369">
            <v>3</v>
          </cell>
        </row>
        <row r="1370">
          <cell r="A1370">
            <v>36093</v>
          </cell>
        </row>
        <row r="1371">
          <cell r="A1371">
            <v>36098</v>
          </cell>
          <cell r="B1371">
            <v>4</v>
          </cell>
          <cell r="E1371">
            <v>4</v>
          </cell>
          <cell r="H1371">
            <v>4</v>
          </cell>
          <cell r="I1371">
            <v>2</v>
          </cell>
        </row>
        <row r="1372">
          <cell r="A1372">
            <v>36103</v>
          </cell>
          <cell r="B1372">
            <v>4</v>
          </cell>
          <cell r="E1372">
            <v>4</v>
          </cell>
          <cell r="H1372">
            <v>1</v>
          </cell>
          <cell r="I1372">
            <v>1</v>
          </cell>
          <cell r="J1372">
            <v>3</v>
          </cell>
        </row>
        <row r="1373">
          <cell r="A1373">
            <v>36108</v>
          </cell>
          <cell r="B1373">
            <v>4</v>
          </cell>
          <cell r="E1373">
            <v>4</v>
          </cell>
          <cell r="H1373">
            <v>2</v>
          </cell>
          <cell r="J1373">
            <v>2</v>
          </cell>
        </row>
        <row r="1374">
          <cell r="A1374">
            <v>36113</v>
          </cell>
          <cell r="B1374">
            <v>3</v>
          </cell>
          <cell r="E1374">
            <v>2</v>
          </cell>
          <cell r="F1374">
            <v>1</v>
          </cell>
          <cell r="H1374">
            <v>2</v>
          </cell>
          <cell r="I1374">
            <v>2</v>
          </cell>
        </row>
        <row r="1375">
          <cell r="A1375">
            <v>36118</v>
          </cell>
          <cell r="B1375">
            <v>4</v>
          </cell>
          <cell r="D1375">
            <v>2</v>
          </cell>
          <cell r="F1375">
            <v>2</v>
          </cell>
          <cell r="H1375">
            <v>1</v>
          </cell>
          <cell r="I1375">
            <v>1</v>
          </cell>
          <cell r="J1375">
            <v>1</v>
          </cell>
        </row>
        <row r="1376">
          <cell r="A1376">
            <v>36123</v>
          </cell>
        </row>
        <row r="1377">
          <cell r="A1377">
            <v>36130</v>
          </cell>
          <cell r="B1377">
            <v>4</v>
          </cell>
          <cell r="E1377">
            <v>4</v>
          </cell>
          <cell r="H1377">
            <v>4</v>
          </cell>
          <cell r="I1377">
            <v>2</v>
          </cell>
        </row>
        <row r="1378">
          <cell r="A1378">
            <v>36136</v>
          </cell>
          <cell r="B1378">
            <v>4</v>
          </cell>
          <cell r="E1378">
            <v>4</v>
          </cell>
          <cell r="H1378">
            <v>4</v>
          </cell>
          <cell r="I1378">
            <v>4</v>
          </cell>
        </row>
        <row r="1379">
          <cell r="A1379">
            <v>36141</v>
          </cell>
        </row>
        <row r="1380">
          <cell r="A1380">
            <v>36146</v>
          </cell>
        </row>
        <row r="1381">
          <cell r="A1381">
            <v>36156</v>
          </cell>
          <cell r="B1381">
            <v>12</v>
          </cell>
          <cell r="D1381">
            <v>12</v>
          </cell>
          <cell r="H1381">
            <v>12</v>
          </cell>
          <cell r="I1381">
            <v>4</v>
          </cell>
        </row>
        <row r="1382">
          <cell r="A1382">
            <v>36159</v>
          </cell>
        </row>
        <row r="1383">
          <cell r="A1383">
            <v>36164</v>
          </cell>
        </row>
        <row r="1384">
          <cell r="A1384">
            <v>36169</v>
          </cell>
          <cell r="B1384">
            <v>4</v>
          </cell>
          <cell r="E1384">
            <v>4</v>
          </cell>
          <cell r="J1384">
            <v>4</v>
          </cell>
        </row>
        <row r="1385">
          <cell r="A1385">
            <v>36174</v>
          </cell>
        </row>
        <row r="1386">
          <cell r="A1386">
            <v>36194</v>
          </cell>
        </row>
        <row r="1387">
          <cell r="A1387">
            <v>36199</v>
          </cell>
          <cell r="B1387">
            <v>2</v>
          </cell>
          <cell r="G1387">
            <v>2</v>
          </cell>
        </row>
        <row r="1388">
          <cell r="A1388">
            <v>36204</v>
          </cell>
          <cell r="B1388">
            <v>2</v>
          </cell>
          <cell r="E1388">
            <v>2</v>
          </cell>
          <cell r="H1388">
            <v>2</v>
          </cell>
          <cell r="I1388">
            <v>1</v>
          </cell>
        </row>
        <row r="1389">
          <cell r="A1389">
            <v>36209</v>
          </cell>
        </row>
        <row r="1390">
          <cell r="A1390">
            <v>36214</v>
          </cell>
          <cell r="B1390">
            <v>2</v>
          </cell>
          <cell r="G1390">
            <v>2</v>
          </cell>
        </row>
        <row r="1391">
          <cell r="A1391">
            <v>36219</v>
          </cell>
          <cell r="B1391">
            <v>2</v>
          </cell>
          <cell r="E1391">
            <v>2</v>
          </cell>
          <cell r="H1391">
            <v>2</v>
          </cell>
          <cell r="I1391">
            <v>1</v>
          </cell>
        </row>
        <row r="1392">
          <cell r="A1392">
            <v>36224</v>
          </cell>
        </row>
        <row r="1393">
          <cell r="A1393">
            <v>36229</v>
          </cell>
          <cell r="B1393">
            <v>4</v>
          </cell>
          <cell r="E1393">
            <v>4</v>
          </cell>
          <cell r="H1393">
            <v>4</v>
          </cell>
          <cell r="I1393">
            <v>3</v>
          </cell>
        </row>
        <row r="1394">
          <cell r="A1394">
            <v>36234</v>
          </cell>
          <cell r="B1394">
            <v>4</v>
          </cell>
          <cell r="E1394">
            <v>4</v>
          </cell>
          <cell r="H1394">
            <v>4</v>
          </cell>
          <cell r="I1394">
            <v>3</v>
          </cell>
        </row>
        <row r="1395">
          <cell r="A1395">
            <v>36239</v>
          </cell>
          <cell r="B1395">
            <v>4</v>
          </cell>
          <cell r="E1395">
            <v>4</v>
          </cell>
          <cell r="H1395">
            <v>1</v>
          </cell>
          <cell r="J1395">
            <v>3</v>
          </cell>
        </row>
        <row r="1396">
          <cell r="A1396">
            <v>36244</v>
          </cell>
          <cell r="B1396">
            <v>4</v>
          </cell>
          <cell r="E1396">
            <v>4</v>
          </cell>
          <cell r="H1396">
            <v>4</v>
          </cell>
          <cell r="I1396">
            <v>1</v>
          </cell>
        </row>
        <row r="1397">
          <cell r="A1397">
            <v>36249</v>
          </cell>
          <cell r="B1397">
            <v>4</v>
          </cell>
          <cell r="E1397">
            <v>4</v>
          </cell>
          <cell r="I1397">
            <v>1</v>
          </cell>
          <cell r="J1397">
            <v>3</v>
          </cell>
        </row>
        <row r="1398">
          <cell r="A1398">
            <v>36254</v>
          </cell>
          <cell r="B1398">
            <v>4</v>
          </cell>
          <cell r="E1398">
            <v>4</v>
          </cell>
          <cell r="H1398">
            <v>1</v>
          </cell>
          <cell r="I1398">
            <v>1</v>
          </cell>
          <cell r="J1398">
            <v>2</v>
          </cell>
        </row>
        <row r="1399">
          <cell r="A1399">
            <v>36259</v>
          </cell>
          <cell r="B1399">
            <v>4</v>
          </cell>
          <cell r="E1399">
            <v>4</v>
          </cell>
          <cell r="H1399">
            <v>1</v>
          </cell>
          <cell r="J1399">
            <v>3</v>
          </cell>
        </row>
        <row r="1400">
          <cell r="A1400">
            <v>36264</v>
          </cell>
          <cell r="B1400">
            <v>4</v>
          </cell>
          <cell r="E1400">
            <v>4</v>
          </cell>
          <cell r="H1400">
            <v>2</v>
          </cell>
          <cell r="I1400">
            <v>1</v>
          </cell>
          <cell r="J1400">
            <v>2</v>
          </cell>
        </row>
        <row r="1401">
          <cell r="A1401">
            <v>36269</v>
          </cell>
          <cell r="B1401">
            <v>4</v>
          </cell>
          <cell r="E1401">
            <v>4</v>
          </cell>
          <cell r="J1401">
            <v>4</v>
          </cell>
        </row>
        <row r="1402">
          <cell r="A1402">
            <v>36274</v>
          </cell>
          <cell r="B1402">
            <v>4</v>
          </cell>
          <cell r="E1402">
            <v>4</v>
          </cell>
          <cell r="H1402">
            <v>2</v>
          </cell>
          <cell r="I1402">
            <v>1</v>
          </cell>
          <cell r="J1402">
            <v>2</v>
          </cell>
        </row>
        <row r="1403">
          <cell r="A1403">
            <v>36279</v>
          </cell>
          <cell r="B1403">
            <v>6</v>
          </cell>
          <cell r="E1403">
            <v>5</v>
          </cell>
          <cell r="G1403">
            <v>1</v>
          </cell>
          <cell r="H1403">
            <v>5</v>
          </cell>
          <cell r="I1403">
            <v>1</v>
          </cell>
        </row>
        <row r="1404">
          <cell r="A1404">
            <v>36284</v>
          </cell>
          <cell r="B1404">
            <v>4</v>
          </cell>
          <cell r="E1404">
            <v>3</v>
          </cell>
          <cell r="G1404">
            <v>1</v>
          </cell>
          <cell r="H1404">
            <v>3</v>
          </cell>
          <cell r="I1404">
            <v>1</v>
          </cell>
        </row>
        <row r="1405">
          <cell r="A1405">
            <v>36289</v>
          </cell>
        </row>
        <row r="1406">
          <cell r="A1406">
            <v>36294</v>
          </cell>
          <cell r="B1406">
            <v>6</v>
          </cell>
          <cell r="E1406">
            <v>6</v>
          </cell>
          <cell r="H1406">
            <v>4</v>
          </cell>
          <cell r="J1406">
            <v>2</v>
          </cell>
        </row>
        <row r="1407">
          <cell r="A1407">
            <v>36299</v>
          </cell>
        </row>
        <row r="1408">
          <cell r="A1408">
            <v>36304</v>
          </cell>
        </row>
        <row r="1409">
          <cell r="A1409">
            <v>36309</v>
          </cell>
        </row>
        <row r="1410">
          <cell r="A1410">
            <v>36315</v>
          </cell>
        </row>
        <row r="1411">
          <cell r="A1411">
            <v>36317</v>
          </cell>
          <cell r="B1411">
            <v>2</v>
          </cell>
          <cell r="E1411">
            <v>1</v>
          </cell>
          <cell r="G1411">
            <v>1</v>
          </cell>
          <cell r="H1411">
            <v>1</v>
          </cell>
          <cell r="I1411">
            <v>1</v>
          </cell>
        </row>
        <row r="1412">
          <cell r="A1412">
            <v>36322</v>
          </cell>
        </row>
        <row r="1413">
          <cell r="A1413">
            <v>36327</v>
          </cell>
        </row>
        <row r="1414">
          <cell r="A1414">
            <v>36332</v>
          </cell>
        </row>
        <row r="1415">
          <cell r="A1415">
            <v>36337</v>
          </cell>
        </row>
        <row r="1416">
          <cell r="A1416">
            <v>36342</v>
          </cell>
        </row>
        <row r="1417">
          <cell r="A1417">
            <v>36347</v>
          </cell>
        </row>
        <row r="1418">
          <cell r="A1418">
            <v>36352</v>
          </cell>
        </row>
        <row r="1419">
          <cell r="A1419">
            <v>36357</v>
          </cell>
        </row>
        <row r="1420">
          <cell r="A1420">
            <v>36362</v>
          </cell>
        </row>
        <row r="1421">
          <cell r="A1421">
            <v>36367</v>
          </cell>
        </row>
        <row r="1422">
          <cell r="A1422">
            <v>36372</v>
          </cell>
        </row>
        <row r="1423">
          <cell r="A1423">
            <v>36377</v>
          </cell>
          <cell r="B1423">
            <v>4</v>
          </cell>
          <cell r="E1423">
            <v>1</v>
          </cell>
          <cell r="G1423">
            <v>3</v>
          </cell>
          <cell r="H1423">
            <v>1</v>
          </cell>
          <cell r="I1423">
            <v>1</v>
          </cell>
        </row>
        <row r="1424">
          <cell r="A1424">
            <v>36382</v>
          </cell>
        </row>
        <row r="1425">
          <cell r="A1425">
            <v>36387</v>
          </cell>
        </row>
        <row r="1426">
          <cell r="A1426">
            <v>36392</v>
          </cell>
        </row>
        <row r="1427">
          <cell r="A1427">
            <v>36397</v>
          </cell>
        </row>
        <row r="1428">
          <cell r="A1428">
            <v>36402</v>
          </cell>
        </row>
        <row r="1429">
          <cell r="A1429">
            <v>36407</v>
          </cell>
        </row>
        <row r="1430">
          <cell r="A1430">
            <v>36410</v>
          </cell>
        </row>
        <row r="1431">
          <cell r="A1431">
            <v>36415</v>
          </cell>
        </row>
        <row r="1432">
          <cell r="A1432">
            <v>36420</v>
          </cell>
        </row>
        <row r="1433">
          <cell r="A1433">
            <v>36425</v>
          </cell>
        </row>
        <row r="1434">
          <cell r="A1434">
            <v>36430</v>
          </cell>
        </row>
        <row r="1435">
          <cell r="A1435">
            <v>36435</v>
          </cell>
        </row>
        <row r="1436">
          <cell r="A1436">
            <v>36440</v>
          </cell>
        </row>
        <row r="1437">
          <cell r="A1437">
            <v>36445</v>
          </cell>
        </row>
        <row r="1438">
          <cell r="A1438">
            <v>36450</v>
          </cell>
        </row>
        <row r="1439">
          <cell r="A1439">
            <v>36455</v>
          </cell>
        </row>
        <row r="1440">
          <cell r="A1440">
            <v>36460</v>
          </cell>
        </row>
        <row r="1441">
          <cell r="A1441">
            <v>36465</v>
          </cell>
        </row>
        <row r="1442">
          <cell r="A1442">
            <v>36470</v>
          </cell>
        </row>
        <row r="1443">
          <cell r="A1443">
            <v>36475</v>
          </cell>
          <cell r="B1443">
            <v>2</v>
          </cell>
          <cell r="E1443">
            <v>2</v>
          </cell>
          <cell r="H1443">
            <v>2</v>
          </cell>
          <cell r="I1443">
            <v>2</v>
          </cell>
        </row>
        <row r="1444">
          <cell r="A1444">
            <v>36480</v>
          </cell>
          <cell r="B1444">
            <v>5</v>
          </cell>
          <cell r="E1444">
            <v>4</v>
          </cell>
          <cell r="G1444">
            <v>1</v>
          </cell>
          <cell r="H1444">
            <v>4</v>
          </cell>
          <cell r="I1444">
            <v>4</v>
          </cell>
        </row>
        <row r="1445">
          <cell r="A1445">
            <v>36485</v>
          </cell>
          <cell r="B1445">
            <v>3</v>
          </cell>
          <cell r="E1445">
            <v>1</v>
          </cell>
          <cell r="G1445">
            <v>2</v>
          </cell>
          <cell r="H1445">
            <v>1</v>
          </cell>
        </row>
        <row r="1446">
          <cell r="A1446">
            <v>36490</v>
          </cell>
          <cell r="B1446">
            <v>1</v>
          </cell>
          <cell r="G1446">
            <v>1</v>
          </cell>
        </row>
        <row r="1447">
          <cell r="A1447">
            <v>36495</v>
          </cell>
        </row>
        <row r="1448">
          <cell r="A1448">
            <v>36500</v>
          </cell>
        </row>
        <row r="1449">
          <cell r="A1449">
            <v>36507</v>
          </cell>
          <cell r="B1449">
            <v>3</v>
          </cell>
          <cell r="E1449">
            <v>1</v>
          </cell>
          <cell r="G1449">
            <v>2</v>
          </cell>
          <cell r="H1449">
            <v>1</v>
          </cell>
          <cell r="I1449">
            <v>1</v>
          </cell>
        </row>
        <row r="1450">
          <cell r="A1450">
            <v>36512</v>
          </cell>
        </row>
        <row r="1451">
          <cell r="A1451">
            <v>36517</v>
          </cell>
        </row>
        <row r="1452">
          <cell r="A1452">
            <v>36522</v>
          </cell>
        </row>
        <row r="1453">
          <cell r="A1453">
            <v>36527</v>
          </cell>
        </row>
        <row r="1454">
          <cell r="A1454">
            <v>36532</v>
          </cell>
        </row>
        <row r="1455">
          <cell r="A1455">
            <v>36537</v>
          </cell>
        </row>
        <row r="1456">
          <cell r="A1456">
            <v>36542</v>
          </cell>
        </row>
        <row r="1457">
          <cell r="A1457">
            <v>36547</v>
          </cell>
        </row>
        <row r="1458">
          <cell r="A1458">
            <v>36552</v>
          </cell>
        </row>
        <row r="1459">
          <cell r="A1459">
            <v>36559</v>
          </cell>
        </row>
        <row r="1460">
          <cell r="A1460">
            <v>36564</v>
          </cell>
        </row>
        <row r="1461">
          <cell r="A1461">
            <v>36569</v>
          </cell>
        </row>
        <row r="1462">
          <cell r="A1462">
            <v>36574</v>
          </cell>
        </row>
        <row r="1463">
          <cell r="A1463">
            <v>36579</v>
          </cell>
        </row>
        <row r="1464">
          <cell r="A1464">
            <v>36584</v>
          </cell>
        </row>
        <row r="1465">
          <cell r="A1465">
            <v>36589</v>
          </cell>
        </row>
        <row r="1466">
          <cell r="A1466">
            <v>36594</v>
          </cell>
        </row>
        <row r="1467">
          <cell r="A1467">
            <v>36599</v>
          </cell>
        </row>
        <row r="1468">
          <cell r="A1468">
            <v>36604</v>
          </cell>
        </row>
        <row r="1469">
          <cell r="A1469">
            <v>36609</v>
          </cell>
        </row>
        <row r="1470">
          <cell r="A1470">
            <v>36614</v>
          </cell>
        </row>
        <row r="1471">
          <cell r="A1471">
            <v>36619</v>
          </cell>
        </row>
        <row r="1472">
          <cell r="A1472">
            <v>36624</v>
          </cell>
        </row>
        <row r="1473">
          <cell r="A1473">
            <v>36629</v>
          </cell>
        </row>
        <row r="1474">
          <cell r="A1474">
            <v>36634</v>
          </cell>
        </row>
        <row r="1475">
          <cell r="A1475">
            <v>36643</v>
          </cell>
          <cell r="B1475">
            <v>4</v>
          </cell>
          <cell r="E1475">
            <v>3</v>
          </cell>
          <cell r="G1475">
            <v>1</v>
          </cell>
          <cell r="J1475">
            <v>3</v>
          </cell>
        </row>
        <row r="1476">
          <cell r="A1476">
            <v>36648</v>
          </cell>
        </row>
        <row r="1477">
          <cell r="A1477">
            <v>36653</v>
          </cell>
        </row>
        <row r="1478">
          <cell r="A1478">
            <v>36658</v>
          </cell>
        </row>
        <row r="1479">
          <cell r="A1479">
            <v>36663</v>
          </cell>
        </row>
        <row r="1480">
          <cell r="A1480">
            <v>36668</v>
          </cell>
        </row>
        <row r="1481">
          <cell r="A1481">
            <v>36673</v>
          </cell>
        </row>
        <row r="1482">
          <cell r="A1482">
            <v>36678</v>
          </cell>
        </row>
        <row r="1483">
          <cell r="A1483">
            <v>36683</v>
          </cell>
        </row>
        <row r="1484">
          <cell r="A1484">
            <v>36688</v>
          </cell>
        </row>
        <row r="1485">
          <cell r="A1485">
            <v>36693</v>
          </cell>
        </row>
        <row r="1486">
          <cell r="A1486">
            <v>36698</v>
          </cell>
        </row>
        <row r="1487">
          <cell r="A1487">
            <v>36703</v>
          </cell>
        </row>
        <row r="1488">
          <cell r="A1488">
            <v>36708</v>
          </cell>
        </row>
        <row r="1489">
          <cell r="A1489">
            <v>36713</v>
          </cell>
        </row>
        <row r="1490">
          <cell r="A1490">
            <v>36719</v>
          </cell>
        </row>
        <row r="1491">
          <cell r="A1491">
            <v>36724</v>
          </cell>
        </row>
        <row r="1492">
          <cell r="A1492">
            <v>36729</v>
          </cell>
        </row>
        <row r="1493">
          <cell r="A1493">
            <v>36734</v>
          </cell>
        </row>
        <row r="1494">
          <cell r="A1494">
            <v>36739</v>
          </cell>
        </row>
        <row r="1495">
          <cell r="A1495">
            <v>36744</v>
          </cell>
        </row>
        <row r="1496">
          <cell r="A1496">
            <v>36749</v>
          </cell>
        </row>
        <row r="1497">
          <cell r="A1497">
            <v>36754</v>
          </cell>
        </row>
        <row r="1498">
          <cell r="A1498">
            <v>36759</v>
          </cell>
        </row>
        <row r="1499">
          <cell r="A1499">
            <v>36764</v>
          </cell>
        </row>
        <row r="1500">
          <cell r="A1500">
            <v>36769</v>
          </cell>
        </row>
        <row r="1501">
          <cell r="A1501">
            <v>36774</v>
          </cell>
        </row>
        <row r="1502">
          <cell r="A1502">
            <v>36779</v>
          </cell>
        </row>
        <row r="1503">
          <cell r="A1503">
            <v>36784</v>
          </cell>
        </row>
        <row r="1504">
          <cell r="A1504">
            <v>36788</v>
          </cell>
        </row>
        <row r="1505">
          <cell r="A1505">
            <v>36793</v>
          </cell>
          <cell r="B1505">
            <v>2</v>
          </cell>
          <cell r="D1505">
            <v>2</v>
          </cell>
          <cell r="J1505">
            <v>2</v>
          </cell>
        </row>
        <row r="1506">
          <cell r="A1506">
            <v>36798</v>
          </cell>
        </row>
        <row r="1507">
          <cell r="A1507">
            <v>36803</v>
          </cell>
        </row>
        <row r="1508">
          <cell r="A1508">
            <v>36808</v>
          </cell>
          <cell r="B1508">
            <v>4</v>
          </cell>
          <cell r="D1508">
            <v>2</v>
          </cell>
          <cell r="E1508">
            <v>2</v>
          </cell>
          <cell r="H1508">
            <v>4</v>
          </cell>
          <cell r="I1508">
            <v>4</v>
          </cell>
        </row>
        <row r="1509">
          <cell r="A1509">
            <v>36813</v>
          </cell>
        </row>
        <row r="1510">
          <cell r="A1510">
            <v>36818</v>
          </cell>
        </row>
        <row r="1511">
          <cell r="A1511">
            <v>36823</v>
          </cell>
        </row>
        <row r="1512">
          <cell r="A1512">
            <v>36828</v>
          </cell>
          <cell r="B1512">
            <v>1</v>
          </cell>
          <cell r="D1512">
            <v>1</v>
          </cell>
          <cell r="J1512">
            <v>1</v>
          </cell>
        </row>
        <row r="1513">
          <cell r="A1513">
            <v>36859</v>
          </cell>
        </row>
        <row r="1514">
          <cell r="A1514">
            <v>36864</v>
          </cell>
        </row>
        <row r="1515">
          <cell r="A1515">
            <v>36869</v>
          </cell>
        </row>
        <row r="1516">
          <cell r="A1516">
            <v>36874</v>
          </cell>
        </row>
        <row r="1517">
          <cell r="A1517">
            <v>36879</v>
          </cell>
        </row>
        <row r="1518">
          <cell r="A1518">
            <v>36884</v>
          </cell>
        </row>
        <row r="1519">
          <cell r="A1519">
            <v>36889</v>
          </cell>
        </row>
        <row r="1520">
          <cell r="A1520">
            <v>36894</v>
          </cell>
        </row>
        <row r="1521">
          <cell r="A1521">
            <v>36899</v>
          </cell>
        </row>
        <row r="1522">
          <cell r="A1522">
            <v>36904</v>
          </cell>
        </row>
        <row r="1523">
          <cell r="A1523">
            <v>36909</v>
          </cell>
        </row>
        <row r="1524">
          <cell r="A1524">
            <v>36914</v>
          </cell>
        </row>
        <row r="1525">
          <cell r="A1525">
            <v>36925</v>
          </cell>
        </row>
        <row r="1526">
          <cell r="A1526">
            <v>36930</v>
          </cell>
        </row>
        <row r="1527">
          <cell r="A1527">
            <v>36935</v>
          </cell>
        </row>
        <row r="1528">
          <cell r="A1528">
            <v>36940</v>
          </cell>
        </row>
        <row r="1529">
          <cell r="A1529">
            <v>36945</v>
          </cell>
        </row>
        <row r="1530">
          <cell r="A1530">
            <v>36950</v>
          </cell>
        </row>
        <row r="1531">
          <cell r="A1531">
            <v>36955</v>
          </cell>
        </row>
        <row r="1532">
          <cell r="A1532">
            <v>36960</v>
          </cell>
        </row>
        <row r="1533">
          <cell r="A1533">
            <v>36965</v>
          </cell>
          <cell r="B1533">
            <v>46</v>
          </cell>
          <cell r="D1533">
            <v>4</v>
          </cell>
          <cell r="E1533">
            <v>42</v>
          </cell>
          <cell r="H1533">
            <v>33</v>
          </cell>
          <cell r="I1533">
            <v>31</v>
          </cell>
          <cell r="J1533">
            <v>9</v>
          </cell>
        </row>
        <row r="1534">
          <cell r="A1534">
            <v>36970</v>
          </cell>
        </row>
        <row r="1535">
          <cell r="A1535">
            <v>36975</v>
          </cell>
        </row>
        <row r="1536">
          <cell r="A1536">
            <v>36980</v>
          </cell>
          <cell r="B1536">
            <v>4</v>
          </cell>
          <cell r="D1536">
            <v>2</v>
          </cell>
          <cell r="E1536">
            <v>2</v>
          </cell>
          <cell r="H1536">
            <v>1</v>
          </cell>
          <cell r="I1536">
            <v>2</v>
          </cell>
          <cell r="J1536">
            <v>1</v>
          </cell>
        </row>
        <row r="1537">
          <cell r="A1537">
            <v>36985</v>
          </cell>
          <cell r="B1537">
            <v>4</v>
          </cell>
          <cell r="D1537">
            <v>2</v>
          </cell>
          <cell r="E1537">
            <v>2</v>
          </cell>
          <cell r="H1537">
            <v>3</v>
          </cell>
          <cell r="I1537">
            <v>1</v>
          </cell>
          <cell r="J1537">
            <v>1</v>
          </cell>
        </row>
        <row r="1538">
          <cell r="A1538">
            <v>36990</v>
          </cell>
        </row>
        <row r="1539">
          <cell r="A1539">
            <v>36995</v>
          </cell>
        </row>
        <row r="1540">
          <cell r="A1540">
            <v>37000</v>
          </cell>
          <cell r="B1540">
            <v>4</v>
          </cell>
          <cell r="G1540">
            <v>4</v>
          </cell>
        </row>
        <row r="1541">
          <cell r="A1541">
            <v>37005</v>
          </cell>
        </row>
        <row r="1542">
          <cell r="A1542">
            <v>37010</v>
          </cell>
          <cell r="B1542">
            <v>4</v>
          </cell>
          <cell r="E1542">
            <v>4</v>
          </cell>
          <cell r="H1542">
            <v>4</v>
          </cell>
        </row>
        <row r="1543">
          <cell r="A1543">
            <v>37015</v>
          </cell>
          <cell r="B1543">
            <v>4</v>
          </cell>
          <cell r="E1543">
            <v>4</v>
          </cell>
          <cell r="H1543">
            <v>4</v>
          </cell>
          <cell r="I1543">
            <v>2</v>
          </cell>
        </row>
        <row r="1544">
          <cell r="A1544">
            <v>37020</v>
          </cell>
          <cell r="B1544">
            <v>4</v>
          </cell>
          <cell r="E1544">
            <v>4</v>
          </cell>
          <cell r="H1544">
            <v>4</v>
          </cell>
          <cell r="I1544">
            <v>4</v>
          </cell>
        </row>
        <row r="1545">
          <cell r="A1545">
            <v>37025</v>
          </cell>
        </row>
        <row r="1546">
          <cell r="A1546">
            <v>37030</v>
          </cell>
          <cell r="B1546">
            <v>4</v>
          </cell>
          <cell r="E1546">
            <v>4</v>
          </cell>
          <cell r="H1546">
            <v>2</v>
          </cell>
          <cell r="J1546">
            <v>2</v>
          </cell>
        </row>
        <row r="1547">
          <cell r="A1547">
            <v>37035</v>
          </cell>
          <cell r="B1547">
            <v>4</v>
          </cell>
          <cell r="E1547">
            <v>3</v>
          </cell>
          <cell r="G1547">
            <v>1</v>
          </cell>
          <cell r="H1547">
            <v>2</v>
          </cell>
          <cell r="I1547">
            <v>1</v>
          </cell>
          <cell r="J1547">
            <v>1</v>
          </cell>
        </row>
        <row r="1548">
          <cell r="A1548">
            <v>37040</v>
          </cell>
        </row>
        <row r="1549">
          <cell r="A1549">
            <v>37045</v>
          </cell>
        </row>
        <row r="1550">
          <cell r="A1550">
            <v>37050</v>
          </cell>
        </row>
        <row r="1551">
          <cell r="A1551">
            <v>37055</v>
          </cell>
        </row>
        <row r="1552">
          <cell r="A1552">
            <v>37084</v>
          </cell>
        </row>
        <row r="1553">
          <cell r="A1553">
            <v>37089</v>
          </cell>
        </row>
        <row r="1554">
          <cell r="A1554">
            <v>38089</v>
          </cell>
        </row>
        <row r="1555">
          <cell r="A1555">
            <v>38094</v>
          </cell>
        </row>
        <row r="1556">
          <cell r="A1556">
            <v>38101</v>
          </cell>
          <cell r="B1556">
            <v>4</v>
          </cell>
          <cell r="D1556">
            <v>1</v>
          </cell>
          <cell r="E1556">
            <v>3</v>
          </cell>
          <cell r="H1556">
            <v>4</v>
          </cell>
          <cell r="I1556">
            <v>4</v>
          </cell>
        </row>
        <row r="1557">
          <cell r="A1557">
            <v>38106</v>
          </cell>
        </row>
        <row r="1558">
          <cell r="A1558">
            <v>38111</v>
          </cell>
        </row>
        <row r="1559">
          <cell r="A1559">
            <v>38116</v>
          </cell>
        </row>
        <row r="1560">
          <cell r="A1560">
            <v>38121</v>
          </cell>
        </row>
        <row r="1561">
          <cell r="A1561">
            <v>38126</v>
          </cell>
          <cell r="B1561">
            <v>1</v>
          </cell>
          <cell r="E1561">
            <v>1</v>
          </cell>
          <cell r="J1561">
            <v>1</v>
          </cell>
        </row>
        <row r="1562">
          <cell r="A1562">
            <v>38131</v>
          </cell>
          <cell r="B1562">
            <v>1</v>
          </cell>
          <cell r="E1562">
            <v>1</v>
          </cell>
          <cell r="H1562">
            <v>1</v>
          </cell>
          <cell r="I1562">
            <v>1</v>
          </cell>
        </row>
        <row r="1563">
          <cell r="A1563">
            <v>38136</v>
          </cell>
          <cell r="B1563">
            <v>1</v>
          </cell>
          <cell r="G1563">
            <v>1</v>
          </cell>
        </row>
        <row r="1564">
          <cell r="A1564">
            <v>38141</v>
          </cell>
        </row>
        <row r="1565">
          <cell r="A1565">
            <v>38146</v>
          </cell>
          <cell r="B1565">
            <v>5</v>
          </cell>
          <cell r="D1565">
            <v>1</v>
          </cell>
          <cell r="E1565">
            <v>2</v>
          </cell>
          <cell r="G1565">
            <v>2</v>
          </cell>
          <cell r="H1565">
            <v>3</v>
          </cell>
          <cell r="I1565">
            <v>3</v>
          </cell>
        </row>
        <row r="1566">
          <cell r="A1566">
            <v>38151</v>
          </cell>
        </row>
        <row r="1567">
          <cell r="A1567">
            <v>38156</v>
          </cell>
          <cell r="B1567">
            <v>1</v>
          </cell>
          <cell r="F1567">
            <v>1</v>
          </cell>
        </row>
        <row r="1568">
          <cell r="A1568">
            <v>38161</v>
          </cell>
          <cell r="B1568">
            <v>1</v>
          </cell>
          <cell r="G1568">
            <v>1</v>
          </cell>
        </row>
        <row r="1569">
          <cell r="A1569">
            <v>38170</v>
          </cell>
          <cell r="B1569">
            <v>4</v>
          </cell>
          <cell r="E1569">
            <v>4</v>
          </cell>
          <cell r="H1569">
            <v>1</v>
          </cell>
          <cell r="J1569">
            <v>3</v>
          </cell>
        </row>
        <row r="1570">
          <cell r="A1570">
            <v>38175</v>
          </cell>
        </row>
        <row r="1571">
          <cell r="A1571">
            <v>38180</v>
          </cell>
        </row>
        <row r="1572">
          <cell r="A1572">
            <v>38185</v>
          </cell>
        </row>
        <row r="1573">
          <cell r="A1573">
            <v>38190</v>
          </cell>
        </row>
        <row r="1574">
          <cell r="A1574">
            <v>38195</v>
          </cell>
        </row>
        <row r="1575">
          <cell r="A1575">
            <v>38200</v>
          </cell>
          <cell r="B1575">
            <v>2</v>
          </cell>
          <cell r="E1575">
            <v>1</v>
          </cell>
          <cell r="G1575">
            <v>1</v>
          </cell>
          <cell r="J1575">
            <v>1</v>
          </cell>
        </row>
        <row r="1576">
          <cell r="A1576">
            <v>38205</v>
          </cell>
        </row>
        <row r="1577">
          <cell r="A1577">
            <v>38210</v>
          </cell>
        </row>
        <row r="1578">
          <cell r="A1578">
            <v>38215</v>
          </cell>
        </row>
        <row r="1579">
          <cell r="A1579">
            <v>38220</v>
          </cell>
          <cell r="B1579">
            <v>1</v>
          </cell>
          <cell r="E1579">
            <v>1</v>
          </cell>
          <cell r="J1579">
            <v>1</v>
          </cell>
        </row>
        <row r="1580">
          <cell r="A1580">
            <v>38225</v>
          </cell>
          <cell r="B1580">
            <v>1</v>
          </cell>
          <cell r="D1580">
            <v>1</v>
          </cell>
          <cell r="H1580">
            <v>1</v>
          </cell>
          <cell r="I1580">
            <v>1</v>
          </cell>
        </row>
        <row r="1581">
          <cell r="A1581">
            <v>38230</v>
          </cell>
        </row>
        <row r="1582">
          <cell r="A1582">
            <v>38235</v>
          </cell>
          <cell r="B1582">
            <v>2</v>
          </cell>
          <cell r="E1582">
            <v>2</v>
          </cell>
          <cell r="H1582">
            <v>1</v>
          </cell>
          <cell r="J1582">
            <v>1</v>
          </cell>
        </row>
        <row r="1583">
          <cell r="A1583">
            <v>38240</v>
          </cell>
          <cell r="B1583">
            <v>2</v>
          </cell>
          <cell r="E1583">
            <v>2</v>
          </cell>
          <cell r="H1583">
            <v>1</v>
          </cell>
          <cell r="I1583">
            <v>1</v>
          </cell>
        </row>
        <row r="1584">
          <cell r="A1584">
            <v>38245</v>
          </cell>
        </row>
        <row r="1585">
          <cell r="A1585">
            <v>38250</v>
          </cell>
        </row>
        <row r="1586">
          <cell r="A1586">
            <v>38255</v>
          </cell>
        </row>
        <row r="1587">
          <cell r="A1587">
            <v>38260</v>
          </cell>
          <cell r="B1587">
            <v>4</v>
          </cell>
          <cell r="D1587">
            <v>4</v>
          </cell>
          <cell r="H1587">
            <v>3</v>
          </cell>
          <cell r="I1587">
            <v>2</v>
          </cell>
          <cell r="J1587">
            <v>1</v>
          </cell>
        </row>
        <row r="1588">
          <cell r="A1588">
            <v>38265</v>
          </cell>
        </row>
        <row r="1589">
          <cell r="A1589">
            <v>38270</v>
          </cell>
        </row>
        <row r="1590">
          <cell r="A1590">
            <v>38275</v>
          </cell>
        </row>
        <row r="1591">
          <cell r="A1591">
            <v>38280</v>
          </cell>
        </row>
        <row r="1592">
          <cell r="A1592">
            <v>38285</v>
          </cell>
        </row>
        <row r="1593">
          <cell r="A1593">
            <v>38290</v>
          </cell>
        </row>
        <row r="1594">
          <cell r="A1594">
            <v>38295</v>
          </cell>
        </row>
        <row r="1595">
          <cell r="A1595">
            <v>38300</v>
          </cell>
        </row>
        <row r="1596">
          <cell r="A1596">
            <v>38305</v>
          </cell>
        </row>
        <row r="1597">
          <cell r="A1597">
            <v>38310</v>
          </cell>
        </row>
        <row r="1598">
          <cell r="A1598">
            <v>38315</v>
          </cell>
        </row>
        <row r="1599">
          <cell r="A1599">
            <v>38320</v>
          </cell>
          <cell r="B1599">
            <v>4</v>
          </cell>
          <cell r="E1599">
            <v>4</v>
          </cell>
          <cell r="H1599">
            <v>4</v>
          </cell>
          <cell r="I1599">
            <v>4</v>
          </cell>
        </row>
        <row r="1600">
          <cell r="A1600">
            <v>38325</v>
          </cell>
          <cell r="B1600">
            <v>2</v>
          </cell>
          <cell r="E1600">
            <v>2</v>
          </cell>
          <cell r="H1600">
            <v>2</v>
          </cell>
          <cell r="I1600">
            <v>2</v>
          </cell>
        </row>
        <row r="1601">
          <cell r="A1601">
            <v>38330</v>
          </cell>
          <cell r="B1601">
            <v>1</v>
          </cell>
          <cell r="D1601">
            <v>1</v>
          </cell>
          <cell r="I1601">
            <v>1</v>
          </cell>
        </row>
        <row r="1602">
          <cell r="A1602">
            <v>38335</v>
          </cell>
          <cell r="B1602">
            <v>2</v>
          </cell>
          <cell r="F1602">
            <v>2</v>
          </cell>
        </row>
        <row r="1603">
          <cell r="A1603">
            <v>38340</v>
          </cell>
          <cell r="B1603">
            <v>1</v>
          </cell>
          <cell r="D1603">
            <v>1</v>
          </cell>
          <cell r="J1603">
            <v>1</v>
          </cell>
        </row>
        <row r="1604">
          <cell r="A1604">
            <v>38345</v>
          </cell>
        </row>
        <row r="1605">
          <cell r="A1605">
            <v>38350</v>
          </cell>
          <cell r="B1605">
            <v>4</v>
          </cell>
          <cell r="D1605">
            <v>1</v>
          </cell>
          <cell r="E1605">
            <v>2</v>
          </cell>
          <cell r="F1605">
            <v>1</v>
          </cell>
          <cell r="H1605">
            <v>3</v>
          </cell>
          <cell r="I1605">
            <v>3</v>
          </cell>
        </row>
        <row r="1606">
          <cell r="A1606">
            <v>38355</v>
          </cell>
        </row>
        <row r="1607">
          <cell r="A1607">
            <v>38360</v>
          </cell>
        </row>
        <row r="1608">
          <cell r="A1608">
            <v>38365</v>
          </cell>
        </row>
        <row r="1609">
          <cell r="A1609">
            <v>38370</v>
          </cell>
        </row>
        <row r="1610">
          <cell r="A1610">
            <v>38375</v>
          </cell>
        </row>
        <row r="1611">
          <cell r="A1611">
            <v>38380</v>
          </cell>
        </row>
        <row r="1612">
          <cell r="A1612">
            <v>38385</v>
          </cell>
        </row>
        <row r="1613">
          <cell r="A1613">
            <v>38390</v>
          </cell>
        </row>
        <row r="1614">
          <cell r="A1614">
            <v>38395</v>
          </cell>
        </row>
        <row r="1615">
          <cell r="A1615">
            <v>38400</v>
          </cell>
        </row>
        <row r="1616">
          <cell r="A1616">
            <v>38405</v>
          </cell>
        </row>
        <row r="1617">
          <cell r="A1617">
            <v>38410</v>
          </cell>
        </row>
        <row r="1618">
          <cell r="A1618">
            <v>38415</v>
          </cell>
        </row>
        <row r="1619">
          <cell r="A1619">
            <v>38420</v>
          </cell>
        </row>
        <row r="1620">
          <cell r="A1620">
            <v>38425</v>
          </cell>
        </row>
        <row r="1621">
          <cell r="A1621">
            <v>38430</v>
          </cell>
        </row>
        <row r="1622">
          <cell r="A1622">
            <v>38435</v>
          </cell>
        </row>
        <row r="1623">
          <cell r="A1623">
            <v>38442</v>
          </cell>
        </row>
        <row r="1624">
          <cell r="A1624">
            <v>38447</v>
          </cell>
          <cell r="B1624">
            <v>2</v>
          </cell>
          <cell r="E1624">
            <v>2</v>
          </cell>
          <cell r="I1624">
            <v>2</v>
          </cell>
        </row>
        <row r="1625">
          <cell r="A1625">
            <v>38454</v>
          </cell>
        </row>
        <row r="1626">
          <cell r="A1626">
            <v>38455</v>
          </cell>
        </row>
        <row r="1627">
          <cell r="A1627">
            <v>38456</v>
          </cell>
        </row>
        <row r="1628">
          <cell r="A1628">
            <v>38457</v>
          </cell>
        </row>
        <row r="1629">
          <cell r="A1629">
            <v>38466</v>
          </cell>
        </row>
        <row r="1630">
          <cell r="A1630">
            <v>38468</v>
          </cell>
        </row>
        <row r="1631">
          <cell r="A1631">
            <v>38471</v>
          </cell>
        </row>
        <row r="1632">
          <cell r="A1632">
            <v>38473</v>
          </cell>
        </row>
        <row r="1633">
          <cell r="A1633">
            <v>38476</v>
          </cell>
        </row>
        <row r="1634">
          <cell r="A1634">
            <v>38478</v>
          </cell>
          <cell r="B1634">
            <v>2</v>
          </cell>
          <cell r="E1634">
            <v>2</v>
          </cell>
          <cell r="J1634">
            <v>2</v>
          </cell>
        </row>
        <row r="1635">
          <cell r="A1635">
            <v>38481</v>
          </cell>
        </row>
        <row r="1636">
          <cell r="A1636">
            <v>38483</v>
          </cell>
        </row>
        <row r="1637">
          <cell r="A1637">
            <v>38486</v>
          </cell>
        </row>
        <row r="1638">
          <cell r="A1638">
            <v>38488</v>
          </cell>
        </row>
        <row r="1639">
          <cell r="A1639">
            <v>38491</v>
          </cell>
        </row>
        <row r="1640">
          <cell r="A1640">
            <v>38494</v>
          </cell>
          <cell r="B1640">
            <v>2</v>
          </cell>
          <cell r="D1640">
            <v>2</v>
          </cell>
          <cell r="I1640">
            <v>1</v>
          </cell>
          <cell r="J1640">
            <v>1</v>
          </cell>
        </row>
        <row r="1641">
          <cell r="A1641">
            <v>38497</v>
          </cell>
        </row>
        <row r="1642">
          <cell r="A1642">
            <v>38499</v>
          </cell>
        </row>
        <row r="1643">
          <cell r="A1643">
            <v>38502</v>
          </cell>
        </row>
        <row r="1644">
          <cell r="A1644">
            <v>38504</v>
          </cell>
        </row>
        <row r="1645">
          <cell r="A1645">
            <v>38507</v>
          </cell>
        </row>
        <row r="1646">
          <cell r="A1646">
            <v>38509</v>
          </cell>
          <cell r="B1646">
            <v>1</v>
          </cell>
          <cell r="E1646">
            <v>1</v>
          </cell>
          <cell r="I1646">
            <v>1</v>
          </cell>
        </row>
        <row r="1647">
          <cell r="A1647">
            <v>38512</v>
          </cell>
          <cell r="B1647">
            <v>1</v>
          </cell>
          <cell r="E1647">
            <v>1</v>
          </cell>
          <cell r="J1647">
            <v>1</v>
          </cell>
        </row>
        <row r="1648">
          <cell r="A1648">
            <v>38514</v>
          </cell>
          <cell r="B1648">
            <v>39</v>
          </cell>
          <cell r="D1648">
            <v>1</v>
          </cell>
          <cell r="E1648">
            <v>38</v>
          </cell>
          <cell r="H1648">
            <v>24</v>
          </cell>
          <cell r="I1648">
            <v>29</v>
          </cell>
          <cell r="J1648">
            <v>5</v>
          </cell>
        </row>
        <row r="1649">
          <cell r="A1649">
            <v>38517</v>
          </cell>
        </row>
        <row r="1650">
          <cell r="A1650">
            <v>38520</v>
          </cell>
          <cell r="B1650">
            <v>1</v>
          </cell>
          <cell r="D1650">
            <v>1</v>
          </cell>
          <cell r="J1650">
            <v>1</v>
          </cell>
        </row>
        <row r="1651">
          <cell r="A1651">
            <v>38526</v>
          </cell>
          <cell r="B1651">
            <v>6</v>
          </cell>
          <cell r="E1651">
            <v>1</v>
          </cell>
          <cell r="G1651">
            <v>5</v>
          </cell>
          <cell r="J1651">
            <v>1</v>
          </cell>
        </row>
        <row r="1652">
          <cell r="A1652">
            <v>38529</v>
          </cell>
          <cell r="B1652">
            <v>6</v>
          </cell>
          <cell r="E1652">
            <v>3</v>
          </cell>
          <cell r="G1652">
            <v>3</v>
          </cell>
          <cell r="H1652">
            <v>2</v>
          </cell>
          <cell r="I1652">
            <v>1</v>
          </cell>
          <cell r="J1652">
            <v>1</v>
          </cell>
        </row>
        <row r="1653">
          <cell r="A1653">
            <v>38532</v>
          </cell>
        </row>
        <row r="1654">
          <cell r="A1654">
            <v>38535</v>
          </cell>
        </row>
        <row r="1655">
          <cell r="A1655">
            <v>38538</v>
          </cell>
        </row>
        <row r="1656">
          <cell r="A1656">
            <v>38541</v>
          </cell>
          <cell r="B1656">
            <v>1</v>
          </cell>
          <cell r="E1656">
            <v>1</v>
          </cell>
          <cell r="J1656">
            <v>1</v>
          </cell>
        </row>
        <row r="1657">
          <cell r="A1657">
            <v>38545</v>
          </cell>
        </row>
        <row r="1658">
          <cell r="A1658">
            <v>38548</v>
          </cell>
        </row>
        <row r="1659">
          <cell r="A1659">
            <v>38551</v>
          </cell>
        </row>
        <row r="1660">
          <cell r="A1660">
            <v>38554</v>
          </cell>
        </row>
        <row r="1661">
          <cell r="A1661">
            <v>38557</v>
          </cell>
        </row>
        <row r="1662">
          <cell r="A1662">
            <v>38561</v>
          </cell>
          <cell r="B1662">
            <v>2</v>
          </cell>
          <cell r="D1662">
            <v>2</v>
          </cell>
          <cell r="J1662">
            <v>2</v>
          </cell>
        </row>
        <row r="1663">
          <cell r="A1663">
            <v>38564</v>
          </cell>
          <cell r="B1663">
            <v>21</v>
          </cell>
          <cell r="D1663">
            <v>11</v>
          </cell>
          <cell r="E1663">
            <v>10</v>
          </cell>
          <cell r="H1663">
            <v>13</v>
          </cell>
          <cell r="I1663">
            <v>19</v>
          </cell>
          <cell r="J1663">
            <v>1</v>
          </cell>
        </row>
        <row r="1664">
          <cell r="A1664">
            <v>38567</v>
          </cell>
        </row>
        <row r="1665">
          <cell r="A1665">
            <v>38570</v>
          </cell>
        </row>
        <row r="1666">
          <cell r="A1666">
            <v>38573</v>
          </cell>
          <cell r="B1666">
            <v>1</v>
          </cell>
          <cell r="E1666">
            <v>1</v>
          </cell>
          <cell r="H1666">
            <v>1</v>
          </cell>
          <cell r="I1666">
            <v>1</v>
          </cell>
        </row>
        <row r="1667">
          <cell r="A1667">
            <v>38576</v>
          </cell>
        </row>
        <row r="1668">
          <cell r="A1668">
            <v>38578</v>
          </cell>
          <cell r="B1668">
            <v>1</v>
          </cell>
          <cell r="E1668">
            <v>1</v>
          </cell>
          <cell r="I1668">
            <v>1</v>
          </cell>
        </row>
        <row r="1669">
          <cell r="A1669">
            <v>38581</v>
          </cell>
        </row>
        <row r="1670">
          <cell r="A1670">
            <v>38583</v>
          </cell>
        </row>
        <row r="1671">
          <cell r="A1671">
            <v>38586</v>
          </cell>
        </row>
        <row r="1672">
          <cell r="A1672">
            <v>38588</v>
          </cell>
        </row>
        <row r="1673">
          <cell r="A1673">
            <v>38591</v>
          </cell>
        </row>
        <row r="1674">
          <cell r="A1674">
            <v>38593</v>
          </cell>
        </row>
        <row r="1675">
          <cell r="A1675">
            <v>38596</v>
          </cell>
        </row>
        <row r="1676">
          <cell r="A1676">
            <v>38599</v>
          </cell>
        </row>
        <row r="1677">
          <cell r="A1677">
            <v>38602</v>
          </cell>
        </row>
        <row r="1678">
          <cell r="A1678">
            <v>38605</v>
          </cell>
        </row>
        <row r="1679">
          <cell r="A1679">
            <v>38608</v>
          </cell>
        </row>
        <row r="1680">
          <cell r="A1680">
            <v>38611</v>
          </cell>
        </row>
        <row r="1681">
          <cell r="A1681">
            <v>38615</v>
          </cell>
        </row>
        <row r="1682">
          <cell r="A1682">
            <v>38618</v>
          </cell>
        </row>
        <row r="1683">
          <cell r="A1683">
            <v>38621</v>
          </cell>
        </row>
        <row r="1684">
          <cell r="A1684">
            <v>38624</v>
          </cell>
        </row>
        <row r="1685">
          <cell r="A1685">
            <v>38627</v>
          </cell>
        </row>
        <row r="1686">
          <cell r="A1686">
            <v>38630</v>
          </cell>
        </row>
        <row r="1687">
          <cell r="A1687">
            <v>38653</v>
          </cell>
        </row>
        <row r="1688">
          <cell r="A1688">
            <v>38656</v>
          </cell>
        </row>
        <row r="1689">
          <cell r="A1689">
            <v>38659</v>
          </cell>
        </row>
        <row r="1690">
          <cell r="A1690">
            <v>38661</v>
          </cell>
        </row>
      </sheetData>
      <sheetData sheetId="16">
        <row r="2">
          <cell r="B2" t="str">
            <v xml:space="preserve"> תאריך הפקה    27/02/2023 14:57:15</v>
          </cell>
        </row>
        <row r="4">
          <cell r="B4" t="str">
            <v>כתובות מפעלי האיגוד</v>
          </cell>
        </row>
        <row r="7">
          <cell r="B7" t="str">
            <v>אקודן</v>
          </cell>
          <cell r="C7" t="str">
            <v>מפעל</v>
          </cell>
          <cell r="D7" t="str">
            <v>CityID</v>
          </cell>
          <cell r="E7" t="str">
            <v>תאגיד</v>
          </cell>
          <cell r="F7" t="str">
            <v>כתובת</v>
          </cell>
          <cell r="G7" t="str">
            <v>מספר_משלם</v>
          </cell>
          <cell r="H7" t="str">
            <v>מיקוד</v>
          </cell>
          <cell r="I7" t="str">
            <v>איש_קשר</v>
          </cell>
          <cell r="J7" t="str">
            <v>טלפון</v>
          </cell>
          <cell r="K7" t="str">
            <v>מייל</v>
          </cell>
          <cell r="L7" t="str">
            <v>מגזר</v>
          </cell>
        </row>
        <row r="8">
          <cell r="B8">
            <v>31889</v>
          </cell>
          <cell r="C8" t="str">
            <v>&amp;מחנה תל השומר משא 7000 - מסעדות</v>
          </cell>
          <cell r="D8">
            <v>56</v>
          </cell>
          <cell r="E8" t="str">
            <v>אור - יהודה -  מי שקמה</v>
          </cell>
          <cell r="L8" t="str">
            <v>אולמות אירועים, מסעדות, קניונים</v>
          </cell>
        </row>
        <row r="9">
          <cell r="B9">
            <v>33573</v>
          </cell>
          <cell r="C9" t="str">
            <v>_מי רקע אור יהודה</v>
          </cell>
          <cell r="D9">
            <v>56</v>
          </cell>
          <cell r="E9" t="str">
            <v>אור - יהודה -  מי שקמה</v>
          </cell>
        </row>
        <row r="10">
          <cell r="B10">
            <v>35831</v>
          </cell>
          <cell r="C10" t="str">
            <v>EMS</v>
          </cell>
          <cell r="D10">
            <v>56</v>
          </cell>
          <cell r="E10" t="str">
            <v>אור - יהודה -  מי שקמה</v>
          </cell>
          <cell r="F10" t="str">
            <v>יוני נתניהו 1, אור יהודה</v>
          </cell>
          <cell r="L10" t="str">
            <v>מפעלי ציפוי מתכות וטיפול פני שטח</v>
          </cell>
        </row>
        <row r="11">
          <cell r="B11">
            <v>8146</v>
          </cell>
          <cell r="C11" t="str">
            <v>אולמי אקסייט (גני סאם)</v>
          </cell>
          <cell r="D11">
            <v>56</v>
          </cell>
          <cell r="E11" t="str">
            <v>אור - יהודה -  מי שקמה</v>
          </cell>
          <cell r="F11" t="str">
            <v>החרושת 6, אור יהודה</v>
          </cell>
          <cell r="G11" t="str">
            <v>207820000_אולמי אקסייט (גני סאם) דרויש אלי</v>
          </cell>
          <cell r="H11">
            <v>0</v>
          </cell>
          <cell r="I11" t="str">
            <v>דני דרויש- בעל העסק</v>
          </cell>
          <cell r="J11" t="str">
            <v>03-5332312</v>
          </cell>
          <cell r="K11" t="str">
            <v>avikanti@walla.com</v>
          </cell>
          <cell r="L11" t="str">
            <v>אולמות אירועים, מסעדות, קניונים</v>
          </cell>
        </row>
        <row r="12">
          <cell r="B12">
            <v>30305</v>
          </cell>
          <cell r="C12" t="str">
            <v>אולמי דניאל</v>
          </cell>
          <cell r="D12">
            <v>56</v>
          </cell>
          <cell r="E12" t="str">
            <v>אור - יהודה -  מי שקמה</v>
          </cell>
          <cell r="F12" t="str">
            <v>הסדנא 14, אור יהודה</v>
          </cell>
          <cell r="G12" t="str">
            <v>203690002_אולמי דניאל</v>
          </cell>
          <cell r="H12">
            <v>60220</v>
          </cell>
          <cell r="I12" t="str">
            <v>מייקל (צדוק) צבי - בעל העסק</v>
          </cell>
          <cell r="J12" t="str">
            <v>03-5332480</v>
          </cell>
          <cell r="L12" t="str">
            <v>אולמות אירועים, מסעדות, קניונים</v>
          </cell>
        </row>
        <row r="13">
          <cell r="B13">
            <v>8109</v>
          </cell>
          <cell r="C13" t="str">
            <v>אולמי קינגסטון</v>
          </cell>
          <cell r="D13">
            <v>56</v>
          </cell>
          <cell r="E13" t="str">
            <v>אור - יהודה -  מי שקמה</v>
          </cell>
          <cell r="F13" t="str">
            <v>דוד אלעזר 101, אור יהודה</v>
          </cell>
          <cell r="G13" t="str">
            <v>102020002_אולמי קינגסטון - ע.י.נ. משיח בע"מ</v>
          </cell>
          <cell r="H13">
            <v>60312</v>
          </cell>
          <cell r="I13" t="str">
            <v>עאדל משיח</v>
          </cell>
          <cell r="J13" t="str">
            <v>003-5331122</v>
          </cell>
          <cell r="K13" t="str">
            <v>kingston100@walla.com</v>
          </cell>
          <cell r="L13" t="str">
            <v>אולמות אירועים, מסעדות, קניונים</v>
          </cell>
        </row>
        <row r="14">
          <cell r="B14">
            <v>29756</v>
          </cell>
          <cell r="C14" t="str">
            <v>אוריאנה</v>
          </cell>
          <cell r="D14">
            <v>56</v>
          </cell>
          <cell r="E14" t="str">
            <v>אור - יהודה -  מי שקמה</v>
          </cell>
          <cell r="F14" t="str">
            <v>היוצרים 16, אור יהודה</v>
          </cell>
          <cell r="G14" t="str">
            <v>207880000_אוריאנה - אורן צבי</v>
          </cell>
          <cell r="I14" t="str">
            <v>אורן צבי-בעלים</v>
          </cell>
          <cell r="J14" t="str">
            <v>003-6345500</v>
          </cell>
          <cell r="K14" t="str">
            <v>oryana4@gmail.com</v>
          </cell>
          <cell r="L14" t="str">
            <v>אולמות אירועים, מסעדות, קניונים</v>
          </cell>
        </row>
        <row r="15">
          <cell r="B15">
            <v>32580</v>
          </cell>
          <cell r="C15" t="str">
            <v>אטליז שרעבי</v>
          </cell>
          <cell r="D15">
            <v>56</v>
          </cell>
          <cell r="E15" t="str">
            <v>אור - יהודה -  מי שקמה</v>
          </cell>
          <cell r="F15" t="str">
            <v>היצירה 6, אור יהודה</v>
          </cell>
          <cell r="G15" t="str">
            <v>207320003_אטליז שרעבי</v>
          </cell>
          <cell r="I15" t="str">
            <v>אברון שרעבי</v>
          </cell>
          <cell r="J15" t="str">
            <v>03-6336767</v>
          </cell>
          <cell r="L15" t="str">
            <v>משחטות, בתי מטבחיים, בתי נחירה, עיבוד דגים</v>
          </cell>
        </row>
        <row r="16">
          <cell r="B16">
            <v>8272</v>
          </cell>
          <cell r="C16" t="str">
            <v>אצל התורכי</v>
          </cell>
          <cell r="D16">
            <v>56</v>
          </cell>
          <cell r="E16" t="str">
            <v>אור - יהודה -  מי שקמה</v>
          </cell>
          <cell r="F16" t="str">
            <v>הראשונים 2, אור יהודה</v>
          </cell>
          <cell r="G16" t="str">
            <v>200820000_אצל התורקי - דואניס יזמים</v>
          </cell>
          <cell r="H16">
            <v>0</v>
          </cell>
          <cell r="I16" t="str">
            <v>ישעיהו אדואניס</v>
          </cell>
          <cell r="J16" t="str">
            <v>03-5331352</v>
          </cell>
          <cell r="K16" t="str">
            <v>shaia100@walla.com</v>
          </cell>
          <cell r="L16" t="str">
            <v>אולמות אירועים, מסעדות, קניונים</v>
          </cell>
        </row>
        <row r="17">
          <cell r="B17">
            <v>30030</v>
          </cell>
          <cell r="C17" t="str">
            <v>בית סיעודי - צומת סביון</v>
          </cell>
          <cell r="D17">
            <v>56</v>
          </cell>
          <cell r="E17" t="str">
            <v>אור - יהודה -  מי שקמה</v>
          </cell>
          <cell r="F17" t="str">
            <v>סמטת האירוס 9, אור יהודה</v>
          </cell>
          <cell r="G17" t="str">
            <v>#N/A</v>
          </cell>
          <cell r="I17" t="str">
            <v>ויקי רוזן - מנהלת  העסק</v>
          </cell>
          <cell r="J17" t="str">
            <v>03-5117212</v>
          </cell>
          <cell r="K17" t="str">
            <v>victoryar@tl-care.co.il</v>
          </cell>
          <cell r="L17" t="str">
            <v>בתי מלון</v>
          </cell>
        </row>
        <row r="18">
          <cell r="B18">
            <v>7918</v>
          </cell>
          <cell r="C18" t="str">
            <v>בכור מוטורס</v>
          </cell>
          <cell r="D18">
            <v>56</v>
          </cell>
          <cell r="E18" t="str">
            <v>אור - יהודה -  מי שקמה</v>
          </cell>
          <cell r="F18" t="str">
            <v>ההגנה 18, אור יהודה</v>
          </cell>
          <cell r="G18">
            <v>512588401</v>
          </cell>
          <cell r="H18">
            <v>0</v>
          </cell>
          <cell r="I18" t="str">
            <v>ברוך כהן</v>
          </cell>
          <cell r="J18" t="str">
            <v>003-6344040</v>
          </cell>
          <cell r="L18" t="str">
            <v>מוסכים</v>
          </cell>
        </row>
        <row r="19">
          <cell r="B19">
            <v>8127</v>
          </cell>
          <cell r="C19" t="str">
            <v>גולד סנטר</v>
          </cell>
          <cell r="D19">
            <v>56</v>
          </cell>
          <cell r="E19" t="str">
            <v>אור - יהודה -  מי שקמה</v>
          </cell>
          <cell r="F19" t="str">
            <v>היוזמים 7, אור יהודה</v>
          </cell>
          <cell r="G19">
            <v>510887813</v>
          </cell>
          <cell r="H19">
            <v>60373</v>
          </cell>
          <cell r="I19" t="str">
            <v>רוני חי-מנהל</v>
          </cell>
          <cell r="J19" t="str">
            <v>003-5334335</v>
          </cell>
          <cell r="K19" t="str">
            <v>g_c@zahav.net.il</v>
          </cell>
          <cell r="L19" t="str">
            <v>מפעלי ציפוי מתכות וטיפול פני שטח</v>
          </cell>
        </row>
        <row r="20">
          <cell r="B20">
            <v>38345</v>
          </cell>
          <cell r="C20" t="str">
            <v>דור אנרגיה בישר</v>
          </cell>
          <cell r="D20">
            <v>56</v>
          </cell>
          <cell r="E20" t="str">
            <v>אור - יהודה -  מי שקמה</v>
          </cell>
          <cell r="F20" t="str">
            <v>המסגר 8, אור יהודה</v>
          </cell>
          <cell r="L20" t="str">
            <v>תחנות תדלוק</v>
          </cell>
        </row>
        <row r="21">
          <cell r="B21">
            <v>31558</v>
          </cell>
          <cell r="C21" t="str">
            <v>האחים שקורי בשרים</v>
          </cell>
          <cell r="D21">
            <v>56</v>
          </cell>
          <cell r="E21" t="str">
            <v>אור - יהודה -  מי שקמה</v>
          </cell>
          <cell r="F21" t="str">
            <v>אליהו סעדון 130, אור יהודה</v>
          </cell>
          <cell r="G21" t="str">
            <v>204420000_האחים שקורי</v>
          </cell>
          <cell r="I21" t="str">
            <v>אורי שקורי</v>
          </cell>
          <cell r="J21" t="str">
            <v>050-3949494</v>
          </cell>
          <cell r="L21" t="str">
            <v>משחטות, בתי מטבחיים, בתי נחירה, עיבוד דגים</v>
          </cell>
        </row>
        <row r="22">
          <cell r="B22">
            <v>8122</v>
          </cell>
          <cell r="C22" t="str">
            <v>הרמיטאג' (ברייט הול)</v>
          </cell>
          <cell r="D22">
            <v>56</v>
          </cell>
          <cell r="E22" t="str">
            <v>אור - יהודה -  מי שקמה</v>
          </cell>
          <cell r="F22" t="str">
            <v>הפלדה 1, אור יהודה</v>
          </cell>
          <cell r="G22">
            <v>24659070</v>
          </cell>
          <cell r="H22">
            <v>60218</v>
          </cell>
          <cell r="I22" t="str">
            <v>יעקב</v>
          </cell>
          <cell r="J22" t="str">
            <v>003-5331577</v>
          </cell>
          <cell r="L22" t="str">
            <v>אולמות אירועים, מסעדות, קניונים</v>
          </cell>
        </row>
        <row r="23">
          <cell r="B23">
            <v>8416</v>
          </cell>
          <cell r="C23" t="str">
            <v>חיים לגזיאל מעדני בשר</v>
          </cell>
          <cell r="D23">
            <v>56</v>
          </cell>
          <cell r="E23" t="str">
            <v>אור - יהודה -  מי שקמה</v>
          </cell>
          <cell r="F23" t="str">
            <v>ההגנה 14, אור יהודה</v>
          </cell>
          <cell r="G23" t="str">
            <v>200360000_חיים לגזיאל מעדני בשר</v>
          </cell>
          <cell r="H23">
            <v>60212</v>
          </cell>
          <cell r="I23" t="str">
            <v>חיים לגזיאל</v>
          </cell>
          <cell r="J23" t="str">
            <v>03-5332360</v>
          </cell>
          <cell r="L23" t="str">
            <v>משחטות, בתי מטבחיים, בתי נחירה, עיבוד דגים</v>
          </cell>
        </row>
        <row r="24">
          <cell r="B24">
            <v>28413</v>
          </cell>
          <cell r="C24" t="str">
            <v>חיריה ווטלנד</v>
          </cell>
          <cell r="D24">
            <v>56</v>
          </cell>
          <cell r="E24" t="str">
            <v>אור - יהודה -  מי שקמה</v>
          </cell>
          <cell r="F24" t="str">
            <v>חיריה</v>
          </cell>
          <cell r="I24" t="str">
            <v>אילן גלבוע</v>
          </cell>
        </row>
        <row r="25">
          <cell r="B25">
            <v>8195</v>
          </cell>
          <cell r="C25" t="str">
            <v>יינות ביתן (כמעט חינם) אור יהודה</v>
          </cell>
          <cell r="D25">
            <v>56</v>
          </cell>
          <cell r="E25" t="str">
            <v>אור - יהודה -  מי שקמה</v>
          </cell>
          <cell r="F25" t="str">
            <v>המפעל 4, אור יהודה</v>
          </cell>
          <cell r="G25" t="str">
            <v>211280000_ע.ר.צים ישירים - יינות ביתן (כמעט חינם)</v>
          </cell>
          <cell r="H25">
            <v>0</v>
          </cell>
          <cell r="I25" t="str">
            <v>יחזקאל יחזקאל</v>
          </cell>
          <cell r="J25" t="str">
            <v>003-6345045</v>
          </cell>
          <cell r="K25" t="str">
            <v>or-yehuda@c-hinam.co.il</v>
          </cell>
          <cell r="L25" t="str">
            <v>אולמות אירועים, מסעדות, קניונים</v>
          </cell>
        </row>
        <row r="26">
          <cell r="B26">
            <v>32586</v>
          </cell>
          <cell r="C26" t="str">
            <v>מאפיית ברכת הארץ</v>
          </cell>
          <cell r="D26">
            <v>56</v>
          </cell>
          <cell r="E26" t="str">
            <v>אור - יהודה -  מי שקמה</v>
          </cell>
          <cell r="F26" t="str">
            <v>ההגנה 15, אור יהודה</v>
          </cell>
          <cell r="G26" t="str">
            <v>200570007_מאפיית ברכת הארץ</v>
          </cell>
          <cell r="L26" t="str">
            <v>מפעלי מזון ומשקאות</v>
          </cell>
        </row>
        <row r="27">
          <cell r="B27">
            <v>32583</v>
          </cell>
          <cell r="C27" t="str">
            <v>מאפיית הכוהנים</v>
          </cell>
          <cell r="D27">
            <v>56</v>
          </cell>
          <cell r="E27" t="str">
            <v>אור - יהודה -  מי שקמה</v>
          </cell>
          <cell r="F27" t="str">
            <v>ההגנה 12, אור יהודה</v>
          </cell>
          <cell r="G27" t="str">
            <v>200330000_מאפיית הכוהנים</v>
          </cell>
          <cell r="J27" t="str">
            <v>03-6045412</v>
          </cell>
          <cell r="L27" t="str">
            <v>מפעלי מזון ומשקאות</v>
          </cell>
        </row>
        <row r="28">
          <cell r="B28">
            <v>7993</v>
          </cell>
          <cell r="C28" t="str">
            <v>מאפית וינסטו השלום</v>
          </cell>
          <cell r="D28">
            <v>56</v>
          </cell>
          <cell r="E28" t="str">
            <v>אור - יהודה -  מי שקמה</v>
          </cell>
          <cell r="F28" t="str">
            <v>היוזמים 10, אור יהודה</v>
          </cell>
          <cell r="G28" t="str">
            <v>206640000_וינסטו מאפית השלום</v>
          </cell>
          <cell r="H28">
            <v>0</v>
          </cell>
          <cell r="I28" t="str">
            <v>שם טוב כהן</v>
          </cell>
          <cell r="J28" t="str">
            <v>03-5332929</v>
          </cell>
          <cell r="L28" t="str">
            <v>מפעלי מזון ומשקאות</v>
          </cell>
        </row>
        <row r="29">
          <cell r="B29">
            <v>29048</v>
          </cell>
          <cell r="C29" t="str">
            <v>מגדלי הים התיכון</v>
          </cell>
          <cell r="D29">
            <v>56</v>
          </cell>
          <cell r="E29" t="str">
            <v>אור - יהודה -  מי שקמה</v>
          </cell>
          <cell r="F29" t="str">
            <v>האיריס 9, אור יהודה</v>
          </cell>
          <cell r="G29" t="str">
            <v>101830004_בית סיעודי צומת סביון - מגדלי הים התיכון</v>
          </cell>
          <cell r="H29">
            <v>0</v>
          </cell>
          <cell r="I29" t="str">
            <v>בטי קפלן-מנהלת, אבי רוטמן -מנ' אחזקה</v>
          </cell>
          <cell r="J29" t="str">
            <v>03-7356800</v>
          </cell>
          <cell r="L29" t="str">
            <v>בתי מלון</v>
          </cell>
        </row>
        <row r="30">
          <cell r="B30">
            <v>29577</v>
          </cell>
          <cell r="C30" t="str">
            <v>מגה בול</v>
          </cell>
          <cell r="D30">
            <v>56</v>
          </cell>
          <cell r="E30" t="str">
            <v>אור - יהודה -  מי שקמה</v>
          </cell>
          <cell r="F30" t="str">
            <v>אליהו סעדון 120, קניון עזריאלי, אור יהודה</v>
          </cell>
          <cell r="H30">
            <v>0</v>
          </cell>
          <cell r="I30" t="str">
            <v>גב' שרית-מנהלת העסק</v>
          </cell>
          <cell r="J30" t="str">
            <v>003-6346798</v>
          </cell>
          <cell r="L30" t="str">
            <v>אולמות אירועים, מסעדות, קניונים</v>
          </cell>
        </row>
        <row r="31">
          <cell r="B31">
            <v>8332</v>
          </cell>
          <cell r="C31" t="str">
            <v>מוסך א.מ.ואחיו</v>
          </cell>
          <cell r="D31">
            <v>56</v>
          </cell>
          <cell r="E31" t="str">
            <v>אור - יהודה -  מי שקמה</v>
          </cell>
          <cell r="F31" t="str">
            <v>הסדנא 4, א.ת. ישן, אור יהודה</v>
          </cell>
          <cell r="G31">
            <v>513598052</v>
          </cell>
          <cell r="H31">
            <v>0</v>
          </cell>
          <cell r="I31" t="str">
            <v>אבי מועלם - בעלים</v>
          </cell>
          <cell r="J31" t="str">
            <v>050-7664805</v>
          </cell>
          <cell r="L31" t="str">
            <v>מוסכים</v>
          </cell>
        </row>
        <row r="32">
          <cell r="B32">
            <v>7937</v>
          </cell>
          <cell r="C32" t="str">
            <v>מוסך וולבו חנן שפיק</v>
          </cell>
          <cell r="D32">
            <v>56</v>
          </cell>
          <cell r="E32" t="str">
            <v>אור - יהודה -  מי שקמה</v>
          </cell>
          <cell r="F32" t="str">
            <v>חטיבת אלכסנדרוני 3, אור יהודה</v>
          </cell>
          <cell r="G32" t="str">
            <v>207400000_מוסך וולבו חנן שפיק</v>
          </cell>
          <cell r="H32">
            <v>0</v>
          </cell>
          <cell r="I32" t="str">
            <v>שפיק מססה</v>
          </cell>
          <cell r="J32" t="str">
            <v>03-5339342</v>
          </cell>
          <cell r="L32" t="str">
            <v>מוסכים</v>
          </cell>
        </row>
        <row r="33">
          <cell r="B33">
            <v>8124</v>
          </cell>
          <cell r="C33" t="str">
            <v>מכבסת צח</v>
          </cell>
          <cell r="D33">
            <v>56</v>
          </cell>
          <cell r="E33" t="str">
            <v>אור - יהודה -  מי שקמה</v>
          </cell>
          <cell r="F33" t="str">
            <v>המסגר 3 א.ת.אור יהודה</v>
          </cell>
          <cell r="G33">
            <v>59676064</v>
          </cell>
          <cell r="H33">
            <v>60223</v>
          </cell>
          <cell r="I33" t="str">
            <v>נסים סעדה</v>
          </cell>
          <cell r="J33" t="str">
            <v>003-533957</v>
          </cell>
          <cell r="L33" t="str">
            <v>מכבסות</v>
          </cell>
        </row>
        <row r="34">
          <cell r="B34">
            <v>30936</v>
          </cell>
          <cell r="C34" t="str">
            <v>מסעדת סמרקנד</v>
          </cell>
          <cell r="D34">
            <v>56</v>
          </cell>
          <cell r="E34" t="str">
            <v>אור - יהודה -  מי שקמה</v>
          </cell>
          <cell r="F34" t="str">
            <v>יחזקאל קזז 18, אור יהודה</v>
          </cell>
          <cell r="G34" t="str">
            <v>200130000_מסעדת סמרקנד</v>
          </cell>
          <cell r="I34" t="str">
            <v>דוד פוזיילוב</v>
          </cell>
          <cell r="J34" t="str">
            <v>03-5333448</v>
          </cell>
          <cell r="K34" t="str">
            <v>samarkand@012.net.il</v>
          </cell>
          <cell r="L34" t="str">
            <v>אולמות אירועים, מסעדות, קניונים</v>
          </cell>
        </row>
        <row r="35">
          <cell r="B35">
            <v>8228</v>
          </cell>
          <cell r="C35" t="str">
            <v>מסעדת סעיד</v>
          </cell>
          <cell r="D35">
            <v>56</v>
          </cell>
          <cell r="E35" t="str">
            <v>אור - יהודה -  מי שקמה</v>
          </cell>
          <cell r="F35" t="str">
            <v>דוד אלעזר 8, כפר אנה, אור יהודה</v>
          </cell>
          <cell r="G35" t="str">
            <v>202890002_מסעדת סעיד</v>
          </cell>
          <cell r="H35">
            <v>0</v>
          </cell>
          <cell r="I35" t="str">
            <v>רוני משיח-בעל העסק</v>
          </cell>
          <cell r="J35" t="str">
            <v>003-5332667</v>
          </cell>
          <cell r="L35" t="str">
            <v>אולמות אירועים, מסעדות, קניונים</v>
          </cell>
        </row>
        <row r="36">
          <cell r="B36">
            <v>30932</v>
          </cell>
          <cell r="C36" t="str">
            <v>מסעדת פארוק</v>
          </cell>
          <cell r="D36">
            <v>56</v>
          </cell>
          <cell r="E36" t="str">
            <v>אור - יהודה -  מי שקמה</v>
          </cell>
          <cell r="F36" t="str">
            <v>מרדכי בן פורת 70, אור יהודה</v>
          </cell>
          <cell r="G36" t="str">
            <v>201530000_מסעדת פארוק - שירן מהדרין</v>
          </cell>
          <cell r="I36" t="str">
            <v>נורייב ראובן</v>
          </cell>
          <cell r="J36" t="str">
            <v>03-5330159</v>
          </cell>
          <cell r="L36" t="str">
            <v>אולמות אירועים, מסעדות, קניונים</v>
          </cell>
        </row>
        <row r="37">
          <cell r="B37">
            <v>32589</v>
          </cell>
          <cell r="C37" t="str">
            <v>מסעדת פסטורלי</v>
          </cell>
          <cell r="D37">
            <v>56</v>
          </cell>
          <cell r="E37" t="str">
            <v>אור - יהודה -  מי שקמה</v>
          </cell>
          <cell r="F37" t="str">
            <v>יונתן נתניהו 1, אור יהודה</v>
          </cell>
          <cell r="G37" t="str">
            <v>210800000_מסעדת פסטורלי - שבח אלי</v>
          </cell>
          <cell r="L37" t="str">
            <v>אולמות אירועים, מסעדות, קניונים</v>
          </cell>
        </row>
        <row r="38">
          <cell r="B38">
            <v>8198</v>
          </cell>
          <cell r="C38" t="str">
            <v>מפגש אנטבה</v>
          </cell>
          <cell r="D38">
            <v>56</v>
          </cell>
          <cell r="E38" t="str">
            <v>אור - יהודה -  מי שקמה</v>
          </cell>
          <cell r="F38" t="str">
            <v>שוק 1 כפר ענה, אור יהודה</v>
          </cell>
          <cell r="G38" t="str">
            <v>208070000_מפגש אנטבה</v>
          </cell>
          <cell r="H38">
            <v>0</v>
          </cell>
          <cell r="I38" t="str">
            <v>אלירן</v>
          </cell>
          <cell r="J38" t="str">
            <v>03-5331266</v>
          </cell>
          <cell r="L38" t="str">
            <v>אולמות אירועים, מסעדות, קניונים</v>
          </cell>
        </row>
        <row r="39">
          <cell r="B39">
            <v>29453</v>
          </cell>
          <cell r="C39" t="str">
            <v>סיטי סטאר</v>
          </cell>
          <cell r="D39">
            <v>56</v>
          </cell>
          <cell r="E39" t="str">
            <v>אור - יהודה -  מי שקמה</v>
          </cell>
          <cell r="F39" t="str">
            <v>הסדנא 6, אור יהודה</v>
          </cell>
          <cell r="G39" t="str">
            <v>207640000_סיטי סטאר  - קייטרינג שלוה</v>
          </cell>
          <cell r="H39">
            <v>0</v>
          </cell>
          <cell r="I39" t="str">
            <v>מר צ'יקבשווילי שלוה-בעל העסק</v>
          </cell>
          <cell r="J39" t="str">
            <v>03-5332269</v>
          </cell>
          <cell r="K39" t="str">
            <v>shalva@citystar.co.il</v>
          </cell>
          <cell r="L39" t="str">
            <v>אולמות אירועים, מסעדות, קניונים</v>
          </cell>
        </row>
        <row r="40">
          <cell r="B40">
            <v>7777</v>
          </cell>
          <cell r="C40" t="str">
            <v>עדי קייטרינג</v>
          </cell>
          <cell r="D40">
            <v>56</v>
          </cell>
          <cell r="E40" t="str">
            <v>אור - יהודה -  מי שקמה</v>
          </cell>
          <cell r="F40" t="str">
            <v>המלאכה 4, אור יהודה</v>
          </cell>
          <cell r="G40" t="str">
            <v>205570000_עדי קייטרינג</v>
          </cell>
          <cell r="H40">
            <v>60372</v>
          </cell>
          <cell r="I40" t="str">
            <v>יוסי משאלוב/עדי</v>
          </cell>
          <cell r="J40" t="str">
            <v>03-5336663</v>
          </cell>
          <cell r="K40" t="str">
            <v>agam20@zahav.net.il</v>
          </cell>
          <cell r="L40" t="str">
            <v>מפעלי מזון ומשקאות</v>
          </cell>
        </row>
        <row r="41">
          <cell r="B41">
            <v>29939</v>
          </cell>
          <cell r="C41" t="str">
            <v>פארק אריאל שרון</v>
          </cell>
          <cell r="D41">
            <v>56</v>
          </cell>
          <cell r="E41" t="str">
            <v>אור - יהודה -  מי שקמה</v>
          </cell>
          <cell r="F41" t="str">
            <v>אתר חיריה כביש 4 ליד מחלף גנות</v>
          </cell>
          <cell r="G41" t="str">
            <v>ת.ד. 62300 תל אביב 61621</v>
          </cell>
          <cell r="I41" t="str">
            <v>אסף טל - מנהל רכש ולוגיסטיקה</v>
          </cell>
          <cell r="J41" t="str">
            <v>003-7398999</v>
          </cell>
          <cell r="L41" t="str">
            <v>תחנות מעבר לפסולת</v>
          </cell>
        </row>
        <row r="42">
          <cell r="B42">
            <v>8378</v>
          </cell>
          <cell r="C42" t="str">
            <v>קייטרינג עבדאללה ובניו</v>
          </cell>
          <cell r="D42">
            <v>56</v>
          </cell>
          <cell r="E42" t="str">
            <v>אור - יהודה -  מי שקמה</v>
          </cell>
          <cell r="F42" t="str">
            <v>הסדנא 12 , א. ת. אור יהודה</v>
          </cell>
          <cell r="G42" t="str">
            <v>207290000_קייטרינג עבדאללה ובניו</v>
          </cell>
          <cell r="H42">
            <v>0</v>
          </cell>
          <cell r="I42" t="str">
            <v>יחזקאל צבי</v>
          </cell>
          <cell r="J42" t="str">
            <v>054-5661212</v>
          </cell>
          <cell r="L42" t="str">
            <v>אולמות אירועים, מסעדות, קניונים</v>
          </cell>
        </row>
        <row r="43">
          <cell r="B43">
            <v>30940</v>
          </cell>
          <cell r="C43" t="str">
            <v>קפה ג'ו + רימון</v>
          </cell>
          <cell r="D43">
            <v>56</v>
          </cell>
          <cell r="E43" t="str">
            <v>אור - יהודה -  מי שקמה</v>
          </cell>
          <cell r="F43" t="str">
            <v>היוצרים 6, אור יהודה</v>
          </cell>
          <cell r="G43" t="str">
            <v>203700026_קפה גו' - ל.נ סביונים</v>
          </cell>
          <cell r="I43" t="str">
            <v>רון קינדלר</v>
          </cell>
          <cell r="J43" t="str">
            <v>03-6341964</v>
          </cell>
          <cell r="L43" t="str">
            <v>אולמות אירועים, מסעדות, קניונים</v>
          </cell>
        </row>
        <row r="44">
          <cell r="B44">
            <v>32595</v>
          </cell>
          <cell r="C44" t="str">
            <v>שאול בשרים</v>
          </cell>
          <cell r="D44">
            <v>56</v>
          </cell>
          <cell r="E44" t="str">
            <v>אור - יהודה -  מי שקמה</v>
          </cell>
          <cell r="F44" t="str">
            <v>העבודה 2, אור יהודה</v>
          </cell>
          <cell r="G44" t="str">
            <v>206460005_שאול בשרים</v>
          </cell>
          <cell r="L44" t="str">
            <v>אולמות אירועים, מסעדות, קניונים</v>
          </cell>
        </row>
        <row r="45">
          <cell r="B45">
            <v>8341</v>
          </cell>
          <cell r="C45" t="str">
            <v>שי לי מרכז שרות לרכב (מוסך ג'וסטו)</v>
          </cell>
          <cell r="D45">
            <v>56</v>
          </cell>
          <cell r="E45" t="str">
            <v>אור - יהודה -  מי שקמה</v>
          </cell>
          <cell r="F45" t="str">
            <v>העבודה 20, אור יהודה</v>
          </cell>
          <cell r="G45" t="str">
            <v>206620000_שי לי מרכז שרות לרכב (מוסך ג'וסטו)</v>
          </cell>
          <cell r="H45">
            <v>0</v>
          </cell>
          <cell r="I45" t="str">
            <v>יצחק ג'וסטו - בעלים</v>
          </cell>
          <cell r="J45" t="str">
            <v>003-5333082</v>
          </cell>
          <cell r="K45" t="str">
            <v>josto2@walla.com</v>
          </cell>
          <cell r="L45" t="str">
            <v>מוסכים</v>
          </cell>
        </row>
        <row r="46">
          <cell r="B46">
            <v>33628</v>
          </cell>
          <cell r="C46" t="str">
            <v>שלוותה אירועים בע"מ</v>
          </cell>
          <cell r="D46">
            <v>56</v>
          </cell>
          <cell r="E46" t="str">
            <v>אור - יהודה -  מי שקמה</v>
          </cell>
          <cell r="L46" t="str">
            <v>אולמות אירועים, מסעדות, קניונים</v>
          </cell>
        </row>
        <row r="47">
          <cell r="B47">
            <v>28548</v>
          </cell>
          <cell r="C47" t="str">
            <v>תחנת דלק פז אור יהודה</v>
          </cell>
          <cell r="D47">
            <v>56</v>
          </cell>
          <cell r="E47" t="str">
            <v>אור - יהודה -  מי שקמה</v>
          </cell>
          <cell r="F47" t="str">
            <v>יונתן נתניהו 6, אור יהודה</v>
          </cell>
          <cell r="G47" t="str">
            <v>211530000_תחנת דלק פז אור יהודה</v>
          </cell>
          <cell r="H47">
            <v>0</v>
          </cell>
          <cell r="I47" t="str">
            <v>מיקי לבנטל - מפקח איכות הסביבה - פז</v>
          </cell>
          <cell r="J47" t="str">
            <v>03-6342142</v>
          </cell>
          <cell r="L47" t="str">
            <v>תחנות תדלוק</v>
          </cell>
        </row>
        <row r="48">
          <cell r="B48">
            <v>8277</v>
          </cell>
          <cell r="C48" t="str">
            <v>תחנת תדלוק דור אלון</v>
          </cell>
          <cell r="D48">
            <v>56</v>
          </cell>
          <cell r="E48" t="str">
            <v>אור - יהודה -  מי שקמה</v>
          </cell>
          <cell r="F48" t="str">
            <v>החרושת 17, א.ת. חדש, אור יהודה</v>
          </cell>
          <cell r="G48" t="str">
            <v>211320000_תחנת דלק דור אלון</v>
          </cell>
          <cell r="H48">
            <v>0</v>
          </cell>
          <cell r="I48" t="str">
            <v>אברהם גולדברג</v>
          </cell>
          <cell r="J48" t="str">
            <v>05-6615303</v>
          </cell>
          <cell r="L48" t="str">
            <v>תחנות תדלוק</v>
          </cell>
        </row>
        <row r="49">
          <cell r="B49">
            <v>8110</v>
          </cell>
          <cell r="C49" t="str">
            <v>תחנת תדלוק סונול קרן</v>
          </cell>
          <cell r="D49">
            <v>56</v>
          </cell>
          <cell r="E49" t="str">
            <v>אור - יהודה -  מי שקמה</v>
          </cell>
          <cell r="F49" t="str">
            <v>החרושת 2, אור יהודה</v>
          </cell>
          <cell r="G49" t="str">
            <v>207810002_תחנת דלק סונול קרן</v>
          </cell>
          <cell r="H49">
            <v>60375</v>
          </cell>
          <cell r="I49" t="str">
            <v>יניב בסט מנהל</v>
          </cell>
          <cell r="J49" t="str">
            <v>03-5334207</v>
          </cell>
          <cell r="K49" t="str">
            <v>103@sonol.co.il</v>
          </cell>
          <cell r="L49" t="str">
            <v>תחנות תדלוק</v>
          </cell>
        </row>
        <row r="50">
          <cell r="B50">
            <v>29871</v>
          </cell>
          <cell r="C50" t="str">
            <v>תכשיטי כהן</v>
          </cell>
          <cell r="D50">
            <v>56</v>
          </cell>
          <cell r="E50" t="str">
            <v>אור - יהודה -  מי שקמה</v>
          </cell>
          <cell r="F50" t="str">
            <v>המלאכה 2 , אור יהודה</v>
          </cell>
          <cell r="G50" t="str">
            <v>205680000_תכשיטי כהן</v>
          </cell>
          <cell r="H50">
            <v>0</v>
          </cell>
          <cell r="I50" t="str">
            <v>יוסי כהן -בעל העסק</v>
          </cell>
          <cell r="J50" t="str">
            <v>003-6342880</v>
          </cell>
          <cell r="K50" t="str">
            <v>cohenjew@zahav.net.il</v>
          </cell>
          <cell r="L50" t="str">
            <v>מפעלי ציפוי מתכות וטיפול פני שטח</v>
          </cell>
        </row>
        <row r="51">
          <cell r="B51">
            <v>8354</v>
          </cell>
          <cell r="C51" t="str">
            <v>(לשעבר בלמון) B4U</v>
          </cell>
          <cell r="D51">
            <v>51</v>
          </cell>
          <cell r="E51" t="str">
            <v>אזור - מי שקמה</v>
          </cell>
          <cell r="F51" t="str">
            <v>החצב 6, א.ת.אזור</v>
          </cell>
          <cell r="G51" t="str">
            <v>25004200_"בי.פור.יו" בע"מ B4U</v>
          </cell>
          <cell r="I51" t="str">
            <v>רפי זילברברג - מנכ"ל</v>
          </cell>
          <cell r="J51" t="str">
            <v>050-7818618</v>
          </cell>
          <cell r="K51" t="str">
            <v>b_4u@netvision.net.il</v>
          </cell>
          <cell r="L51" t="str">
            <v>קוסמטיקה ותמרוקים</v>
          </cell>
        </row>
        <row r="52">
          <cell r="B52">
            <v>33571</v>
          </cell>
          <cell r="C52" t="str">
            <v>_מי רקע אזור</v>
          </cell>
          <cell r="D52">
            <v>51</v>
          </cell>
          <cell r="E52" t="str">
            <v>אזור - מי שקמה</v>
          </cell>
        </row>
        <row r="53">
          <cell r="B53">
            <v>33710</v>
          </cell>
          <cell r="C53" t="str">
            <v>א.ש.גריל ישראל</v>
          </cell>
          <cell r="D53">
            <v>51</v>
          </cell>
          <cell r="E53" t="str">
            <v>אזור - מי שקמה</v>
          </cell>
          <cell r="F53" t="str">
            <v>העליה השניה 43, אזור</v>
          </cell>
          <cell r="G53" t="str">
            <v>19021300_א.ש.גריל ישראלי בע"מ</v>
          </cell>
          <cell r="L53" t="str">
            <v>אולמות אירועים, מסעדות, קניונים</v>
          </cell>
        </row>
        <row r="54">
          <cell r="B54">
            <v>8077</v>
          </cell>
          <cell r="C54" t="str">
            <v>אופיס</v>
          </cell>
          <cell r="D54">
            <v>51</v>
          </cell>
          <cell r="E54" t="str">
            <v>אזור - מי שקמה</v>
          </cell>
          <cell r="F54" t="str">
            <v>רח' משה שרת 47, אזור</v>
          </cell>
          <cell r="G54" t="str">
            <v>25094900_אופיס טכסטיל</v>
          </cell>
          <cell r="H54">
            <v>58002</v>
          </cell>
          <cell r="I54" t="str">
            <v>רמי כהן</v>
          </cell>
          <cell r="J54" t="str">
            <v>052-5345601</v>
          </cell>
          <cell r="K54" t="str">
            <v>rami@offis.co.il</v>
          </cell>
          <cell r="L54" t="str">
            <v>טקסטיל כולל הלבנה או צביעה</v>
          </cell>
        </row>
        <row r="55">
          <cell r="B55">
            <v>8283</v>
          </cell>
          <cell r="C55" t="str">
            <v>בית הבשר גינדי</v>
          </cell>
          <cell r="D55">
            <v>51</v>
          </cell>
          <cell r="E55" t="str">
            <v>אזור - מי שקמה</v>
          </cell>
          <cell r="F55" t="str">
            <v>השקמה פנת הפרדס, א. תעשיה אזור</v>
          </cell>
          <cell r="G55" t="str">
            <v>25003400_בית הבשר גינדי - אווז ישראל/גינד בעמ</v>
          </cell>
          <cell r="H55">
            <v>0</v>
          </cell>
          <cell r="I55" t="str">
            <v>גולן גינדי-בעלים; רונן- בעלים</v>
          </cell>
          <cell r="J55" t="str">
            <v>050-6664501; 050-6664505</v>
          </cell>
          <cell r="K55" t="str">
            <v>golangindi69@gmail.com</v>
          </cell>
          <cell r="L55" t="str">
            <v>משחטות, בתי מטבחיים, בתי נחירה, עיבוד דגים</v>
          </cell>
        </row>
        <row r="56">
          <cell r="B56">
            <v>30518</v>
          </cell>
          <cell r="C56" t="str">
            <v>בית הורים ליצ'ק</v>
          </cell>
          <cell r="D56">
            <v>51</v>
          </cell>
          <cell r="E56" t="str">
            <v>אזור - מי שקמה</v>
          </cell>
          <cell r="F56" t="str">
            <v>משה שרת 35, אזור</v>
          </cell>
          <cell r="G56" t="str">
            <v>0_בית הורים ליצ'ק</v>
          </cell>
          <cell r="H56">
            <v>0</v>
          </cell>
          <cell r="I56" t="str">
            <v>יגאל</v>
          </cell>
          <cell r="J56" t="str">
            <v>050-5700780</v>
          </cell>
          <cell r="L56" t="str">
            <v>בתי מלון</v>
          </cell>
        </row>
        <row r="57">
          <cell r="B57">
            <v>31964</v>
          </cell>
          <cell r="C57" t="str">
            <v>האופה מבגדד</v>
          </cell>
          <cell r="D57">
            <v>51</v>
          </cell>
          <cell r="E57" t="str">
            <v>אזור - מי שקמה</v>
          </cell>
          <cell r="F57" t="str">
            <v>רח' המצודה, אזור</v>
          </cell>
          <cell r="I57" t="str">
            <v>אבי אמיני; יוסי</v>
          </cell>
          <cell r="J57" t="str">
            <v>052-2757908</v>
          </cell>
          <cell r="L57" t="str">
            <v>מפעלי מזון ומשקאות</v>
          </cell>
        </row>
        <row r="58">
          <cell r="B58">
            <v>33718</v>
          </cell>
          <cell r="C58" t="str">
            <v>מוסך אייזיק</v>
          </cell>
          <cell r="D58">
            <v>51</v>
          </cell>
          <cell r="E58" t="str">
            <v>אזור - מי שקמה</v>
          </cell>
          <cell r="I58" t="str">
            <v>בעלים: רוני רוזיו</v>
          </cell>
          <cell r="L58" t="str">
            <v>מוסכים</v>
          </cell>
        </row>
        <row r="59">
          <cell r="B59">
            <v>31951</v>
          </cell>
          <cell r="C59" t="str">
            <v>מוסך איכות</v>
          </cell>
          <cell r="D59">
            <v>51</v>
          </cell>
          <cell r="E59" t="str">
            <v>אזור - מי שקמה</v>
          </cell>
          <cell r="F59" t="str">
            <v>צדוק 2, אזור</v>
          </cell>
          <cell r="L59" t="str">
            <v>מוסכים</v>
          </cell>
        </row>
        <row r="60">
          <cell r="B60">
            <v>31957</v>
          </cell>
          <cell r="C60" t="str">
            <v>מוסך אקספרס</v>
          </cell>
          <cell r="D60">
            <v>51</v>
          </cell>
          <cell r="E60" t="str">
            <v>אזור - מי שקמה</v>
          </cell>
          <cell r="F60" t="str">
            <v>המצודה 39, אזור</v>
          </cell>
          <cell r="I60" t="str">
            <v>אחמד- מנהל מוסך</v>
          </cell>
          <cell r="J60" t="str">
            <v>052-6661182</v>
          </cell>
          <cell r="L60" t="str">
            <v>מוסכים</v>
          </cell>
        </row>
        <row r="61">
          <cell r="B61">
            <v>8390</v>
          </cell>
          <cell r="C61" t="str">
            <v>מוסך שריף את חנא</v>
          </cell>
          <cell r="D61">
            <v>51</v>
          </cell>
          <cell r="E61" t="str">
            <v>אזור - מי שקמה</v>
          </cell>
          <cell r="F61" t="str">
            <v>המצודה 13, א.ת. אזור</v>
          </cell>
          <cell r="G61" t="str">
            <v>25177402_מוסך שריף את חנא</v>
          </cell>
          <cell r="H61">
            <v>0</v>
          </cell>
          <cell r="I61" t="str">
            <v>חנא מנסור/ שריף טורק- בעלים</v>
          </cell>
          <cell r="J61" t="str">
            <v>03-5569727</v>
          </cell>
          <cell r="L61" t="str">
            <v>מוסכים</v>
          </cell>
        </row>
        <row r="62">
          <cell r="B62">
            <v>8073</v>
          </cell>
          <cell r="C62" t="str">
            <v>ממתקי השלום</v>
          </cell>
          <cell r="D62">
            <v>51</v>
          </cell>
          <cell r="E62" t="str">
            <v>אזור - מי שקמה</v>
          </cell>
          <cell r="F62" t="str">
            <v>רח' הפרדס 4, אזור</v>
          </cell>
          <cell r="G62" t="str">
            <v>25056000_ממתקי השלום</v>
          </cell>
          <cell r="H62">
            <v>0</v>
          </cell>
          <cell r="I62" t="str">
            <v>אבי אהרונוב</v>
          </cell>
          <cell r="J62" t="str">
            <v>003-5593745</v>
          </cell>
          <cell r="K62" t="str">
            <v>candy.atias@gmail.com</v>
          </cell>
          <cell r="L62" t="str">
            <v>מפעלי מזון ומשקאות</v>
          </cell>
        </row>
        <row r="63">
          <cell r="B63">
            <v>38661</v>
          </cell>
          <cell r="C63" t="str">
            <v>פארק אריאל שרון תשטיפים</v>
          </cell>
          <cell r="D63">
            <v>51</v>
          </cell>
          <cell r="E63" t="str">
            <v>אזור - מי שקמה</v>
          </cell>
        </row>
        <row r="64">
          <cell r="B64">
            <v>31632</v>
          </cell>
          <cell r="C64" t="str">
            <v>קבוצת אלון</v>
          </cell>
          <cell r="D64">
            <v>51</v>
          </cell>
          <cell r="E64" t="str">
            <v>אזור - מי שקמה</v>
          </cell>
          <cell r="I64" t="str">
            <v>יוסי גמזו</v>
          </cell>
          <cell r="J64" t="str">
            <v>050-2311827</v>
          </cell>
          <cell r="K64" t="str">
            <v>yossi_b@alon-group.com</v>
          </cell>
          <cell r="L64" t="str">
            <v>מוסכים</v>
          </cell>
        </row>
        <row r="65">
          <cell r="B65">
            <v>8066</v>
          </cell>
          <cell r="C65" t="str">
            <v>קווין סיטי (אולמי הנסיכה)</v>
          </cell>
          <cell r="D65">
            <v>51</v>
          </cell>
          <cell r="E65" t="str">
            <v>אזור - מי שקמה</v>
          </cell>
          <cell r="F65" t="str">
            <v>רח' המצודה 9, אזור</v>
          </cell>
          <cell r="G65" t="str">
            <v>25006500_קווין סיטי (אולמי הנסיכה)</v>
          </cell>
          <cell r="H65">
            <v>58001</v>
          </cell>
          <cell r="I65" t="str">
            <v>דני לוגסי</v>
          </cell>
          <cell r="J65" t="str">
            <v>003-5598358</v>
          </cell>
          <cell r="L65" t="str">
            <v>אולמות אירועים, מסעדות, קניונים</v>
          </cell>
        </row>
        <row r="66">
          <cell r="B66">
            <v>29856</v>
          </cell>
          <cell r="C66" t="str">
            <v>קומפי מיטל</v>
          </cell>
          <cell r="D66">
            <v>51</v>
          </cell>
          <cell r="E66" t="str">
            <v>אזור - מי שקמה</v>
          </cell>
          <cell r="F66" t="str">
            <v>החצב 10, אזור</v>
          </cell>
          <cell r="G66" t="str">
            <v>250017100_קומפי מיטל - נגר רחמים</v>
          </cell>
          <cell r="H66">
            <v>0</v>
          </cell>
          <cell r="I66" t="str">
            <v>רמי נגר - בעל העסק</v>
          </cell>
          <cell r="J66" t="str">
            <v>050-7858542</v>
          </cell>
          <cell r="L66" t="str">
            <v>קוסמטיקה ותמרוקים</v>
          </cell>
        </row>
        <row r="67">
          <cell r="B67">
            <v>32335</v>
          </cell>
          <cell r="C67" t="str">
            <v>קפה ארומה-אזור</v>
          </cell>
          <cell r="D67">
            <v>51</v>
          </cell>
          <cell r="E67" t="str">
            <v>אזור - מי שקמה</v>
          </cell>
          <cell r="F67" t="str">
            <v>העליה השניה 43, אזור</v>
          </cell>
          <cell r="L67" t="str">
            <v>אולמות אירועים, מסעדות, קניונים</v>
          </cell>
        </row>
        <row r="68">
          <cell r="B68">
            <v>8071</v>
          </cell>
          <cell r="C68" t="str">
            <v>ת. דלק  קמעונאות בדרכים (שערי דלק)</v>
          </cell>
          <cell r="D68">
            <v>51</v>
          </cell>
          <cell r="E68" t="str">
            <v>אזור - מי שקמה</v>
          </cell>
          <cell r="F68" t="str">
            <v>דרך השבעה 19, אזור</v>
          </cell>
          <cell r="G68" t="str">
            <v>22106101_ת. דלק קמעונאות בדרכים - דלק חב</v>
          </cell>
          <cell r="H68">
            <v>0</v>
          </cell>
          <cell r="I68" t="str">
            <v>לילי- מנהלת תחנה</v>
          </cell>
          <cell r="J68" t="str">
            <v>000-0000000</v>
          </cell>
          <cell r="K68" t="str">
            <v>hadar_y@delek.co.il</v>
          </cell>
          <cell r="L68" t="str">
            <v>תחנות תדלוק</v>
          </cell>
        </row>
        <row r="69">
          <cell r="B69">
            <v>38200</v>
          </cell>
          <cell r="C69" t="str">
            <v>ת.דלק "סונול" ספרינט</v>
          </cell>
          <cell r="D69">
            <v>51</v>
          </cell>
          <cell r="E69" t="str">
            <v>אזור - מי שקמה</v>
          </cell>
          <cell r="F69" t="str">
            <v>השבעה אזור</v>
          </cell>
          <cell r="I69" t="str">
            <v>ליאור- מנהל תחנה</v>
          </cell>
          <cell r="J69" t="str">
            <v>052-2982323</v>
          </cell>
          <cell r="L69" t="str">
            <v>תחנות תדלוק</v>
          </cell>
        </row>
        <row r="70">
          <cell r="B70">
            <v>33572</v>
          </cell>
          <cell r="C70" t="str">
            <v>_מי רקע בית דגן</v>
          </cell>
          <cell r="D70">
            <v>31571</v>
          </cell>
          <cell r="E70" t="str">
            <v>בית דגן - מי שקמה</v>
          </cell>
        </row>
        <row r="71">
          <cell r="B71">
            <v>31580</v>
          </cell>
          <cell r="C71" t="str">
            <v>בית הורים ליצ'ק</v>
          </cell>
          <cell r="D71">
            <v>31571</v>
          </cell>
          <cell r="E71" t="str">
            <v>בית דגן - מי שקמה</v>
          </cell>
          <cell r="F71" t="str">
            <v>שבזי 5, בית דגן</v>
          </cell>
          <cell r="H71">
            <v>50200</v>
          </cell>
          <cell r="I71" t="str">
            <v>יוסי ליצ'ק</v>
          </cell>
          <cell r="J71" t="str">
            <v>054-2263264</v>
          </cell>
          <cell r="L71" t="str">
            <v>בתי מלון</v>
          </cell>
        </row>
        <row r="72">
          <cell r="B72">
            <v>35841</v>
          </cell>
          <cell r="C72" t="str">
            <v>דרום אמריקה בשרים</v>
          </cell>
          <cell r="D72">
            <v>31571</v>
          </cell>
          <cell r="E72" t="str">
            <v>בית דגן - מי שקמה</v>
          </cell>
          <cell r="F72" t="str">
            <v>א.ת. בית דגן, בית דגן</v>
          </cell>
          <cell r="G72" t="str">
            <v>88900000005 דרום אמריקה בשרים</v>
          </cell>
          <cell r="I72" t="str">
            <v>עופר</v>
          </cell>
          <cell r="J72">
            <v>522554881</v>
          </cell>
          <cell r="L72" t="str">
            <v>מפעלי מזון ומשקאות</v>
          </cell>
        </row>
        <row r="73">
          <cell r="B73">
            <v>35836</v>
          </cell>
          <cell r="C73" t="str">
            <v>סלטי הגן</v>
          </cell>
          <cell r="D73">
            <v>31571</v>
          </cell>
          <cell r="E73" t="str">
            <v>בית דגן - מי שקמה</v>
          </cell>
          <cell r="F73" t="str">
            <v>א.ת. בית דגן, בית דגן</v>
          </cell>
          <cell r="G73" t="str">
            <v>88900000005 סלטי הגן</v>
          </cell>
          <cell r="I73" t="str">
            <v>אברהם</v>
          </cell>
          <cell r="J73">
            <v>548081898</v>
          </cell>
          <cell r="L73" t="str">
            <v>מפעלי מזון ומשקאות</v>
          </cell>
        </row>
        <row r="74">
          <cell r="B74">
            <v>31572</v>
          </cell>
          <cell r="C74" t="str">
            <v>פסטה ריקו</v>
          </cell>
          <cell r="D74">
            <v>31571</v>
          </cell>
          <cell r="E74" t="str">
            <v>בית דגן - מי שקמה</v>
          </cell>
          <cell r="F74" t="str">
            <v>ת.ד. 127, בית דגן</v>
          </cell>
          <cell r="G74" t="str">
            <v>513986059 פסטה ריקו</v>
          </cell>
          <cell r="I74" t="str">
            <v>אלון רויטמן</v>
          </cell>
          <cell r="J74" t="str">
            <v>052-6554410</v>
          </cell>
          <cell r="K74" t="str">
            <v>info@pastaricco.com</v>
          </cell>
          <cell r="L74" t="str">
            <v>מפעל תעשייתי – מזון</v>
          </cell>
        </row>
        <row r="75">
          <cell r="B75">
            <v>36784</v>
          </cell>
          <cell r="C75" t="str">
            <v>_מי רקע גבעת ברנר</v>
          </cell>
          <cell r="D75">
            <v>36718</v>
          </cell>
          <cell r="E75" t="str">
            <v>גבעת ברנר</v>
          </cell>
        </row>
        <row r="76">
          <cell r="B76">
            <v>36779</v>
          </cell>
          <cell r="C76" t="str">
            <v>UPS- מרלוג אלייד</v>
          </cell>
          <cell r="D76">
            <v>36718</v>
          </cell>
          <cell r="E76" t="str">
            <v>גבעת ברנר</v>
          </cell>
          <cell r="F76" t="str">
            <v>קיבוץ גבעת ברנר</v>
          </cell>
          <cell r="L76" t="str">
            <v>אולמות אירועים, מסעדות, קניונים</v>
          </cell>
        </row>
        <row r="77">
          <cell r="B77">
            <v>36749</v>
          </cell>
          <cell r="C77" t="str">
            <v>הגלריה בברנר בע"מ (אולם אירועים הגבעה)</v>
          </cell>
          <cell r="D77">
            <v>36718</v>
          </cell>
          <cell r="E77" t="str">
            <v>גבעת ברנר</v>
          </cell>
          <cell r="F77" t="str">
            <v>קיבוץ גבעת ברנר</v>
          </cell>
          <cell r="L77" t="str">
            <v>אולמות אירועים, מסעדות, קניונים</v>
          </cell>
        </row>
        <row r="78">
          <cell r="B78">
            <v>36769</v>
          </cell>
          <cell r="C78" t="str">
            <v>יומנגס אלייד גרופ מתחם ברנרA -</v>
          </cell>
          <cell r="D78">
            <v>36718</v>
          </cell>
          <cell r="E78" t="str">
            <v>גבעת ברנר</v>
          </cell>
          <cell r="F78" t="str">
            <v>קיבוץ גבעת ברנר</v>
          </cell>
          <cell r="L78" t="str">
            <v>אולמות אירועים, מסעדות, קניונים</v>
          </cell>
        </row>
        <row r="79">
          <cell r="B79">
            <v>36759</v>
          </cell>
          <cell r="C79" t="str">
            <v>מכבסת גרציה</v>
          </cell>
          <cell r="D79">
            <v>36718</v>
          </cell>
          <cell r="E79" t="str">
            <v>גבעת ברנר</v>
          </cell>
          <cell r="F79" t="str">
            <v>קיבוץ גבעת ברנר</v>
          </cell>
          <cell r="L79" t="str">
            <v>מכבסות</v>
          </cell>
        </row>
        <row r="80">
          <cell r="B80">
            <v>36774</v>
          </cell>
          <cell r="C80" t="str">
            <v>קיושי (סושי) אלייד גרופ מתחם ברנרA -</v>
          </cell>
          <cell r="D80">
            <v>36718</v>
          </cell>
          <cell r="E80" t="str">
            <v>גבעת ברנר</v>
          </cell>
          <cell r="F80" t="str">
            <v>קיבוץ גבעת ברנר</v>
          </cell>
          <cell r="L80" t="str">
            <v>אולמות אירועים, מסעדות, קניונים</v>
          </cell>
        </row>
        <row r="81">
          <cell r="B81">
            <v>36764</v>
          </cell>
          <cell r="C81" t="str">
            <v>קשת טעמים</v>
          </cell>
          <cell r="D81">
            <v>36718</v>
          </cell>
          <cell r="E81" t="str">
            <v>גבעת ברנר</v>
          </cell>
          <cell r="F81" t="str">
            <v>קיבוץ גבעת ברנר</v>
          </cell>
          <cell r="L81" t="str">
            <v>אולמות אירועים, מסעדות, קניונים</v>
          </cell>
        </row>
        <row r="82">
          <cell r="B82">
            <v>36739</v>
          </cell>
          <cell r="C82" t="str">
            <v>רפת אהרון שמואל</v>
          </cell>
          <cell r="D82">
            <v>36718</v>
          </cell>
          <cell r="E82" t="str">
            <v>גבעת ברנר</v>
          </cell>
          <cell r="F82" t="str">
            <v>משק 1 מושב בניה</v>
          </cell>
          <cell r="L82" t="str">
            <v>רפת או לול</v>
          </cell>
        </row>
        <row r="83">
          <cell r="B83">
            <v>36744</v>
          </cell>
          <cell r="C83" t="str">
            <v>רפת טאוב נחמן</v>
          </cell>
          <cell r="D83">
            <v>36718</v>
          </cell>
          <cell r="E83" t="str">
            <v>גבעת ברנר</v>
          </cell>
          <cell r="F83" t="str">
            <v>משק 112 קדרון</v>
          </cell>
          <cell r="L83" t="str">
            <v>רפת או לול</v>
          </cell>
        </row>
        <row r="84">
          <cell r="B84">
            <v>36734</v>
          </cell>
          <cell r="C84" t="str">
            <v>רפת כהן יהונתן</v>
          </cell>
          <cell r="D84">
            <v>36718</v>
          </cell>
          <cell r="E84" t="str">
            <v>גבעת ברנר</v>
          </cell>
          <cell r="F84" t="str">
            <v>משק 163 בית אלעזרי</v>
          </cell>
          <cell r="L84" t="str">
            <v>רפת או לול</v>
          </cell>
        </row>
        <row r="85">
          <cell r="B85">
            <v>36719</v>
          </cell>
          <cell r="C85" t="str">
            <v>רפת מאיר וייס</v>
          </cell>
          <cell r="D85">
            <v>36718</v>
          </cell>
          <cell r="E85" t="str">
            <v>גבעת ברנר</v>
          </cell>
          <cell r="F85" t="str">
            <v>משק 10 מושב בניה</v>
          </cell>
          <cell r="L85" t="str">
            <v>רפת או לול</v>
          </cell>
        </row>
        <row r="86">
          <cell r="B86">
            <v>36729</v>
          </cell>
          <cell r="C86" t="str">
            <v>רפת שלומוביץ חנוך</v>
          </cell>
          <cell r="D86">
            <v>36718</v>
          </cell>
          <cell r="E86" t="str">
            <v>גבעת ברנר</v>
          </cell>
          <cell r="F86" t="str">
            <v>משק 153 בית אלעזרי</v>
          </cell>
          <cell r="L86" t="str">
            <v>רפת או לול</v>
          </cell>
        </row>
        <row r="87">
          <cell r="B87">
            <v>36724</v>
          </cell>
          <cell r="C87" t="str">
            <v>רפת שליו</v>
          </cell>
          <cell r="D87">
            <v>36718</v>
          </cell>
          <cell r="E87" t="str">
            <v>גבעת ברנר</v>
          </cell>
          <cell r="F87" t="str">
            <v>התמר 159 בית אלעזרי</v>
          </cell>
          <cell r="L87" t="str">
            <v>רפת או לול</v>
          </cell>
        </row>
        <row r="88">
          <cell r="B88">
            <v>36754</v>
          </cell>
          <cell r="C88" t="str">
            <v>תופינית</v>
          </cell>
          <cell r="D88">
            <v>36718</v>
          </cell>
          <cell r="E88" t="str">
            <v>גבעת ברנר</v>
          </cell>
          <cell r="F88" t="str">
            <v>קיבוץ גבעת ברנר</v>
          </cell>
          <cell r="L88" t="str">
            <v>מפעלי מזון ומשקאות</v>
          </cell>
        </row>
        <row r="89">
          <cell r="B89">
            <v>38520</v>
          </cell>
          <cell r="C89" t="str">
            <v>תחנת דלק דלק רמתיים</v>
          </cell>
          <cell r="D89">
            <v>61</v>
          </cell>
          <cell r="E89" t="str">
            <v>הוד השרון</v>
          </cell>
          <cell r="F89" t="str">
            <v>דרך רמתיים 89, הוד השרון</v>
          </cell>
          <cell r="L89" t="str">
            <v>תחנות תדלוק</v>
          </cell>
        </row>
        <row r="90">
          <cell r="B90">
            <v>31548</v>
          </cell>
          <cell r="C90" t="str">
            <v>&amp;סנו צפוני -  מטבח</v>
          </cell>
          <cell r="D90">
            <v>61</v>
          </cell>
          <cell r="E90" t="str">
            <v>הוד השרון</v>
          </cell>
          <cell r="G90">
            <v>520032988</v>
          </cell>
          <cell r="H90">
            <v>4524085</v>
          </cell>
          <cell r="J90" t="str">
            <v>052-4778267</v>
          </cell>
          <cell r="K90" t="str">
            <v>avi@sano.co.il</v>
          </cell>
          <cell r="L90" t="str">
            <v>אולמות אירועים, מסעדות, קניונים</v>
          </cell>
        </row>
        <row r="91">
          <cell r="B91">
            <v>31910</v>
          </cell>
          <cell r="C91" t="str">
            <v>&amp;קוקה קולה - תחנת רחיצה ותידלוק</v>
          </cell>
          <cell r="D91">
            <v>61</v>
          </cell>
          <cell r="E91" t="str">
            <v>הוד השרון</v>
          </cell>
          <cell r="K91" t="str">
            <v>SHARONBA@COCACOLA.CO.IL</v>
          </cell>
          <cell r="L91" t="str">
            <v>תחנות תדלוק</v>
          </cell>
        </row>
        <row r="92">
          <cell r="B92">
            <v>33585</v>
          </cell>
          <cell r="C92" t="str">
            <v>_מי רקע הוד השרון</v>
          </cell>
          <cell r="D92">
            <v>61</v>
          </cell>
          <cell r="E92" t="str">
            <v>הוד השרון</v>
          </cell>
        </row>
        <row r="93">
          <cell r="B93">
            <v>30260</v>
          </cell>
          <cell r="C93" t="str">
            <v>אוטולייף</v>
          </cell>
          <cell r="D93">
            <v>61</v>
          </cell>
          <cell r="E93" t="str">
            <v>הוד השרון</v>
          </cell>
          <cell r="F93" t="str">
            <v>היובלים 1, הוד השרון</v>
          </cell>
          <cell r="G93" t="str">
            <v>אוטו לייף בע'מ</v>
          </cell>
          <cell r="H93">
            <v>0</v>
          </cell>
          <cell r="J93" t="str">
            <v>09-8650666</v>
          </cell>
          <cell r="K93" t="str">
            <v>AUTOLIFE@AUTO-LIFE.CO.IL</v>
          </cell>
          <cell r="L93" t="str">
            <v>מפעלי כימיה</v>
          </cell>
        </row>
        <row r="94">
          <cell r="B94">
            <v>30248</v>
          </cell>
          <cell r="C94" t="str">
            <v>אחוזת השרון</v>
          </cell>
          <cell r="D94">
            <v>61</v>
          </cell>
          <cell r="E94" t="str">
            <v>הוד השרון</v>
          </cell>
          <cell r="F94" t="str">
            <v>בני ברית 7, הוד השרון</v>
          </cell>
          <cell r="G94">
            <v>514230549</v>
          </cell>
          <cell r="H94">
            <v>4526507</v>
          </cell>
          <cell r="J94" t="str">
            <v>09-7405851</v>
          </cell>
          <cell r="K94" t="str">
            <v>achuzat5@gmail.com</v>
          </cell>
          <cell r="L94" t="str">
            <v>אולמות אירועים, מסעדות, קניונים</v>
          </cell>
        </row>
        <row r="95">
          <cell r="B95">
            <v>30741</v>
          </cell>
          <cell r="C95" t="str">
            <v>אנג'לינה</v>
          </cell>
          <cell r="D95">
            <v>61</v>
          </cell>
          <cell r="E95" t="str">
            <v>הוד השרון</v>
          </cell>
          <cell r="F95" t="str">
            <v>הבנים 14 , הוד השרון</v>
          </cell>
          <cell r="G95" t="str">
            <v>ביסטרו 41, רחוב הבנים 14</v>
          </cell>
          <cell r="J95" t="str">
            <v>052-3603494</v>
          </cell>
          <cell r="K95" t="str">
            <v>LIAT-RAK@QOS.NET.IL</v>
          </cell>
          <cell r="L95" t="str">
            <v>אולמות אירועים, מסעדות, קניונים</v>
          </cell>
        </row>
        <row r="96">
          <cell r="B96">
            <v>30774</v>
          </cell>
          <cell r="C96" t="str">
            <v>בן דור חשמל</v>
          </cell>
          <cell r="D96">
            <v>61</v>
          </cell>
          <cell r="E96" t="str">
            <v>הוד השרון</v>
          </cell>
          <cell r="F96" t="str">
            <v>היובלים 14, הוד השרון</v>
          </cell>
          <cell r="G96" t="str">
            <v>בן דור חשמל, רחוב היובלים 14</v>
          </cell>
          <cell r="J96" t="str">
            <v>09-7402333</v>
          </cell>
          <cell r="K96" t="str">
            <v>BDautodiag@hotmail.com</v>
          </cell>
          <cell r="L96" t="str">
            <v>מוסכים</v>
          </cell>
        </row>
        <row r="97">
          <cell r="B97">
            <v>30264</v>
          </cell>
          <cell r="C97" t="str">
            <v>ג'פניקה</v>
          </cell>
          <cell r="D97">
            <v>61</v>
          </cell>
          <cell r="E97" t="str">
            <v>הוד השרון</v>
          </cell>
          <cell r="F97" t="str">
            <v>סדן 15, הוד השרון</v>
          </cell>
          <cell r="G97" t="str">
            <v>הגר דניאל מסעדות, רחוב אסף הרופא 1</v>
          </cell>
          <cell r="H97">
            <v>0</v>
          </cell>
          <cell r="K97" t="str">
            <v>COMESOON@BEZEQINT.NET</v>
          </cell>
          <cell r="L97" t="str">
            <v>אולמות אירועים, מסעדות, קניונים</v>
          </cell>
        </row>
        <row r="98">
          <cell r="B98">
            <v>36798</v>
          </cell>
          <cell r="C98" t="str">
            <v>השפלת מי תהום – הוד השרון</v>
          </cell>
          <cell r="D98">
            <v>61</v>
          </cell>
          <cell r="E98" t="str">
            <v>הוד השרון</v>
          </cell>
          <cell r="L98" t="str">
            <v>מי תהום דיגומים</v>
          </cell>
        </row>
        <row r="99">
          <cell r="B99">
            <v>36980</v>
          </cell>
          <cell r="C99" t="str">
            <v>חצי חינם - אוטובוסים</v>
          </cell>
          <cell r="D99">
            <v>61</v>
          </cell>
          <cell r="E99" t="str">
            <v>הוד השרון</v>
          </cell>
          <cell r="F99" t="str">
            <v>הרקון 2, הוד השרון</v>
          </cell>
          <cell r="G99">
            <v>512180886</v>
          </cell>
          <cell r="H99">
            <v>5885119</v>
          </cell>
          <cell r="J99" t="str">
            <v>054-4900085</v>
          </cell>
          <cell r="K99" t="str">
            <v>hi@hazi-hinam.co.il</v>
          </cell>
          <cell r="L99" t="str">
            <v>אולמות אירועים, מסעדות, קניונים</v>
          </cell>
        </row>
        <row r="100">
          <cell r="B100">
            <v>36985</v>
          </cell>
          <cell r="C100" t="str">
            <v>חצי חינם - כנפיים</v>
          </cell>
          <cell r="D100">
            <v>61</v>
          </cell>
          <cell r="E100" t="str">
            <v>הוד השרון</v>
          </cell>
          <cell r="F100" t="str">
            <v>הרקון 2, הוד השרון</v>
          </cell>
          <cell r="G100">
            <v>512180886</v>
          </cell>
          <cell r="H100">
            <v>5885119</v>
          </cell>
          <cell r="J100" t="str">
            <v>054-4900085</v>
          </cell>
          <cell r="K100" t="str">
            <v>hi@hazi-hinam.co.il</v>
          </cell>
          <cell r="L100" t="str">
            <v>אולמות אירועים, מסעדות, קניונים</v>
          </cell>
        </row>
        <row r="101">
          <cell r="B101">
            <v>30252</v>
          </cell>
          <cell r="C101" t="str">
            <v>חצי חינם הוד השרון</v>
          </cell>
          <cell r="D101">
            <v>61</v>
          </cell>
          <cell r="E101" t="str">
            <v>הוד השרון</v>
          </cell>
          <cell r="F101" t="str">
            <v>הרקון 2</v>
          </cell>
          <cell r="G101">
            <v>512180886</v>
          </cell>
          <cell r="H101">
            <v>5885119</v>
          </cell>
          <cell r="J101" t="str">
            <v>052-2897391</v>
          </cell>
          <cell r="K101" t="str">
            <v>MORAN@REAL-SK.CO.IL</v>
          </cell>
          <cell r="L101" t="str">
            <v>אולמות אירועים, מסעדות, קניונים</v>
          </cell>
        </row>
        <row r="102">
          <cell r="B102">
            <v>38335</v>
          </cell>
          <cell r="C102" t="str">
            <v>י.בראון ובניו</v>
          </cell>
          <cell r="D102">
            <v>61</v>
          </cell>
          <cell r="E102" t="str">
            <v>הוד השרון</v>
          </cell>
          <cell r="F102" t="str">
            <v>דרך רמתיים 79, הוד השרון</v>
          </cell>
          <cell r="G102">
            <v>510173719</v>
          </cell>
          <cell r="H102">
            <v>4510001</v>
          </cell>
          <cell r="J102" t="str">
            <v>09-7406206</v>
          </cell>
          <cell r="L102" t="str">
            <v>רפת או לול</v>
          </cell>
        </row>
        <row r="103">
          <cell r="B103">
            <v>36818</v>
          </cell>
          <cell r="C103" t="str">
            <v>כמיטק בע"מ</v>
          </cell>
          <cell r="D103">
            <v>61</v>
          </cell>
          <cell r="E103" t="str">
            <v>הוד השרון</v>
          </cell>
          <cell r="F103" t="str">
            <v>הבנאי 6, הוד השרון</v>
          </cell>
          <cell r="G103">
            <v>511271744</v>
          </cell>
          <cell r="H103">
            <v>4531906</v>
          </cell>
          <cell r="J103" t="str">
            <v>09-7620000</v>
          </cell>
          <cell r="K103" t="str">
            <v>allav@chemitec.co.il</v>
          </cell>
          <cell r="L103" t="str">
            <v>קוסמטיקה ותמרוקים</v>
          </cell>
        </row>
        <row r="104">
          <cell r="B104">
            <v>32652</v>
          </cell>
          <cell r="C104" t="str">
            <v>לאנץ טיים</v>
          </cell>
          <cell r="D104">
            <v>61</v>
          </cell>
          <cell r="E104" t="str">
            <v>הוד השרון</v>
          </cell>
          <cell r="G104">
            <v>512533076</v>
          </cell>
          <cell r="H104">
            <v>4551200</v>
          </cell>
          <cell r="J104" t="str">
            <v>09-7690600</v>
          </cell>
          <cell r="K104" t="str">
            <v>eli@lunch-time.co.il</v>
          </cell>
          <cell r="L104" t="str">
            <v>מפעלי מזון ומשקאות</v>
          </cell>
        </row>
        <row r="105">
          <cell r="B105">
            <v>30538</v>
          </cell>
          <cell r="C105" t="str">
            <v>מגדלי הוד השרון</v>
          </cell>
          <cell r="D105">
            <v>61</v>
          </cell>
          <cell r="E105" t="str">
            <v>הוד השרון</v>
          </cell>
          <cell r="F105" t="str">
            <v>החרש 4, הוד השרון</v>
          </cell>
          <cell r="G105">
            <v>511933988</v>
          </cell>
          <cell r="H105">
            <v>4524075</v>
          </cell>
          <cell r="I105" t="str">
            <v>מיכאל וולינסקי</v>
          </cell>
          <cell r="J105" t="str">
            <v>09-7469750</v>
          </cell>
          <cell r="K105" t="str">
            <v>DORON@SCHULZ.CO.IL</v>
          </cell>
          <cell r="L105" t="str">
            <v>אולמות אירועים, מסעדות, קניונים</v>
          </cell>
        </row>
        <row r="106">
          <cell r="B106">
            <v>33889</v>
          </cell>
          <cell r="C106" t="str">
            <v>מוסך דני סמרלי</v>
          </cell>
          <cell r="D106">
            <v>61</v>
          </cell>
          <cell r="E106" t="str">
            <v>הוד השרון</v>
          </cell>
          <cell r="F106" t="str">
            <v>המסגר 9, הוד השרון</v>
          </cell>
          <cell r="G106">
            <v>44767853</v>
          </cell>
          <cell r="H106">
            <v>4541513</v>
          </cell>
          <cell r="J106" t="str">
            <v>057-7666140</v>
          </cell>
          <cell r="L106" t="str">
            <v>מוסכים</v>
          </cell>
        </row>
        <row r="107">
          <cell r="B107">
            <v>30777</v>
          </cell>
          <cell r="C107" t="str">
            <v>מוסך מגדיאל</v>
          </cell>
          <cell r="D107">
            <v>61</v>
          </cell>
          <cell r="E107" t="str">
            <v>הוד השרון</v>
          </cell>
          <cell r="F107" t="str">
            <v>הסדן 17, הוד השרון</v>
          </cell>
          <cell r="G107" t="str">
            <v>עטיה שאול, צהל 6</v>
          </cell>
          <cell r="J107" t="str">
            <v>09-7410093/ 0528461636</v>
          </cell>
          <cell r="L107" t="str">
            <v>מוסכים</v>
          </cell>
        </row>
        <row r="108">
          <cell r="B108">
            <v>36813</v>
          </cell>
          <cell r="C108" t="str">
            <v>מוסך סיידון בע"מ</v>
          </cell>
          <cell r="D108">
            <v>61</v>
          </cell>
          <cell r="E108" t="str">
            <v>הוד השרון</v>
          </cell>
          <cell r="F108" t="str">
            <v>היובלים 14 הוד השרון</v>
          </cell>
          <cell r="G108">
            <v>511025470</v>
          </cell>
          <cell r="H108">
            <v>4526002</v>
          </cell>
          <cell r="J108" t="str">
            <v>09-7402325</v>
          </cell>
          <cell r="L108" t="str">
            <v>מוסכים</v>
          </cell>
        </row>
        <row r="109">
          <cell r="B109">
            <v>30534</v>
          </cell>
          <cell r="C109" t="str">
            <v>מוסך צמרת</v>
          </cell>
          <cell r="D109">
            <v>61</v>
          </cell>
          <cell r="E109" t="str">
            <v>הוד השרון</v>
          </cell>
          <cell r="F109" t="str">
            <v>החרש 18, הוד השרון</v>
          </cell>
          <cell r="G109" t="str">
            <v>מוסך צמרת בע"מ, החרש 20</v>
          </cell>
          <cell r="H109">
            <v>0</v>
          </cell>
          <cell r="I109" t="str">
            <v>יוסי ברוטפילד</v>
          </cell>
          <cell r="J109" t="str">
            <v>009-7402688</v>
          </cell>
          <cell r="K109" t="str">
            <v>TSAMERET@UMI4U.CO.IL</v>
          </cell>
          <cell r="L109" t="str">
            <v>מוסכים</v>
          </cell>
        </row>
        <row r="110">
          <cell r="B110">
            <v>36808</v>
          </cell>
          <cell r="C110" t="str">
            <v>מוסך קיה</v>
          </cell>
          <cell r="D110">
            <v>61</v>
          </cell>
          <cell r="E110" t="str">
            <v>הוד השרון</v>
          </cell>
          <cell r="F110" t="str">
            <v>המסגר 11 הוד השרון</v>
          </cell>
          <cell r="G110">
            <v>516012671</v>
          </cell>
          <cell r="H110">
            <v>4524811</v>
          </cell>
          <cell r="J110" t="str">
            <v>073-3678292</v>
          </cell>
          <cell r="K110" t="str">
            <v>service@kiahasharon.co.il</v>
          </cell>
          <cell r="L110" t="str">
            <v>מוסכים</v>
          </cell>
        </row>
        <row r="111">
          <cell r="B111">
            <v>30783</v>
          </cell>
          <cell r="C111" t="str">
            <v>מוסך שבלול</v>
          </cell>
          <cell r="D111">
            <v>61</v>
          </cell>
          <cell r="E111" t="str">
            <v>הוד השרון</v>
          </cell>
          <cell r="F111" t="str">
            <v>החרש 16, הוד השרון</v>
          </cell>
          <cell r="G111" t="str">
            <v>מוסך שבלול-בסו אבי, רחוב</v>
          </cell>
          <cell r="J111" t="str">
            <v>054-4337849</v>
          </cell>
          <cell r="K111" t="str">
            <v>shablul4x4@gmail.com</v>
          </cell>
          <cell r="L111" t="str">
            <v>מוסכים</v>
          </cell>
        </row>
        <row r="112">
          <cell r="B112">
            <v>29596</v>
          </cell>
          <cell r="C112" t="str">
            <v>מחלבת המושבה</v>
          </cell>
          <cell r="D112">
            <v>61</v>
          </cell>
          <cell r="E112" t="str">
            <v>הוד השרון</v>
          </cell>
          <cell r="G112">
            <v>512250143</v>
          </cell>
          <cell r="H112">
            <v>4531817</v>
          </cell>
          <cell r="J112" t="str">
            <v>09-7420420</v>
          </cell>
          <cell r="K112" t="str">
            <v>NAHUM@HAMOSHAVA.CO.IL</v>
          </cell>
          <cell r="L112" t="str">
            <v>מפעלי מזון ומשקאות</v>
          </cell>
        </row>
        <row r="113">
          <cell r="B113">
            <v>33883</v>
          </cell>
          <cell r="C113" t="str">
            <v>מסעדת לולה וקובה</v>
          </cell>
          <cell r="D113">
            <v>61</v>
          </cell>
          <cell r="E113" t="str">
            <v>הוד השרון</v>
          </cell>
          <cell r="F113" t="str">
            <v>מבוא קדם 5, הוד השרון</v>
          </cell>
          <cell r="L113" t="str">
            <v>אולמות אירועים, מסעדות, קניונים</v>
          </cell>
        </row>
        <row r="114">
          <cell r="B114">
            <v>34268</v>
          </cell>
          <cell r="C114" t="str">
            <v>משי הוד ועוד בע"מ</v>
          </cell>
          <cell r="D114">
            <v>61</v>
          </cell>
          <cell r="E114" t="str">
            <v>הוד השרון</v>
          </cell>
          <cell r="F114" t="str">
            <v>הפטיש 10, הוד השרון</v>
          </cell>
          <cell r="L114" t="str">
            <v>מפעלי מזון ומשקאות</v>
          </cell>
        </row>
        <row r="115">
          <cell r="B115">
            <v>34265</v>
          </cell>
          <cell r="C115" t="str">
            <v>נונו</v>
          </cell>
          <cell r="D115">
            <v>61</v>
          </cell>
          <cell r="E115" t="str">
            <v>הוד השרון</v>
          </cell>
          <cell r="F115" t="str">
            <v>ז'בוטינסקי 2, הוד השרון</v>
          </cell>
          <cell r="L115" t="str">
            <v>אולמות אירועים, מסעדות, קניונים</v>
          </cell>
        </row>
        <row r="116">
          <cell r="B116">
            <v>36823</v>
          </cell>
          <cell r="C116" t="str">
            <v>נקודת דיגום אוניברסלית הוד השרון</v>
          </cell>
          <cell r="D116">
            <v>61</v>
          </cell>
          <cell r="E116" t="str">
            <v>הוד השרון</v>
          </cell>
        </row>
        <row r="117">
          <cell r="B117">
            <v>30762</v>
          </cell>
          <cell r="C117" t="str">
            <v>עד 120</v>
          </cell>
          <cell r="D117">
            <v>61</v>
          </cell>
          <cell r="E117" t="str">
            <v>הוד השרון</v>
          </cell>
          <cell r="F117" t="str">
            <v>ז'בוטינסקי 1, הוד השרון</v>
          </cell>
          <cell r="G117">
            <v>550015952</v>
          </cell>
          <cell r="H117">
            <v>4535317</v>
          </cell>
          <cell r="J117" t="str">
            <v>054-9008444</v>
          </cell>
          <cell r="K117" t="str">
            <v>NURITL@AD-120.CO.IL</v>
          </cell>
          <cell r="L117" t="str">
            <v>בתי מלון</v>
          </cell>
        </row>
        <row r="118">
          <cell r="B118">
            <v>29592</v>
          </cell>
          <cell r="C118" t="str">
            <v>עדין</v>
          </cell>
          <cell r="D118">
            <v>61</v>
          </cell>
          <cell r="E118" t="str">
            <v>הוד השרון</v>
          </cell>
          <cell r="F118" t="str">
            <v>היובלים 5, הוד השרון</v>
          </cell>
          <cell r="G118" t="str">
            <v>עדין קואופרטיב, רחוב היובלים 7</v>
          </cell>
          <cell r="H118">
            <v>0</v>
          </cell>
          <cell r="J118" t="str">
            <v>09-7402173</v>
          </cell>
          <cell r="K118" t="str">
            <v>saar@adinltd.com</v>
          </cell>
          <cell r="L118" t="str">
            <v>מפעלי מזון ומשקאות</v>
          </cell>
        </row>
        <row r="119">
          <cell r="B119">
            <v>30753</v>
          </cell>
          <cell r="C119" t="str">
            <v>פיקניק</v>
          </cell>
          <cell r="D119">
            <v>61</v>
          </cell>
          <cell r="E119" t="str">
            <v>הוד השרון</v>
          </cell>
          <cell r="F119" t="str">
            <v>דרך רמתיים 65, הוד השרון</v>
          </cell>
          <cell r="G119" t="str">
            <v>משולם אברהם ומשה, דרך רמתיים 65</v>
          </cell>
          <cell r="J119" t="str">
            <v>050-2505460</v>
          </cell>
          <cell r="L119" t="str">
            <v>אולמות אירועים, מסעדות, קניונים</v>
          </cell>
        </row>
        <row r="120">
          <cell r="B120">
            <v>30542</v>
          </cell>
          <cell r="C120" t="str">
            <v>פסטה מיאה</v>
          </cell>
          <cell r="D120">
            <v>61</v>
          </cell>
          <cell r="E120" t="str">
            <v>הוד השרון</v>
          </cell>
          <cell r="F120" t="str">
            <v>דרך רמתיים 21, הוד השרון</v>
          </cell>
          <cell r="G120" t="str">
            <v>פסטה איטלקית בשרון בע"מ, דרך רמתיים 21</v>
          </cell>
          <cell r="H120">
            <v>0</v>
          </cell>
          <cell r="I120" t="str">
            <v>מושי טלצי</v>
          </cell>
          <cell r="K120" t="str">
            <v>PASTAMIAHOD@GMAIL.COM</v>
          </cell>
          <cell r="L120" t="str">
            <v>אולמות אירועים, מסעדות, קניונים</v>
          </cell>
        </row>
        <row r="121">
          <cell r="B121">
            <v>31629</v>
          </cell>
          <cell r="C121" t="str">
            <v>קוקה קולה מרכז לוגיסטי</v>
          </cell>
          <cell r="D121">
            <v>61</v>
          </cell>
          <cell r="E121" t="str">
            <v>הוד השרון</v>
          </cell>
          <cell r="G121">
            <v>510482136</v>
          </cell>
          <cell r="H121">
            <v>5110401</v>
          </cell>
          <cell r="J121" t="str">
            <v>03-6713729</v>
          </cell>
          <cell r="K121" t="str">
            <v>SHARONBA@COCACOLA.CO.IL</v>
          </cell>
          <cell r="L121" t="str">
            <v>מפעלי מזון ומשקאות</v>
          </cell>
        </row>
        <row r="122">
          <cell r="B122">
            <v>33886</v>
          </cell>
          <cell r="C122" t="str">
            <v>קייטרינג פלנט</v>
          </cell>
          <cell r="D122">
            <v>61</v>
          </cell>
          <cell r="E122" t="str">
            <v>הוד השרון</v>
          </cell>
          <cell r="F122" t="str">
            <v>הנגר 1, הוד השרון</v>
          </cell>
          <cell r="G122">
            <v>512909987</v>
          </cell>
          <cell r="J122" t="str">
            <v>052-2486813</v>
          </cell>
          <cell r="L122" t="str">
            <v>אולמות אירועים, מסעדות, קניונים</v>
          </cell>
        </row>
        <row r="123">
          <cell r="B123">
            <v>34262</v>
          </cell>
          <cell r="C123" t="str">
            <v>קניון עזריאלי הוד השרון</v>
          </cell>
          <cell r="D123">
            <v>61</v>
          </cell>
          <cell r="E123" t="str">
            <v>הוד השרון</v>
          </cell>
          <cell r="F123" t="str">
            <v>ז'בוטינסקי 3, הוד השרון</v>
          </cell>
          <cell r="G123">
            <v>512468778</v>
          </cell>
          <cell r="H123">
            <v>4535017</v>
          </cell>
          <cell r="J123" t="str">
            <v>052-5335236</v>
          </cell>
          <cell r="K123" t="str">
            <v>ilanits@azrieli.com</v>
          </cell>
          <cell r="L123" t="str">
            <v>אולמות אירועים, מסעדות, קניונים</v>
          </cell>
        </row>
        <row r="124">
          <cell r="B124">
            <v>31477</v>
          </cell>
          <cell r="C124" t="str">
            <v>קפה לנדוור ( וניליה, סושי )</v>
          </cell>
          <cell r="D124">
            <v>61</v>
          </cell>
          <cell r="E124" t="str">
            <v>הוד השרון</v>
          </cell>
          <cell r="F124" t="str">
            <v>הסדן 15, הוד השרון</v>
          </cell>
          <cell r="G124" t="str">
            <v>פאר אריה-קפה לנדוור, דרך רמתיים 18</v>
          </cell>
          <cell r="I124" t="str">
            <v>אפי ישראלי</v>
          </cell>
          <cell r="K124" t="str">
            <v>hod.hasharon@landwercafe.co.il</v>
          </cell>
          <cell r="L124" t="str">
            <v>אולמות אירועים, מסעדות, קניונים</v>
          </cell>
        </row>
        <row r="125">
          <cell r="B125">
            <v>30738</v>
          </cell>
          <cell r="C125" t="str">
            <v>קפה קפה הוד השרון</v>
          </cell>
          <cell r="D125">
            <v>61</v>
          </cell>
          <cell r="E125" t="str">
            <v>הוד השרון</v>
          </cell>
          <cell r="F125" t="str">
            <v>דרך רמתיים 97, הוד השרון</v>
          </cell>
          <cell r="G125" t="str">
            <v>אר.טל.בע"מ, רחוב אסף הרופא 2</v>
          </cell>
          <cell r="J125" t="str">
            <v>054-6667166</v>
          </cell>
          <cell r="K125" t="str">
            <v>COMESOON@BEZEQINT.NET</v>
          </cell>
          <cell r="L125" t="str">
            <v>אולמות אירועים, מסעדות, קניונים</v>
          </cell>
        </row>
        <row r="126">
          <cell r="B126">
            <v>30789</v>
          </cell>
          <cell r="C126" t="str">
            <v>קשת</v>
          </cell>
          <cell r="D126">
            <v>61</v>
          </cell>
          <cell r="E126" t="str">
            <v>הוד השרון</v>
          </cell>
          <cell r="F126" t="str">
            <v>המסגר 3, הוד השרון</v>
          </cell>
          <cell r="G126">
            <v>557957875</v>
          </cell>
          <cell r="J126" t="str">
            <v>054-5668266</v>
          </cell>
          <cell r="K126" t="str">
            <v>CLEAN199@BEZEQINT.NET</v>
          </cell>
          <cell r="L126" t="str">
            <v>מכבסות</v>
          </cell>
        </row>
        <row r="127">
          <cell r="B127">
            <v>36118</v>
          </cell>
          <cell r="C127" t="str">
            <v>שולמית קוסמטיקה ואירוסול (1999) בע''מ</v>
          </cell>
          <cell r="D127">
            <v>61</v>
          </cell>
          <cell r="E127" t="str">
            <v>הוד השרון</v>
          </cell>
          <cell r="F127" t="str">
            <v>היובלים 7, איזור תעשייה א', נוה נאמן</v>
          </cell>
          <cell r="G127">
            <v>512867185</v>
          </cell>
          <cell r="H127">
            <v>45251</v>
          </cell>
          <cell r="J127" t="str">
            <v>09-7402211/2</v>
          </cell>
          <cell r="K127" t="str">
            <v>shulamit1999@bezeqint.net</v>
          </cell>
          <cell r="L127" t="str">
            <v>קוסמטיקה ותמרוקים</v>
          </cell>
        </row>
        <row r="128">
          <cell r="B128">
            <v>30765</v>
          </cell>
          <cell r="C128" t="str">
            <v>שלוותא</v>
          </cell>
          <cell r="D128">
            <v>61</v>
          </cell>
          <cell r="E128" t="str">
            <v>הוד השרון</v>
          </cell>
          <cell r="F128" t="str">
            <v>עלית הנוער, הוד השרון</v>
          </cell>
          <cell r="G128">
            <v>589906114</v>
          </cell>
          <cell r="H128">
            <v>4510002</v>
          </cell>
          <cell r="J128" t="str">
            <v>09-7478555</v>
          </cell>
          <cell r="K128" t="str">
            <v>einatbar@clalit.org.il</v>
          </cell>
          <cell r="L128" t="str">
            <v>אולמות אירועים, מסעדות, קניונים</v>
          </cell>
        </row>
        <row r="129">
          <cell r="B129">
            <v>38340</v>
          </cell>
          <cell r="C129" t="str">
            <v>ת. דלק פז</v>
          </cell>
          <cell r="D129">
            <v>61</v>
          </cell>
          <cell r="E129" t="str">
            <v>הוד השרון</v>
          </cell>
          <cell r="F129" t="str">
            <v>דרך רמתיים 96, הוד השרון</v>
          </cell>
          <cell r="G129">
            <v>510216054</v>
          </cell>
          <cell r="H129">
            <v>45101</v>
          </cell>
          <cell r="K129" t="str">
            <v>daniela@paz.co.il</v>
          </cell>
          <cell r="L129" t="str">
            <v>תחנות תדלוק</v>
          </cell>
        </row>
        <row r="130">
          <cell r="B130">
            <v>36828</v>
          </cell>
          <cell r="C130" t="str">
            <v>תחנת דלק - סונול</v>
          </cell>
          <cell r="D130">
            <v>61</v>
          </cell>
          <cell r="E130" t="str">
            <v>הוד השרון</v>
          </cell>
          <cell r="F130" t="str">
            <v>דרך רמתיים 63, הוד השרון</v>
          </cell>
          <cell r="G130">
            <v>510902729</v>
          </cell>
          <cell r="H130">
            <v>460000017</v>
          </cell>
          <cell r="L130" t="str">
            <v>תחנות תדלוק</v>
          </cell>
        </row>
        <row r="131">
          <cell r="B131">
            <v>34132</v>
          </cell>
          <cell r="C131" t="str">
            <v>תחנת תדלוק דלק הוד השרון</v>
          </cell>
          <cell r="D131">
            <v>61</v>
          </cell>
          <cell r="E131" t="str">
            <v>הוד השרון</v>
          </cell>
          <cell r="F131" t="str">
            <v>דרך רמתיים, הוד השרון</v>
          </cell>
          <cell r="G131">
            <v>540182961</v>
          </cell>
          <cell r="H131">
            <v>4250407</v>
          </cell>
          <cell r="J131" t="str">
            <v>052-3306500</v>
          </cell>
          <cell r="L131" t="str">
            <v>תחנות תדלוק</v>
          </cell>
        </row>
        <row r="132">
          <cell r="B132">
            <v>30596</v>
          </cell>
          <cell r="C132" t="str">
            <v>בית מגדלי אקרשטיין</v>
          </cell>
          <cell r="D132">
            <v>60</v>
          </cell>
          <cell r="E132" t="str">
            <v>הרצליה</v>
          </cell>
          <cell r="F132" t="str">
            <v>אבא אבן 10, הרצליה</v>
          </cell>
          <cell r="G132">
            <v>558417192</v>
          </cell>
          <cell r="H132">
            <v>30900</v>
          </cell>
          <cell r="L132" t="str">
            <v>אולמות אירועים, מסעדות, קניונים</v>
          </cell>
        </row>
        <row r="133">
          <cell r="B133">
            <v>38435</v>
          </cell>
          <cell r="C133" t="str">
            <v>סבסטיאן</v>
          </cell>
          <cell r="D133">
            <v>60</v>
          </cell>
          <cell r="E133" t="str">
            <v>הרצליה</v>
          </cell>
          <cell r="F133" t="str">
            <v>משכית 33</v>
          </cell>
          <cell r="I133" t="str">
            <v>אביתר</v>
          </cell>
          <cell r="J133" t="str">
            <v>09-9513939</v>
          </cell>
          <cell r="L133" t="str">
            <v>אולמות אירועים, מסעדות, קניונים</v>
          </cell>
        </row>
        <row r="134">
          <cell r="B134">
            <v>33584</v>
          </cell>
          <cell r="C134" t="str">
            <v>_מי רקע הרצליה</v>
          </cell>
          <cell r="D134">
            <v>60</v>
          </cell>
          <cell r="E134" t="str">
            <v>הרצליה</v>
          </cell>
        </row>
        <row r="135">
          <cell r="B135">
            <v>33975</v>
          </cell>
          <cell r="C135" t="str">
            <v>BBB</v>
          </cell>
          <cell r="D135">
            <v>60</v>
          </cell>
          <cell r="E135" t="str">
            <v>הרצליה</v>
          </cell>
          <cell r="F135" t="str">
            <v>אריה שנקר 11, הרצליה</v>
          </cell>
          <cell r="L135" t="str">
            <v>אולמות אירועים, מסעדות, קניונים</v>
          </cell>
        </row>
        <row r="136">
          <cell r="B136">
            <v>31750</v>
          </cell>
          <cell r="C136" t="str">
            <v>אולם ארועים AMADO (תצפית)</v>
          </cell>
          <cell r="D136">
            <v>60</v>
          </cell>
          <cell r="E136" t="str">
            <v>הרצליה</v>
          </cell>
          <cell r="F136" t="str">
            <v>ז'בוטינסקי 85, הרצליה</v>
          </cell>
          <cell r="G136">
            <v>511101230</v>
          </cell>
          <cell r="H136">
            <v>46800</v>
          </cell>
          <cell r="I136" t="str">
            <v>יצחק</v>
          </cell>
          <cell r="J136" t="str">
            <v>052-4617516</v>
          </cell>
          <cell r="K136" t="str">
            <v>itzikg8@hotmail.com</v>
          </cell>
          <cell r="L136" t="str">
            <v>אולמות אירועים, מסעדות, קניונים</v>
          </cell>
        </row>
        <row r="137">
          <cell r="B137">
            <v>33488</v>
          </cell>
          <cell r="C137" t="str">
            <v>אולם דרך ארץ</v>
          </cell>
          <cell r="D137">
            <v>60</v>
          </cell>
          <cell r="E137" t="str">
            <v>הרצליה</v>
          </cell>
          <cell r="L137" t="str">
            <v>אולמות אירועים, מסעדות, קניונים</v>
          </cell>
        </row>
        <row r="138">
          <cell r="B138">
            <v>34005</v>
          </cell>
          <cell r="C138" t="str">
            <v>אלור</v>
          </cell>
          <cell r="D138">
            <v>60</v>
          </cell>
          <cell r="E138" t="str">
            <v>הרצליה</v>
          </cell>
          <cell r="F138" t="str">
            <v>החושלים 9, הרצליה</v>
          </cell>
          <cell r="L138" t="str">
            <v>אולמות אירועים, מסעדות, קניונים</v>
          </cell>
        </row>
        <row r="139">
          <cell r="B139">
            <v>33960</v>
          </cell>
          <cell r="C139" t="str">
            <v>ארקפה הרצליה</v>
          </cell>
          <cell r="D139">
            <v>60</v>
          </cell>
          <cell r="E139" t="str">
            <v>הרצליה</v>
          </cell>
          <cell r="F139" t="str">
            <v>אריה שנקר 11, הרצליה</v>
          </cell>
          <cell r="L139" t="str">
            <v>אולמות אירועים, מסעדות, קניונים</v>
          </cell>
        </row>
        <row r="140">
          <cell r="B140">
            <v>33966</v>
          </cell>
          <cell r="C140" t="str">
            <v>אתניקה</v>
          </cell>
          <cell r="D140">
            <v>60</v>
          </cell>
          <cell r="E140" t="str">
            <v>הרצליה</v>
          </cell>
          <cell r="F140" t="str">
            <v>אריה שנקר 11, הרצליה</v>
          </cell>
          <cell r="L140" t="str">
            <v>אולמות אירועים, מסעדות, קניונים</v>
          </cell>
        </row>
        <row r="141">
          <cell r="B141">
            <v>33016</v>
          </cell>
          <cell r="C141" t="str">
            <v>ביזנס פארק</v>
          </cell>
          <cell r="D141">
            <v>60</v>
          </cell>
          <cell r="E141" t="str">
            <v>הרצליה</v>
          </cell>
          <cell r="F141" t="str">
            <v>מדינת היהודים 85</v>
          </cell>
          <cell r="G141" t="str">
            <v>גמל תשואה להשקעות בע"מ ת.ד. 4040 הרצליה</v>
          </cell>
          <cell r="L141" t="str">
            <v>אולמות אירועים, מסעדות, קניונים</v>
          </cell>
        </row>
        <row r="142">
          <cell r="B142">
            <v>30635</v>
          </cell>
          <cell r="C142" t="str">
            <v>בית אבות בית פרוטאה</v>
          </cell>
          <cell r="D142">
            <v>60</v>
          </cell>
          <cell r="E142" t="str">
            <v>הרצליה</v>
          </cell>
          <cell r="F142" t="str">
            <v>אשר ברש 5, הרצליה</v>
          </cell>
          <cell r="G142">
            <v>511023244</v>
          </cell>
          <cell r="I142" t="str">
            <v>חזי</v>
          </cell>
          <cell r="J142" t="str">
            <v>052-2957269</v>
          </cell>
          <cell r="K142" t="str">
            <v>099595300@fax.com</v>
          </cell>
          <cell r="L142" t="str">
            <v>בתי מלון</v>
          </cell>
        </row>
        <row r="143">
          <cell r="B143">
            <v>33024</v>
          </cell>
          <cell r="C143" t="str">
            <v>בית אבות הרב קוק</v>
          </cell>
          <cell r="D143">
            <v>60</v>
          </cell>
          <cell r="E143" t="str">
            <v>הרצליה</v>
          </cell>
          <cell r="F143" t="str">
            <v>הרב קוק 91, הרצליה</v>
          </cell>
          <cell r="G143">
            <v>580013035</v>
          </cell>
          <cell r="H143">
            <v>46503</v>
          </cell>
          <cell r="I143" t="str">
            <v>ישראל</v>
          </cell>
          <cell r="J143" t="str">
            <v>09-9500134</v>
          </cell>
          <cell r="K143" t="str">
            <v>avot_h@netvision.net.il</v>
          </cell>
          <cell r="L143" t="str">
            <v>בתי מלון</v>
          </cell>
        </row>
        <row r="144">
          <cell r="B144">
            <v>30671</v>
          </cell>
          <cell r="C144" t="str">
            <v>בית אבות יוליאנה</v>
          </cell>
          <cell r="D144">
            <v>60</v>
          </cell>
          <cell r="E144" t="str">
            <v>הרצליה</v>
          </cell>
          <cell r="F144" t="str">
            <v>דוד רזיאל 22, הרצליה</v>
          </cell>
          <cell r="G144">
            <v>510687312</v>
          </cell>
          <cell r="H144">
            <v>46812</v>
          </cell>
          <cell r="I144" t="str">
            <v>שימשון</v>
          </cell>
          <cell r="J144" t="str">
            <v>054-4549128</v>
          </cell>
          <cell r="K144" t="str">
            <v>SHIMSHON@BJH.CO.IL</v>
          </cell>
          <cell r="L144" t="str">
            <v>בתי מלון</v>
          </cell>
        </row>
        <row r="145">
          <cell r="B145">
            <v>31660</v>
          </cell>
          <cell r="C145" t="str">
            <v>בית אבות משהד</v>
          </cell>
          <cell r="D145">
            <v>60</v>
          </cell>
          <cell r="E145" t="str">
            <v>הרצליה</v>
          </cell>
          <cell r="F145" t="str">
            <v>הנשיא 106, הרצליה</v>
          </cell>
          <cell r="G145">
            <v>511093080</v>
          </cell>
          <cell r="H145">
            <v>46399</v>
          </cell>
          <cell r="I145" t="str">
            <v>/ אלירן</v>
          </cell>
          <cell r="J145" t="str">
            <v>050-4242257</v>
          </cell>
          <cell r="K145" t="str">
            <v>haimchn@walla.co.il</v>
          </cell>
          <cell r="L145" t="str">
            <v>בתי מלון</v>
          </cell>
        </row>
        <row r="146">
          <cell r="B146">
            <v>33019</v>
          </cell>
          <cell r="C146" t="str">
            <v>בית אופק</v>
          </cell>
          <cell r="D146">
            <v>60</v>
          </cell>
          <cell r="E146" t="str">
            <v>הרצליה</v>
          </cell>
          <cell r="F146" t="str">
            <v>המנופים 8 הרצליה</v>
          </cell>
          <cell r="G146" t="str">
            <v>מיקדן אופק בע"מ ד. מנחם בגין 154 ת"א</v>
          </cell>
          <cell r="L146" t="str">
            <v>אולמות אירועים, מסעדות, קניונים</v>
          </cell>
        </row>
        <row r="147">
          <cell r="B147">
            <v>33954</v>
          </cell>
          <cell r="C147" t="str">
            <v>בית קורקס</v>
          </cell>
          <cell r="D147">
            <v>60</v>
          </cell>
          <cell r="E147" t="str">
            <v>הרצליה</v>
          </cell>
          <cell r="F147" t="str">
            <v>רח' משכית, הרצליה</v>
          </cell>
          <cell r="L147" t="str">
            <v>אולמות אירועים, מסעדות, קניונים</v>
          </cell>
        </row>
        <row r="148">
          <cell r="B148">
            <v>32861</v>
          </cell>
          <cell r="C148" t="str">
            <v>בליקר</v>
          </cell>
          <cell r="D148">
            <v>60</v>
          </cell>
          <cell r="E148" t="str">
            <v>הרצליה</v>
          </cell>
          <cell r="F148" t="str">
            <v>בן גוריון 56, הרצליה</v>
          </cell>
          <cell r="G148" t="str">
            <v>בליקר הרצליה בע"מ בן גוריון 56 הרצליה</v>
          </cell>
          <cell r="K148" t="str">
            <v>assaf.bleecker@gmail.com</v>
          </cell>
          <cell r="L148" t="str">
            <v>אולמות אירועים, מסעדות, קניונים</v>
          </cell>
        </row>
        <row r="149">
          <cell r="B149">
            <v>30626</v>
          </cell>
          <cell r="C149" t="str">
            <v>בנדיקט הרצליה</v>
          </cell>
          <cell r="D149">
            <v>60</v>
          </cell>
          <cell r="E149" t="str">
            <v>הרצליה</v>
          </cell>
          <cell r="F149" t="str">
            <v>אצ"ל 1, הרצליה</v>
          </cell>
          <cell r="G149">
            <v>514348911</v>
          </cell>
          <cell r="H149">
            <v>63301</v>
          </cell>
          <cell r="I149" t="str">
            <v>נתי</v>
          </cell>
          <cell r="J149" t="str">
            <v>052-9571727</v>
          </cell>
          <cell r="K149" t="str">
            <v>halit.bge@gmail.com</v>
          </cell>
          <cell r="L149" t="str">
            <v>אולמות אירועים, מסעדות, קניונים</v>
          </cell>
        </row>
        <row r="150">
          <cell r="B150">
            <v>33013</v>
          </cell>
          <cell r="C150" t="str">
            <v>בניין גב ים</v>
          </cell>
          <cell r="D150">
            <v>60</v>
          </cell>
          <cell r="E150" t="str">
            <v>הרצליה</v>
          </cell>
          <cell r="F150" t="str">
            <v>רחוב המדע 5, הרצליה</v>
          </cell>
          <cell r="G150" t="str">
            <v>גב ים לקרקעות ת.ד. 12116 הרצליה</v>
          </cell>
          <cell r="L150" t="str">
            <v>אולמות אירועים, מסעדות, קניונים</v>
          </cell>
        </row>
        <row r="151">
          <cell r="B151">
            <v>30877</v>
          </cell>
          <cell r="C151" t="str">
            <v>בניין מרכזים 2000</v>
          </cell>
          <cell r="D151">
            <v>60</v>
          </cell>
          <cell r="E151" t="str">
            <v>הרצליה</v>
          </cell>
          <cell r="F151" t="str">
            <v>אבא אבן, הרצליה</v>
          </cell>
          <cell r="G151" t="str">
            <v>עופר השקעות  בע"מ- מרכזים 2000 ת.ד. 2029 הרצליה</v>
          </cell>
          <cell r="L151" t="str">
            <v>אולמות אירועים, מסעדות, קניונים</v>
          </cell>
        </row>
        <row r="152">
          <cell r="B152">
            <v>30886</v>
          </cell>
          <cell r="C152" t="str">
            <v>בניין מרכזים 2001</v>
          </cell>
          <cell r="D152">
            <v>60</v>
          </cell>
          <cell r="E152" t="str">
            <v>הרצליה</v>
          </cell>
          <cell r="F152" t="str">
            <v>אבא אבן, הרצליה</v>
          </cell>
          <cell r="G152" t="str">
            <v>עופר מרכזי מסחר - מרכזים 2001 ת.ד 2029 הרצליה</v>
          </cell>
          <cell r="L152" t="str">
            <v>אולמות אירועים, מסעדות, קניונים</v>
          </cell>
        </row>
        <row r="153">
          <cell r="B153">
            <v>30838</v>
          </cell>
          <cell r="C153" t="str">
            <v>ג'אפניקה</v>
          </cell>
          <cell r="D153">
            <v>60</v>
          </cell>
          <cell r="E153" t="str">
            <v>הרצליה</v>
          </cell>
          <cell r="F153" t="str">
            <v>הסדנאות, הרצליה</v>
          </cell>
          <cell r="G153">
            <v>514111483</v>
          </cell>
          <cell r="I153" t="str">
            <v>איציק</v>
          </cell>
          <cell r="J153" t="str">
            <v>054-2410136</v>
          </cell>
          <cell r="K153" t="str">
            <v>azikrijapanika@gmail.com</v>
          </cell>
          <cell r="L153" t="str">
            <v>אולמות אירועים, מסעדות, קניונים</v>
          </cell>
        </row>
        <row r="154">
          <cell r="B154">
            <v>33972</v>
          </cell>
          <cell r="C154" t="str">
            <v>גויה</v>
          </cell>
          <cell r="D154">
            <v>60</v>
          </cell>
          <cell r="E154" t="str">
            <v>הרצליה</v>
          </cell>
          <cell r="F154" t="str">
            <v>אריה שנקר 11, הרצליה</v>
          </cell>
          <cell r="L154" t="str">
            <v>אולמות אירועים, מסעדות, קניונים</v>
          </cell>
        </row>
        <row r="155">
          <cell r="B155">
            <v>36088</v>
          </cell>
          <cell r="C155" t="str">
            <v>גן סיפור</v>
          </cell>
          <cell r="D155">
            <v>60</v>
          </cell>
          <cell r="E155" t="str">
            <v>הרצליה</v>
          </cell>
          <cell r="F155" t="str">
            <v>בן ציון מיכאלי 20, הרצליה</v>
          </cell>
          <cell r="G155">
            <v>513751214</v>
          </cell>
          <cell r="H155">
            <v>75653</v>
          </cell>
          <cell r="I155" t="str">
            <v>הילה</v>
          </cell>
          <cell r="J155" t="str">
            <v>052-4517208</v>
          </cell>
          <cell r="K155" t="str">
            <v>hila.beiserman@gmail.com</v>
          </cell>
          <cell r="L155" t="str">
            <v>אולמות אירועים, מסעדות, קניונים</v>
          </cell>
        </row>
        <row r="156">
          <cell r="B156">
            <v>30647</v>
          </cell>
          <cell r="C156" t="str">
            <v>דיור מוגן שבעת הכוכבים</v>
          </cell>
          <cell r="D156">
            <v>60</v>
          </cell>
          <cell r="E156" t="str">
            <v>הרצליה</v>
          </cell>
          <cell r="F156" t="str">
            <v>יצחק הנשיא 138, הרצליה</v>
          </cell>
          <cell r="G156" t="str">
            <v>שבעת הכוכבים דיור מוגן הנשיא בן צבי 138 הרצליה</v>
          </cell>
          <cell r="I156" t="str">
            <v>בן עמי</v>
          </cell>
          <cell r="J156">
            <v>542601137</v>
          </cell>
          <cell r="K156" t="str">
            <v>vered@7stars.co.il  benami@7stars.co.il</v>
          </cell>
          <cell r="L156" t="str">
            <v>בתי מלון</v>
          </cell>
        </row>
        <row r="157">
          <cell r="B157">
            <v>30584</v>
          </cell>
          <cell r="C157" t="str">
            <v>דלק פז</v>
          </cell>
          <cell r="D157">
            <v>60</v>
          </cell>
          <cell r="E157" t="str">
            <v>הרצליה</v>
          </cell>
          <cell r="F157" t="str">
            <v>הרב קוק 74, הרצליה</v>
          </cell>
          <cell r="L157" t="str">
            <v>תחנות תדלוק</v>
          </cell>
        </row>
        <row r="158">
          <cell r="B158">
            <v>30632</v>
          </cell>
          <cell r="C158" t="str">
            <v>הרצליה מדיקל סנטר</v>
          </cell>
          <cell r="D158">
            <v>60</v>
          </cell>
          <cell r="E158" t="str">
            <v>הרצליה</v>
          </cell>
          <cell r="F158" t="str">
            <v>רמות ים 7, הרצליה</v>
          </cell>
          <cell r="G158">
            <v>513609867</v>
          </cell>
          <cell r="H158">
            <v>46851</v>
          </cell>
          <cell r="I158" t="str">
            <v>שימעון</v>
          </cell>
          <cell r="J158" t="str">
            <v>054-4692236</v>
          </cell>
          <cell r="K158" t="str">
            <v>maintenance@hmc-ims.com</v>
          </cell>
          <cell r="L158" t="str">
            <v>בתי חולים</v>
          </cell>
        </row>
        <row r="159">
          <cell r="B159">
            <v>33963</v>
          </cell>
          <cell r="C159" t="str">
            <v>זוזוברה  מסעדה</v>
          </cell>
          <cell r="D159">
            <v>60</v>
          </cell>
          <cell r="E159" t="str">
            <v>הרצליה</v>
          </cell>
          <cell r="F159" t="str">
            <v>אריה שנקר 11, הרצליה</v>
          </cell>
          <cell r="L159" t="str">
            <v>אולמות אירועים, מסעדות, קניונים</v>
          </cell>
        </row>
        <row r="160">
          <cell r="B160">
            <v>34051</v>
          </cell>
          <cell r="C160" t="str">
            <v>זוזוברה מטבח</v>
          </cell>
          <cell r="D160">
            <v>60</v>
          </cell>
          <cell r="E160" t="str">
            <v>הרצליה</v>
          </cell>
          <cell r="L160" t="str">
            <v>אולמות אירועים, מסעדות, קניונים</v>
          </cell>
        </row>
        <row r="161">
          <cell r="B161">
            <v>34002</v>
          </cell>
          <cell r="C161" t="str">
            <v>חדר אוכל בבניין סופר פארם</v>
          </cell>
          <cell r="D161">
            <v>60</v>
          </cell>
          <cell r="E161" t="str">
            <v>הרצליה</v>
          </cell>
          <cell r="F161" t="str">
            <v>שנקר 14, הרצליה</v>
          </cell>
          <cell r="L161" t="str">
            <v>אולמות אירועים, מסעדות, קניונים</v>
          </cell>
        </row>
        <row r="162">
          <cell r="B162">
            <v>33990</v>
          </cell>
          <cell r="C162" t="str">
            <v>חינוואי</v>
          </cell>
          <cell r="D162">
            <v>60</v>
          </cell>
          <cell r="E162" t="str">
            <v>הרצליה</v>
          </cell>
          <cell r="F162" t="str">
            <v>שנקר 14, הרצליה</v>
          </cell>
          <cell r="L162" t="str">
            <v>אולמות אירועים, מסעדות, קניונים</v>
          </cell>
        </row>
        <row r="163">
          <cell r="B163">
            <v>33978</v>
          </cell>
          <cell r="C163" t="str">
            <v>טאפאו</v>
          </cell>
          <cell r="D163">
            <v>60</v>
          </cell>
          <cell r="E163" t="str">
            <v>הרצליה</v>
          </cell>
          <cell r="F163" t="str">
            <v>אריה שנקר 11, הרצליה</v>
          </cell>
          <cell r="L163" t="str">
            <v>אולמות אירועים, מסעדות, קניונים</v>
          </cell>
        </row>
        <row r="164">
          <cell r="B164">
            <v>32881</v>
          </cell>
          <cell r="C164" t="str">
            <v>טיב טעם הרצליה</v>
          </cell>
          <cell r="D164">
            <v>60</v>
          </cell>
          <cell r="E164" t="str">
            <v>הרצליה</v>
          </cell>
          <cell r="F164" t="str">
            <v>בן גוריון 56, הרצליה</v>
          </cell>
          <cell r="G164">
            <v>513473082</v>
          </cell>
          <cell r="H164">
            <v>38777</v>
          </cell>
          <cell r="I164" t="str">
            <v>רמי</v>
          </cell>
          <cell r="J164" t="str">
            <v>054-6647556</v>
          </cell>
          <cell r="K164" t="str">
            <v>ramish@tivtaam.co.il</v>
          </cell>
          <cell r="L164" t="str">
            <v>אולמות אירועים, מסעדות, קניונים</v>
          </cell>
        </row>
        <row r="165">
          <cell r="B165">
            <v>32884</v>
          </cell>
          <cell r="C165" t="str">
            <v>יינות ביתן- הרצליה פיתוח</v>
          </cell>
          <cell r="D165">
            <v>60</v>
          </cell>
          <cell r="E165" t="str">
            <v>הרצליה</v>
          </cell>
          <cell r="F165" t="str">
            <v>החושלים 3, הרצליה</v>
          </cell>
          <cell r="G165" t="str">
            <v>יינות ביתן בע"מ הפנינים 38 אשקלון</v>
          </cell>
          <cell r="I165" t="str">
            <v>אנטולי רוסנובסקי</v>
          </cell>
          <cell r="K165" t="str">
            <v>herzliya@ybitan.co.il</v>
          </cell>
          <cell r="L165" t="str">
            <v>אולמות אירועים, מסעדות, קניונים</v>
          </cell>
        </row>
        <row r="166">
          <cell r="B166">
            <v>33500</v>
          </cell>
          <cell r="C166" t="str">
            <v>מאפיית נעמן</v>
          </cell>
          <cell r="D166">
            <v>60</v>
          </cell>
          <cell r="E166" t="str">
            <v>הרצליה</v>
          </cell>
          <cell r="L166" t="str">
            <v>מפעל תעשייתי – מזון</v>
          </cell>
        </row>
        <row r="167">
          <cell r="B167">
            <v>33512</v>
          </cell>
          <cell r="C167" t="str">
            <v>מוסך אהרון ויהושע</v>
          </cell>
          <cell r="D167">
            <v>60</v>
          </cell>
          <cell r="E167" t="str">
            <v>הרצליה</v>
          </cell>
          <cell r="F167" t="str">
            <v>ברקת 7, הרצליה</v>
          </cell>
          <cell r="G167">
            <v>47242961</v>
          </cell>
          <cell r="H167">
            <v>46120</v>
          </cell>
          <cell r="I167" t="str">
            <v>אהרון</v>
          </cell>
          <cell r="J167" t="str">
            <v>09-9556555</v>
          </cell>
          <cell r="K167" t="str">
            <v>aharon_mu@yahoo.com</v>
          </cell>
          <cell r="L167" t="str">
            <v>מוסכים</v>
          </cell>
        </row>
        <row r="168">
          <cell r="B168">
            <v>33515</v>
          </cell>
          <cell r="C168" t="str">
            <v>מוסך הים התיכון</v>
          </cell>
          <cell r="D168">
            <v>60</v>
          </cell>
          <cell r="E168" t="str">
            <v>הרצליה</v>
          </cell>
          <cell r="L168" t="str">
            <v>מוסכים</v>
          </cell>
        </row>
        <row r="169">
          <cell r="B169">
            <v>33030</v>
          </cell>
          <cell r="C169" t="str">
            <v>מוסך טיראן</v>
          </cell>
          <cell r="D169">
            <v>60</v>
          </cell>
          <cell r="E169" t="str">
            <v>הרצליה</v>
          </cell>
          <cell r="F169" t="str">
            <v>מדינת היהודים 95 הרצליה</v>
          </cell>
          <cell r="G169" t="str">
            <v>א.י מוסך טיראן בע"מ ת.ד. 326 הרצליה</v>
          </cell>
          <cell r="L169" t="str">
            <v>מוסכים</v>
          </cell>
        </row>
        <row r="170">
          <cell r="B170">
            <v>33033</v>
          </cell>
          <cell r="C170" t="str">
            <v>מוסך פאר בע"מ</v>
          </cell>
          <cell r="D170">
            <v>60</v>
          </cell>
          <cell r="E170" t="str">
            <v>הרצליה</v>
          </cell>
          <cell r="F170" t="str">
            <v>החושלים 1 הרצליה</v>
          </cell>
          <cell r="G170" t="str">
            <v>מוסך פאר בע"מ  ת.ד.12154 הרצליה</v>
          </cell>
          <cell r="L170" t="str">
            <v>מוסכים</v>
          </cell>
        </row>
        <row r="171">
          <cell r="B171">
            <v>33742</v>
          </cell>
          <cell r="C171" t="str">
            <v>מוסך שירות מרום</v>
          </cell>
          <cell r="D171">
            <v>60</v>
          </cell>
          <cell r="E171" t="str">
            <v>הרצליה</v>
          </cell>
          <cell r="F171" t="str">
            <v>מדינ ת היהודים 66, הרצליה</v>
          </cell>
          <cell r="G171">
            <v>8451254</v>
          </cell>
          <cell r="H171">
            <v>46804</v>
          </cell>
          <cell r="I171" t="str">
            <v>יוסי</v>
          </cell>
          <cell r="J171" t="str">
            <v>09-9581355</v>
          </cell>
          <cell r="K171" t="str">
            <v>099581334@faxbezeq.co.il</v>
          </cell>
          <cell r="L171" t="str">
            <v>מוסכים</v>
          </cell>
        </row>
        <row r="172">
          <cell r="B172">
            <v>33999</v>
          </cell>
          <cell r="C172" t="str">
            <v>מיט אנד רן</v>
          </cell>
          <cell r="D172">
            <v>60</v>
          </cell>
          <cell r="E172" t="str">
            <v>הרצליה</v>
          </cell>
          <cell r="F172" t="str">
            <v>שנקר 14, הרצליה</v>
          </cell>
          <cell r="L172" t="str">
            <v>אולמות אירועים, מסעדות, קניונים</v>
          </cell>
        </row>
        <row r="173">
          <cell r="B173">
            <v>30629</v>
          </cell>
          <cell r="C173" t="str">
            <v>מיטבר הרצליה</v>
          </cell>
          <cell r="D173">
            <v>60</v>
          </cell>
          <cell r="E173" t="str">
            <v>הרצליה</v>
          </cell>
          <cell r="F173" t="str">
            <v>הסדנאות 4, הרצליה</v>
          </cell>
          <cell r="G173">
            <v>514064351</v>
          </cell>
          <cell r="H173">
            <v>4672831</v>
          </cell>
          <cell r="I173" t="str">
            <v>יובל</v>
          </cell>
          <cell r="J173" t="str">
            <v>054-8013023</v>
          </cell>
          <cell r="L173" t="str">
            <v>אולמות אירועים, מסעדות, קניונים</v>
          </cell>
        </row>
        <row r="174">
          <cell r="B174">
            <v>32998</v>
          </cell>
          <cell r="C174" t="str">
            <v>מיסטר זול</v>
          </cell>
          <cell r="D174">
            <v>60</v>
          </cell>
          <cell r="E174" t="str">
            <v>הרצליה</v>
          </cell>
          <cell r="F174" t="str">
            <v>ההגנה 53 הרצליה</v>
          </cell>
          <cell r="G174" t="str">
            <v>קו אופ ישראל  ת.ד. 49195 ירושלים</v>
          </cell>
          <cell r="L174" t="str">
            <v>אולמות אירועים, מסעדות, קניונים</v>
          </cell>
        </row>
        <row r="175">
          <cell r="B175">
            <v>33506</v>
          </cell>
          <cell r="C175" t="str">
            <v>מכבסת קלין שופ</v>
          </cell>
          <cell r="D175">
            <v>60</v>
          </cell>
          <cell r="E175" t="str">
            <v>הרצליה</v>
          </cell>
          <cell r="L175" t="str">
            <v>מכבסות</v>
          </cell>
        </row>
        <row r="176">
          <cell r="B176">
            <v>35826</v>
          </cell>
          <cell r="C176" t="str">
            <v>מלון NYX</v>
          </cell>
          <cell r="D176">
            <v>60</v>
          </cell>
          <cell r="E176" t="str">
            <v>הרצליה</v>
          </cell>
          <cell r="F176" t="str">
            <v>אבא אבן, הרצליה</v>
          </cell>
          <cell r="G176">
            <v>510678816</v>
          </cell>
          <cell r="I176" t="str">
            <v>נונח</v>
          </cell>
          <cell r="J176" t="str">
            <v>054-7672672</v>
          </cell>
          <cell r="L176" t="str">
            <v>בתי מלון</v>
          </cell>
        </row>
        <row r="177">
          <cell r="B177">
            <v>33027</v>
          </cell>
          <cell r="C177" t="str">
            <v>מלון בנג'מין</v>
          </cell>
          <cell r="D177">
            <v>60</v>
          </cell>
          <cell r="E177" t="str">
            <v>הרצליה</v>
          </cell>
          <cell r="F177" t="str">
            <v>מדינת היהודים 97/ המדע 7</v>
          </cell>
          <cell r="G177">
            <v>3051183381</v>
          </cell>
          <cell r="I177" t="str">
            <v>גיא</v>
          </cell>
          <cell r="J177" t="str">
            <v>09-9736660</v>
          </cell>
          <cell r="K177" t="str">
            <v>maintm@benjamin-hotel.com</v>
          </cell>
          <cell r="L177" t="str">
            <v>בתי מלון</v>
          </cell>
        </row>
        <row r="178">
          <cell r="B178">
            <v>30656</v>
          </cell>
          <cell r="C178" t="str">
            <v>מלון דן אכדיה</v>
          </cell>
          <cell r="D178">
            <v>60</v>
          </cell>
          <cell r="E178" t="str">
            <v>הרצליה</v>
          </cell>
          <cell r="F178" t="str">
            <v>רמות ים 101, הרצליה</v>
          </cell>
          <cell r="G178">
            <v>520023573</v>
          </cell>
          <cell r="H178">
            <v>63571</v>
          </cell>
          <cell r="I178" t="str">
            <v>איגור</v>
          </cell>
          <cell r="J178" t="str">
            <v>053-7243949</v>
          </cell>
          <cell r="K178" t="str">
            <v>ac.mnt.igors@danhotels.com</v>
          </cell>
          <cell r="L178" t="str">
            <v>בתי מלון</v>
          </cell>
        </row>
        <row r="179">
          <cell r="B179">
            <v>30653</v>
          </cell>
          <cell r="C179" t="str">
            <v>מלון דניאל</v>
          </cell>
          <cell r="D179">
            <v>60</v>
          </cell>
          <cell r="E179" t="str">
            <v>הרצליה</v>
          </cell>
          <cell r="F179" t="str">
            <v>רמות ים 60, הרצליה</v>
          </cell>
          <cell r="G179">
            <v>513184663</v>
          </cell>
          <cell r="H179">
            <v>46851</v>
          </cell>
          <cell r="I179" t="str">
            <v>מנחם</v>
          </cell>
          <cell r="J179" t="str">
            <v>050-4397212</v>
          </cell>
          <cell r="K179" t="str">
            <v>rapaport@tamareshotels.co.il</v>
          </cell>
          <cell r="L179" t="str">
            <v>בתי מלון</v>
          </cell>
        </row>
        <row r="180">
          <cell r="B180">
            <v>33987</v>
          </cell>
          <cell r="C180" t="str">
            <v>מלון הרודס הרצליה</v>
          </cell>
          <cell r="D180">
            <v>60</v>
          </cell>
          <cell r="E180" t="str">
            <v>הרצליה</v>
          </cell>
          <cell r="F180" t="str">
            <v>העוגן 11, הרצליה</v>
          </cell>
          <cell r="G180">
            <v>550227417</v>
          </cell>
          <cell r="H180">
            <v>35081</v>
          </cell>
          <cell r="I180" t="str">
            <v>אייל</v>
          </cell>
          <cell r="J180" t="str">
            <v>050-2027276</v>
          </cell>
          <cell r="L180" t="str">
            <v>בתי מלון</v>
          </cell>
        </row>
        <row r="181">
          <cell r="B181">
            <v>30650</v>
          </cell>
          <cell r="C181" t="str">
            <v>מלון השרון</v>
          </cell>
          <cell r="D181">
            <v>60</v>
          </cell>
          <cell r="E181" t="str">
            <v>הרצליה</v>
          </cell>
          <cell r="F181" t="str">
            <v>רמות ים 4, הרצליה</v>
          </cell>
          <cell r="G181">
            <v>520014838</v>
          </cell>
          <cell r="H181">
            <v>46851</v>
          </cell>
          <cell r="I181" t="str">
            <v>ארז</v>
          </cell>
          <cell r="J181" t="str">
            <v>052-8346702</v>
          </cell>
          <cell r="L181" t="str">
            <v>בתי מלון</v>
          </cell>
        </row>
        <row r="182">
          <cell r="B182">
            <v>32738</v>
          </cell>
          <cell r="C182" t="str">
            <v>מלון ריץ קרלטון</v>
          </cell>
          <cell r="D182">
            <v>60</v>
          </cell>
          <cell r="E182" t="str">
            <v>הרצליה</v>
          </cell>
          <cell r="F182" t="str">
            <v>קניון ארנה, הרצליה</v>
          </cell>
          <cell r="G182">
            <v>512733916</v>
          </cell>
          <cell r="H182">
            <v>46555</v>
          </cell>
          <cell r="I182" t="str">
            <v>ali אלי אלסאלח מנהל תחזוקה</v>
          </cell>
          <cell r="J182" t="str">
            <v>054-7175738</v>
          </cell>
          <cell r="K182" t="str">
            <v>ali.elsaleh@ritzcarlton.com</v>
          </cell>
          <cell r="L182" t="str">
            <v>בתי מלון</v>
          </cell>
        </row>
        <row r="183">
          <cell r="B183">
            <v>35821</v>
          </cell>
          <cell r="C183" t="str">
            <v>מלון רפבליקה</v>
          </cell>
          <cell r="D183">
            <v>60</v>
          </cell>
          <cell r="E183" t="str">
            <v>הרצליה</v>
          </cell>
          <cell r="F183" t="str">
            <v>אבא אבן, הרצליה</v>
          </cell>
          <cell r="G183">
            <v>540275237</v>
          </cell>
          <cell r="H183">
            <v>68125</v>
          </cell>
          <cell r="I183" t="str">
            <v>אלי</v>
          </cell>
          <cell r="J183" t="str">
            <v>050-5293440</v>
          </cell>
          <cell r="K183" t="str">
            <v>Recephh@fattal.co.il</v>
          </cell>
          <cell r="L183" t="str">
            <v>בתי מלון</v>
          </cell>
        </row>
        <row r="184">
          <cell r="B184">
            <v>30638</v>
          </cell>
          <cell r="C184" t="str">
            <v>מלון תדמור</v>
          </cell>
          <cell r="D184">
            <v>60</v>
          </cell>
          <cell r="E184" t="str">
            <v>הרצליה</v>
          </cell>
          <cell r="F184" t="str">
            <v>בזל 38, הרצליה</v>
          </cell>
          <cell r="G184" t="str">
            <v>מר צביקה שפיס מלון תדמור בזל 38 הרצליה</v>
          </cell>
          <cell r="L184" t="str">
            <v>בתי מלון</v>
          </cell>
        </row>
        <row r="185">
          <cell r="B185">
            <v>30844</v>
          </cell>
          <cell r="C185" t="str">
            <v>מסעדת ג'ירף הרצליה</v>
          </cell>
          <cell r="D185">
            <v>60</v>
          </cell>
          <cell r="E185" t="str">
            <v>הרצליה</v>
          </cell>
          <cell r="F185" t="str">
            <v>הסדנאות 7, הרצליה</v>
          </cell>
          <cell r="G185" t="str">
            <v>ג'ירף קפה (הרצליה) גרשון שץ 4 תל אביב</v>
          </cell>
          <cell r="L185" t="str">
            <v>אולמות אירועים, מסעדות, קניונים</v>
          </cell>
        </row>
        <row r="186">
          <cell r="B186">
            <v>30883</v>
          </cell>
          <cell r="C186" t="str">
            <v>מסעדת סבסטיאן</v>
          </cell>
          <cell r="D186">
            <v>60</v>
          </cell>
          <cell r="E186" t="str">
            <v>הרצליה</v>
          </cell>
          <cell r="F186" t="str">
            <v>בן גוריון 22, הרצליה</v>
          </cell>
          <cell r="G186" t="str">
            <v>קפה סבסטיאן  מונטיפיורי 39 תל אביב</v>
          </cell>
          <cell r="L186" t="str">
            <v>אולמות אירועים, מסעדות, קניונים</v>
          </cell>
        </row>
        <row r="187">
          <cell r="B187">
            <v>33981</v>
          </cell>
          <cell r="C187" t="str">
            <v>מסעדת סבסטיאן</v>
          </cell>
          <cell r="D187">
            <v>60</v>
          </cell>
          <cell r="E187" t="str">
            <v>הרצליה</v>
          </cell>
          <cell r="F187" t="str">
            <v>משכית 33, הרצליה</v>
          </cell>
          <cell r="L187" t="str">
            <v>אולמות אירועים, מסעדות, קניונים</v>
          </cell>
        </row>
        <row r="188">
          <cell r="B188">
            <v>31759</v>
          </cell>
          <cell r="C188" t="str">
            <v>מסעדת צ'יינה קלאס</v>
          </cell>
          <cell r="D188">
            <v>60</v>
          </cell>
          <cell r="E188" t="str">
            <v>הרצליה</v>
          </cell>
          <cell r="F188" t="str">
            <v>בן גוריון 33, הרצליה</v>
          </cell>
          <cell r="G188" t="str">
            <v>שביט אברהם גור יהודה 11 תל אביב</v>
          </cell>
          <cell r="L188" t="str">
            <v>אולמות אירועים, מסעדות, קניונים</v>
          </cell>
        </row>
        <row r="189">
          <cell r="B189">
            <v>30871</v>
          </cell>
          <cell r="C189" t="str">
            <v>מסעדת קולומבוס</v>
          </cell>
          <cell r="D189">
            <v>60</v>
          </cell>
          <cell r="E189" t="str">
            <v>הרצליה</v>
          </cell>
          <cell r="F189" t="str">
            <v>אבא אבן 4, הרצליה</v>
          </cell>
          <cell r="G189" t="str">
            <v>קולומבוס הכשרה בעמ ת.ד 12578 הרצליה</v>
          </cell>
          <cell r="L189" t="str">
            <v>אולמות אירועים, מסעדות, קניונים</v>
          </cell>
        </row>
        <row r="190">
          <cell r="B190">
            <v>34137</v>
          </cell>
          <cell r="C190" t="str">
            <v>מפעל מחוק</v>
          </cell>
          <cell r="D190">
            <v>60</v>
          </cell>
          <cell r="E190" t="str">
            <v>הרצליה</v>
          </cell>
          <cell r="L190" t="str">
            <v>אולמות אירועים, מסעדות, קניונים</v>
          </cell>
        </row>
        <row r="191">
          <cell r="B191">
            <v>32986</v>
          </cell>
          <cell r="C191" t="str">
            <v>מקסיקלי (מוזס)</v>
          </cell>
          <cell r="D191">
            <v>60</v>
          </cell>
          <cell r="E191" t="str">
            <v>הרצליה</v>
          </cell>
          <cell r="F191" t="str">
            <v>שנקר 14, הרצליה</v>
          </cell>
          <cell r="G191" t="str">
            <v>מוזס - מסעדה ת.ד. 12714 הרצליה</v>
          </cell>
          <cell r="K191" t="str">
            <v>מוטי גרוס &lt;gross@barak.net.il&gt;</v>
          </cell>
          <cell r="L191" t="str">
            <v>אולמות אירועים, מסעדות, קניונים</v>
          </cell>
        </row>
        <row r="192">
          <cell r="B192">
            <v>33957</v>
          </cell>
          <cell r="C192" t="str">
            <v>מרינה וילאג'</v>
          </cell>
          <cell r="D192">
            <v>60</v>
          </cell>
          <cell r="E192" t="str">
            <v>הרצליה</v>
          </cell>
          <cell r="F192" t="str">
            <v>החלק הדרומי של קניון ארנה, הרצליה</v>
          </cell>
          <cell r="L192" t="str">
            <v>אולמות אירועים, מסעדות, קניונים</v>
          </cell>
        </row>
        <row r="193">
          <cell r="B193">
            <v>31414</v>
          </cell>
          <cell r="C193" t="str">
            <v>נאפיס הרצליה</v>
          </cell>
          <cell r="D193">
            <v>60</v>
          </cell>
          <cell r="E193" t="str">
            <v>הרצליה</v>
          </cell>
          <cell r="F193" t="str">
            <v>המדע 5, הרצליה</v>
          </cell>
          <cell r="G193">
            <v>512055039</v>
          </cell>
          <cell r="H193">
            <v>46722</v>
          </cell>
          <cell r="I193" t="str">
            <v>שרון</v>
          </cell>
          <cell r="J193" t="str">
            <v>052-3329855</v>
          </cell>
          <cell r="K193" t="str">
            <v>agam1@gav-yam.co.il</v>
          </cell>
          <cell r="L193" t="str">
            <v>אולמות אירועים, מסעדות, קניונים</v>
          </cell>
        </row>
        <row r="194">
          <cell r="B194">
            <v>33993</v>
          </cell>
          <cell r="C194" t="str">
            <v>סנדוויץ פקטורי</v>
          </cell>
          <cell r="D194">
            <v>60</v>
          </cell>
          <cell r="E194" t="str">
            <v>הרצליה</v>
          </cell>
          <cell r="F194" t="str">
            <v>שנקר 14, הרצליה</v>
          </cell>
          <cell r="L194" t="str">
            <v>אולמות אירועים, מסעדות, קניונים</v>
          </cell>
        </row>
        <row r="195">
          <cell r="B195">
            <v>33509</v>
          </cell>
          <cell r="C195" t="str">
            <v>פנסיון פמלה</v>
          </cell>
          <cell r="D195">
            <v>60</v>
          </cell>
          <cell r="E195" t="str">
            <v>הרצליה</v>
          </cell>
          <cell r="L195" t="str">
            <v>בתי מלון</v>
          </cell>
        </row>
        <row r="196">
          <cell r="B196">
            <v>33969</v>
          </cell>
          <cell r="C196" t="str">
            <v>קיוטו</v>
          </cell>
          <cell r="D196">
            <v>60</v>
          </cell>
          <cell r="E196" t="str">
            <v>הרצליה</v>
          </cell>
          <cell r="F196" t="str">
            <v>אריה שנקר 11, הרצליה</v>
          </cell>
          <cell r="L196" t="str">
            <v>אולמות אירועים, מסעדות, קניונים</v>
          </cell>
        </row>
        <row r="197">
          <cell r="B197">
            <v>30722</v>
          </cell>
          <cell r="C197" t="str">
            <v>קניון ארנה</v>
          </cell>
          <cell r="D197">
            <v>60</v>
          </cell>
          <cell r="E197" t="str">
            <v>הרצליה</v>
          </cell>
          <cell r="F197" t="str">
            <v>השונית  2, הרצליה</v>
          </cell>
          <cell r="G197">
            <v>515500098</v>
          </cell>
          <cell r="H197">
            <v>46555</v>
          </cell>
          <cell r="I197" t="str">
            <v>גבריאל</v>
          </cell>
          <cell r="J197" t="str">
            <v>052-6151204</v>
          </cell>
          <cell r="K197" t="str">
            <v>lior@arena-mall.co.il</v>
          </cell>
          <cell r="L197" t="str">
            <v>אולמות אירועים, מסעדות, קניונים</v>
          </cell>
        </row>
        <row r="198">
          <cell r="B198">
            <v>30569</v>
          </cell>
          <cell r="C198" t="str">
            <v>קניון שבעת הכוכבים</v>
          </cell>
          <cell r="D198">
            <v>60</v>
          </cell>
          <cell r="E198" t="str">
            <v>הרצליה</v>
          </cell>
          <cell r="F198" t="str">
            <v>שדרות שבעת הכוכבים 99, הרצליה</v>
          </cell>
          <cell r="G198">
            <v>512914094</v>
          </cell>
          <cell r="H198">
            <v>46505</v>
          </cell>
          <cell r="I198" t="str">
            <v>אפי חורי</v>
          </cell>
          <cell r="J198" t="str">
            <v>050-6382732</v>
          </cell>
          <cell r="K198" t="str">
            <v>efi@7star.co.il</v>
          </cell>
          <cell r="L198" t="str">
            <v>אולמות אירועים, מסעדות, קניונים</v>
          </cell>
        </row>
        <row r="199">
          <cell r="B199">
            <v>38350</v>
          </cell>
          <cell r="C199" t="str">
            <v>קפה לנדוור</v>
          </cell>
          <cell r="D199">
            <v>60</v>
          </cell>
          <cell r="E199" t="str">
            <v>הרצליה</v>
          </cell>
          <cell r="F199" t="str">
            <v>שד' חן 8, הרצליה</v>
          </cell>
          <cell r="G199">
            <v>514141522</v>
          </cell>
          <cell r="H199">
            <v>46487</v>
          </cell>
          <cell r="I199" t="str">
            <v>מוני</v>
          </cell>
          <cell r="J199" t="str">
            <v>09-9748884</v>
          </cell>
          <cell r="L199" t="str">
            <v>אולמות אירועים, מסעדות, קניונים</v>
          </cell>
        </row>
        <row r="200">
          <cell r="B200">
            <v>33996</v>
          </cell>
          <cell r="C200" t="str">
            <v>שגב</v>
          </cell>
          <cell r="D200">
            <v>60</v>
          </cell>
          <cell r="E200" t="str">
            <v>הרצליה</v>
          </cell>
          <cell r="F200" t="str">
            <v>שנקר 14, הרצליה</v>
          </cell>
          <cell r="L200" t="str">
            <v>אולמות אירועים, מסעדות, קניונים</v>
          </cell>
        </row>
        <row r="201">
          <cell r="B201">
            <v>33984</v>
          </cell>
          <cell r="C201" t="str">
            <v>שורי בורי</v>
          </cell>
          <cell r="D201">
            <v>60</v>
          </cell>
          <cell r="E201" t="str">
            <v>הרצליה</v>
          </cell>
          <cell r="F201" t="str">
            <v>מדינת היהודים 99, הרצליה</v>
          </cell>
          <cell r="L201" t="str">
            <v>אולמות אירועים, מסעדות, קניונים</v>
          </cell>
        </row>
        <row r="202">
          <cell r="B202">
            <v>30578</v>
          </cell>
          <cell r="C202" t="str">
            <v>ת. דלק סונול אילוש</v>
          </cell>
          <cell r="D202">
            <v>60</v>
          </cell>
          <cell r="E202" t="str">
            <v>הרצליה</v>
          </cell>
          <cell r="F202" t="str">
            <v>הבריגדה היהודית (מנחם בגין) 99, הרצליה</v>
          </cell>
          <cell r="G202">
            <v>510902729</v>
          </cell>
          <cell r="L202" t="str">
            <v>תחנות תדלוק</v>
          </cell>
        </row>
        <row r="203">
          <cell r="B203">
            <v>33064</v>
          </cell>
          <cell r="C203" t="str">
            <v>ת. תדלוק דלק ליבסטר</v>
          </cell>
          <cell r="D203">
            <v>60</v>
          </cell>
          <cell r="E203" t="str">
            <v>הרצליה</v>
          </cell>
          <cell r="F203" t="str">
            <v>שדרות שבעת הכוכבים 99, הרצליה</v>
          </cell>
          <cell r="G203">
            <v>520018946</v>
          </cell>
          <cell r="L203" t="str">
            <v>תחנות תדלוק</v>
          </cell>
        </row>
        <row r="204">
          <cell r="B204">
            <v>33022</v>
          </cell>
          <cell r="C204" t="str">
            <v>ת. תדלוק סונול שבעת הכוכבים</v>
          </cell>
          <cell r="D204">
            <v>60</v>
          </cell>
          <cell r="E204" t="str">
            <v>הרצליה</v>
          </cell>
          <cell r="F204" t="str">
            <v>שד' שבעת הכוכבים</v>
          </cell>
          <cell r="G204" t="str">
            <v>שד' שבעת הכוכבים</v>
          </cell>
          <cell r="L204" t="str">
            <v>תחנות תדלוק</v>
          </cell>
        </row>
        <row r="205">
          <cell r="B205">
            <v>31552</v>
          </cell>
          <cell r="C205" t="str">
            <v>ת. תדלוק פז האשל</v>
          </cell>
          <cell r="D205">
            <v>60</v>
          </cell>
          <cell r="E205" t="str">
            <v>הרצליה</v>
          </cell>
          <cell r="F205" t="str">
            <v>כביש החוף</v>
          </cell>
          <cell r="G205">
            <v>510216054</v>
          </cell>
          <cell r="H205">
            <v>60972</v>
          </cell>
          <cell r="I205" t="str">
            <v>מיקי לבנטל - מפקח איכות הסביבה - פז</v>
          </cell>
          <cell r="J205" t="str">
            <v>050-7782081</v>
          </cell>
          <cell r="K205" t="str">
            <v>miki@paz.co.il</v>
          </cell>
          <cell r="L205" t="str">
            <v>תחנות תדלוק</v>
          </cell>
        </row>
        <row r="206">
          <cell r="B206">
            <v>31554</v>
          </cell>
          <cell r="C206" t="str">
            <v>ת. תדלוק פז רונית</v>
          </cell>
          <cell r="D206">
            <v>60</v>
          </cell>
          <cell r="E206" t="str">
            <v>הרצליה</v>
          </cell>
          <cell r="G206">
            <v>510216054</v>
          </cell>
          <cell r="H206">
            <v>60972</v>
          </cell>
          <cell r="I206" t="str">
            <v>מיקי לבנטל - מפקח איכות הסביבה - פז</v>
          </cell>
          <cell r="J206" t="str">
            <v>050-7782081</v>
          </cell>
          <cell r="K206" t="str">
            <v>miki@paz.co.il</v>
          </cell>
          <cell r="L206" t="str">
            <v>תחנות תדלוק</v>
          </cell>
        </row>
        <row r="207">
          <cell r="B207">
            <v>30572</v>
          </cell>
          <cell r="C207" t="str">
            <v>תחנת דלק גלילות</v>
          </cell>
          <cell r="D207">
            <v>60</v>
          </cell>
          <cell r="E207" t="str">
            <v>הרצליה</v>
          </cell>
          <cell r="F207" t="str">
            <v>אבא אבן 1, הרצליה</v>
          </cell>
          <cell r="G207">
            <v>510103948</v>
          </cell>
          <cell r="L207" t="str">
            <v>תחנות תדלוק</v>
          </cell>
        </row>
        <row r="208">
          <cell r="B208">
            <v>30575</v>
          </cell>
          <cell r="C208" t="str">
            <v>תחנת דלק דלק/שרב יוס</v>
          </cell>
          <cell r="D208">
            <v>60</v>
          </cell>
          <cell r="E208" t="str">
            <v>הרצליה</v>
          </cell>
          <cell r="F208" t="str">
            <v>דרך ירושלים 99, הרצליה</v>
          </cell>
          <cell r="G208">
            <v>520018946</v>
          </cell>
          <cell r="I208" t="str">
            <v>רונן שרב</v>
          </cell>
          <cell r="J208" t="str">
            <v>09-9505585</v>
          </cell>
          <cell r="L208" t="str">
            <v>תחנות תדלוק</v>
          </cell>
        </row>
        <row r="209">
          <cell r="B209">
            <v>30581</v>
          </cell>
          <cell r="C209" t="str">
            <v>תחנת דלק החושלים</v>
          </cell>
          <cell r="D209">
            <v>60</v>
          </cell>
          <cell r="E209" t="str">
            <v>הרצליה</v>
          </cell>
          <cell r="F209" t="str">
            <v>החושלים 5, הרצליה</v>
          </cell>
          <cell r="G209" t="str">
            <v>החושלים 5</v>
          </cell>
          <cell r="L209" t="str">
            <v>תחנות תדלוק</v>
          </cell>
        </row>
        <row r="210">
          <cell r="B210">
            <v>30593</v>
          </cell>
          <cell r="C210" t="str">
            <v>תחנת דלק נוה עמל (שרב יוסף)</v>
          </cell>
          <cell r="D210">
            <v>60</v>
          </cell>
          <cell r="E210" t="str">
            <v>הרצליה</v>
          </cell>
          <cell r="F210" t="str">
            <v>דרך ירושלים, הרצליה</v>
          </cell>
          <cell r="G210" t="str">
            <v>דרך ירושלים, הרצליה</v>
          </cell>
          <cell r="L210" t="str">
            <v>תחנות תדלוק</v>
          </cell>
        </row>
        <row r="211">
          <cell r="B211">
            <v>30587</v>
          </cell>
          <cell r="C211" t="str">
            <v>תחנת דלק פז הרצליה העיר</v>
          </cell>
          <cell r="D211">
            <v>60</v>
          </cell>
          <cell r="E211" t="str">
            <v>הרצליה</v>
          </cell>
          <cell r="F211" t="str">
            <v>הרב קוק, הרצליה</v>
          </cell>
          <cell r="G211">
            <v>510216054</v>
          </cell>
          <cell r="H211">
            <v>60972</v>
          </cell>
          <cell r="I211" t="str">
            <v>מיקי לבנטל - מפקח איכות הסביבה - פז</v>
          </cell>
          <cell r="J211" t="str">
            <v>050-7782081</v>
          </cell>
          <cell r="K211" t="str">
            <v>miki@paz.co.il</v>
          </cell>
          <cell r="L211" t="str">
            <v>תחנות תדלוק</v>
          </cell>
        </row>
        <row r="212">
          <cell r="B212">
            <v>7551</v>
          </cell>
          <cell r="C212" t="str">
            <v>&amp;מוסך אגד הבנאי - מוסכים</v>
          </cell>
          <cell r="D212">
            <v>47</v>
          </cell>
          <cell r="E212" t="str">
            <v>חולון - מי שקמה</v>
          </cell>
          <cell r="F212" t="str">
            <v>הבנאי 1, חולון</v>
          </cell>
          <cell r="G212" t="str">
            <v>30408600100_אגד בע"מ - הבנאי</v>
          </cell>
          <cell r="H212">
            <v>0</v>
          </cell>
          <cell r="I212" t="str">
            <v>מנחם שטרן</v>
          </cell>
          <cell r="J212" t="str">
            <v>003-6504222</v>
          </cell>
          <cell r="K212" t="str">
            <v>saadias@egged.co.il</v>
          </cell>
          <cell r="L212" t="str">
            <v>מוסכים</v>
          </cell>
        </row>
        <row r="213">
          <cell r="B213">
            <v>7868</v>
          </cell>
          <cell r="C213" t="str">
            <v>&amp;אגד החופר - מוסך</v>
          </cell>
          <cell r="D213">
            <v>47</v>
          </cell>
          <cell r="E213" t="str">
            <v>חולון - מי שקמה</v>
          </cell>
          <cell r="F213" t="str">
            <v>החופר 15 חולון</v>
          </cell>
          <cell r="G213" t="str">
            <v>30212600100_אגד בע"מ - החופר</v>
          </cell>
          <cell r="H213">
            <v>0</v>
          </cell>
          <cell r="I213" t="str">
            <v>שאלתיאל, חיים ברנצ'יק</v>
          </cell>
          <cell r="J213" t="str">
            <v>03-5595151</v>
          </cell>
          <cell r="K213" t="str">
            <v>saadias@egged.co.il</v>
          </cell>
          <cell r="L213" t="str">
            <v>מוסכים</v>
          </cell>
        </row>
        <row r="214">
          <cell r="B214">
            <v>7531</v>
          </cell>
          <cell r="C214" t="str">
            <v>&amp;וישיי טכנולוגיות מתקדמות- ציפוי</v>
          </cell>
          <cell r="D214">
            <v>47</v>
          </cell>
          <cell r="E214" t="str">
            <v>חולון - מי שקמה</v>
          </cell>
          <cell r="F214" t="str">
            <v>האופן 2 חולון</v>
          </cell>
          <cell r="G214" t="str">
            <v>30102800100_וישיי טכנולוגיות מתקדמות</v>
          </cell>
          <cell r="I214" t="str">
            <v>מיקי כחלון</v>
          </cell>
          <cell r="J214" t="str">
            <v>03-557088</v>
          </cell>
          <cell r="K214" t="str">
            <v>miki.kachlon@vishaypg.com</v>
          </cell>
          <cell r="L214" t="str">
            <v>מפעלי ציפוי מתכות וטיפול פני שטח</v>
          </cell>
        </row>
        <row r="215">
          <cell r="B215">
            <v>31458</v>
          </cell>
          <cell r="C215" t="str">
            <v>&amp;חניון אגד  משה דיין - מוסך</v>
          </cell>
          <cell r="D215">
            <v>47</v>
          </cell>
          <cell r="E215" t="str">
            <v>חולון - מי שקמה</v>
          </cell>
          <cell r="F215" t="str">
            <v>חניון אגד בן גוריון</v>
          </cell>
          <cell r="I215" t="str">
            <v>מליחי,ניסים</v>
          </cell>
          <cell r="K215" t="str">
            <v>saadias@egged.co.il</v>
          </cell>
          <cell r="L215" t="str">
            <v>מוסכים</v>
          </cell>
        </row>
        <row r="216">
          <cell r="B216">
            <v>31445</v>
          </cell>
          <cell r="C216" t="str">
            <v>&amp;חצי חינם - מטבח-אוכל מוכן - קצביה</v>
          </cell>
          <cell r="D216">
            <v>47</v>
          </cell>
          <cell r="E216" t="str">
            <v>חולון - מי שקמה</v>
          </cell>
          <cell r="G216" t="str">
            <v>30314000000_כל בו חצי חינם המרכבה -קצביה</v>
          </cell>
          <cell r="L216" t="str">
            <v>אולמות אירועים, מסעדות, קניונים</v>
          </cell>
        </row>
        <row r="217">
          <cell r="B217">
            <v>31852</v>
          </cell>
          <cell r="C217" t="str">
            <v>&amp;מוסך גלוסקה שירותי רכב</v>
          </cell>
          <cell r="D217">
            <v>47</v>
          </cell>
          <cell r="E217" t="str">
            <v>חולון - מי שקמה</v>
          </cell>
          <cell r="F217" t="str">
            <v>המרכבה 6 חולון</v>
          </cell>
          <cell r="G217" t="str">
            <v>30300800100_מוסך גלוסקה</v>
          </cell>
          <cell r="L217" t="str">
            <v>מוסכים</v>
          </cell>
        </row>
        <row r="218">
          <cell r="B218">
            <v>31532</v>
          </cell>
          <cell r="C218" t="str">
            <v>&amp;מוסך דן חולון - מוסכים</v>
          </cell>
          <cell r="D218">
            <v>47</v>
          </cell>
          <cell r="E218" t="str">
            <v>חולון - מי שקמה</v>
          </cell>
          <cell r="F218" t="str">
            <v>תמנע 2 חולון</v>
          </cell>
          <cell r="G218" t="str">
            <v>30201400100_דן-חברה-לתחבורה צבורית</v>
          </cell>
          <cell r="K218" t="str">
            <v>eitans@dan.co.il</v>
          </cell>
          <cell r="L218" t="str">
            <v>מוסכים</v>
          </cell>
        </row>
        <row r="219">
          <cell r="B219">
            <v>7561</v>
          </cell>
          <cell r="C219" t="str">
            <v>&amp;מוסך קאטרפילר - מוסכים</v>
          </cell>
          <cell r="D219">
            <v>47</v>
          </cell>
          <cell r="E219" t="str">
            <v>חולון - מי שקמה</v>
          </cell>
          <cell r="F219" t="str">
            <v>המנור 8 חולון</v>
          </cell>
          <cell r="G219" t="str">
            <v>30405430000_טרקטורים וציוד - קאטרפילד</v>
          </cell>
          <cell r="H219">
            <v>0</v>
          </cell>
          <cell r="I219" t="str">
            <v>אבי לב</v>
          </cell>
          <cell r="J219" t="str">
            <v>03-5571555</v>
          </cell>
          <cell r="K219" t="str">
            <v>shimonc@zoko.co.il</v>
          </cell>
          <cell r="L219" t="str">
            <v>מוסכים</v>
          </cell>
        </row>
        <row r="220">
          <cell r="B220">
            <v>31435</v>
          </cell>
          <cell r="C220" t="str">
            <v>&amp;מוסך קאטרפילר - מטבח</v>
          </cell>
          <cell r="D220">
            <v>47</v>
          </cell>
          <cell r="E220" t="str">
            <v>חולון - מי שקמה</v>
          </cell>
          <cell r="L220" t="str">
            <v>אולמות אירועים, מסעדות, קניונים</v>
          </cell>
        </row>
        <row r="221">
          <cell r="B221">
            <v>32864</v>
          </cell>
          <cell r="C221" t="str">
            <v>&amp;מוסך קל אוטו</v>
          </cell>
          <cell r="D221">
            <v>47</v>
          </cell>
          <cell r="E221" t="str">
            <v>חולון - מי שקמה</v>
          </cell>
          <cell r="F221" t="str">
            <v>הלהב 19, חולון</v>
          </cell>
          <cell r="G221" t="str">
            <v>30305700000_קל אוטו</v>
          </cell>
          <cell r="K221" t="str">
            <v>GalitS@calauto.co.il</v>
          </cell>
          <cell r="L221" t="str">
            <v>מוסכים</v>
          </cell>
        </row>
        <row r="222">
          <cell r="B222">
            <v>31882</v>
          </cell>
          <cell r="C222" t="str">
            <v>&amp;שחם מקורות - מוסך טרקטורים</v>
          </cell>
          <cell r="D222">
            <v>47</v>
          </cell>
          <cell r="E222" t="str">
            <v>חולון - מי שקמה</v>
          </cell>
          <cell r="G222" t="str">
            <v>שחם מקורות  520010869</v>
          </cell>
          <cell r="L222" t="str">
            <v>מוסכים</v>
          </cell>
        </row>
        <row r="223">
          <cell r="B223">
            <v>31879</v>
          </cell>
          <cell r="C223" t="str">
            <v>&amp;שחם מקורות - מסעדת פועלים</v>
          </cell>
          <cell r="D223">
            <v>47</v>
          </cell>
          <cell r="E223" t="str">
            <v>חולון - מי שקמה</v>
          </cell>
          <cell r="F223" t="str">
            <v>הפלד 1, חולון</v>
          </cell>
          <cell r="L223" t="str">
            <v>אולמות אירועים, מסעדות, קניונים</v>
          </cell>
        </row>
        <row r="224">
          <cell r="B224">
            <v>31537</v>
          </cell>
          <cell r="C224" t="str">
            <v>&amp;תחנת דלק היובל</v>
          </cell>
          <cell r="D224">
            <v>47</v>
          </cell>
          <cell r="E224" t="str">
            <v>חולון - מי שקמה</v>
          </cell>
          <cell r="F224" t="str">
            <v>דיין משה 10 חולון</v>
          </cell>
          <cell r="G224" t="str">
            <v>19606000100_דלק-ח.י-היובל בע"מ</v>
          </cell>
          <cell r="L224" t="str">
            <v>תחנות תדלוק</v>
          </cell>
        </row>
        <row r="225">
          <cell r="B225">
            <v>31539</v>
          </cell>
          <cell r="C225" t="str">
            <v>&amp;תחנת דלק סונול המלאכה ריחן</v>
          </cell>
          <cell r="D225">
            <v>47</v>
          </cell>
          <cell r="E225" t="str">
            <v>חולון - מי שקמה</v>
          </cell>
          <cell r="F225" t="str">
            <v>המלאכה 30 חולון</v>
          </cell>
          <cell r="L225" t="str">
            <v>תחנות תדלוק</v>
          </cell>
        </row>
        <row r="226">
          <cell r="B226">
            <v>31535</v>
          </cell>
          <cell r="C226" t="str">
            <v>&amp;תחנת דלק שערי חולון</v>
          </cell>
          <cell r="D226">
            <v>47</v>
          </cell>
          <cell r="E226" t="str">
            <v>חולון - מי שקמה</v>
          </cell>
          <cell r="F226" t="str">
            <v>שד לוי אשכול 30חולון</v>
          </cell>
          <cell r="L226" t="str">
            <v>תחנות תדלוק</v>
          </cell>
        </row>
        <row r="227">
          <cell r="B227">
            <v>33568</v>
          </cell>
          <cell r="C227" t="str">
            <v>_מי רקע חולון</v>
          </cell>
          <cell r="D227">
            <v>47</v>
          </cell>
          <cell r="E227" t="str">
            <v>חולון - מי שקמה</v>
          </cell>
        </row>
        <row r="228">
          <cell r="B228">
            <v>35769</v>
          </cell>
          <cell r="C228" t="str">
            <v>א. תחזוקת אוטובוסים בע"מ</v>
          </cell>
          <cell r="D228">
            <v>47</v>
          </cell>
          <cell r="E228" t="str">
            <v>חולון - מי שקמה</v>
          </cell>
          <cell r="F228" t="str">
            <v>המרכבה 36 חולון</v>
          </cell>
          <cell r="L228" t="str">
            <v>מוסכים</v>
          </cell>
        </row>
        <row r="229">
          <cell r="B229">
            <v>32969</v>
          </cell>
          <cell r="C229" t="str">
            <v>אולמי המוזיאון</v>
          </cell>
          <cell r="D229">
            <v>47</v>
          </cell>
          <cell r="E229" t="str">
            <v>חולון - מי שקמה</v>
          </cell>
          <cell r="F229" t="str">
            <v>הסתת 19 חולון</v>
          </cell>
          <cell r="G229" t="str">
            <v>30410000200_אולמי המוזיאון</v>
          </cell>
          <cell r="L229" t="str">
            <v>אולמות אירועים, מסעדות, קניונים</v>
          </cell>
        </row>
        <row r="230">
          <cell r="B230">
            <v>33671</v>
          </cell>
          <cell r="C230" t="str">
            <v>אולמי ויסקו</v>
          </cell>
          <cell r="D230">
            <v>47</v>
          </cell>
          <cell r="E230" t="str">
            <v>חולון - מי שקמה</v>
          </cell>
          <cell r="F230" t="str">
            <v>המלאכה 47 חולון</v>
          </cell>
          <cell r="L230" t="str">
            <v>אולמות אירועים, מסעדות, קניונים</v>
          </cell>
        </row>
        <row r="231">
          <cell r="B231">
            <v>31804</v>
          </cell>
          <cell r="C231" t="str">
            <v>אולמי מופת - צליל</v>
          </cell>
          <cell r="D231">
            <v>47</v>
          </cell>
          <cell r="E231" t="str">
            <v>חולון - מי שקמה</v>
          </cell>
          <cell r="F231" t="str">
            <v>בלום לאון 41 חולון</v>
          </cell>
          <cell r="G231" t="str">
            <v>11904100100_אולמי מופת - א.ב.סיונוב ארועים ומ</v>
          </cell>
          <cell r="L231" t="str">
            <v>אולמות אירועים, מסעדות, קניונים</v>
          </cell>
        </row>
        <row r="232">
          <cell r="B232">
            <v>31816</v>
          </cell>
          <cell r="C232" t="str">
            <v>אולמי סליה</v>
          </cell>
          <cell r="D232">
            <v>47</v>
          </cell>
          <cell r="E232" t="str">
            <v>חולון - מי שקמה</v>
          </cell>
          <cell r="F232" t="str">
            <v>המרכבה 40 חולון</v>
          </cell>
          <cell r="G232" t="str">
            <v>30110700100_אולמי סליה -שירה ודניאלה השקעות</v>
          </cell>
          <cell r="L232" t="str">
            <v>אולמות אירועים, מסעדות, קניונים</v>
          </cell>
        </row>
        <row r="233">
          <cell r="B233">
            <v>38101</v>
          </cell>
          <cell r="C233" t="str">
            <v>אומנות המתוקים</v>
          </cell>
          <cell r="D233">
            <v>47</v>
          </cell>
          <cell r="E233" t="str">
            <v>חולון - מי שקמה</v>
          </cell>
          <cell r="F233" t="str">
            <v>הבנאי 5 חולון</v>
          </cell>
          <cell r="L233" t="str">
            <v>מפעלי מזון ומשקאות</v>
          </cell>
        </row>
        <row r="234">
          <cell r="B234">
            <v>34033</v>
          </cell>
          <cell r="C234" t="str">
            <v>אופא מזון בריאות</v>
          </cell>
          <cell r="D234">
            <v>47</v>
          </cell>
          <cell r="E234" t="str">
            <v>חולון - מי שקמה</v>
          </cell>
          <cell r="F234" t="str">
            <v>הצורף 11 חולון</v>
          </cell>
          <cell r="G234" t="str">
            <v>30400325200  מאפיית א.י.פ.א - אופא מזון בריאות בע</v>
          </cell>
          <cell r="I234" t="str">
            <v>תמר וצביקה פלג</v>
          </cell>
          <cell r="J234" t="str">
            <v>03-6036007</v>
          </cell>
          <cell r="L234" t="str">
            <v>מפעלי מזון ומשקאות</v>
          </cell>
        </row>
        <row r="235">
          <cell r="B235">
            <v>31359</v>
          </cell>
          <cell r="C235" t="str">
            <v>אופים בבית</v>
          </cell>
          <cell r="D235">
            <v>47</v>
          </cell>
          <cell r="E235" t="str">
            <v>חולון - מי שקמה</v>
          </cell>
          <cell r="F235" t="str">
            <v>המרכבה 20 חולון</v>
          </cell>
          <cell r="G235" t="str">
            <v>30401410300_אופים בבית</v>
          </cell>
          <cell r="L235" t="str">
            <v>מפעלי מזון ומשקאות</v>
          </cell>
        </row>
        <row r="236">
          <cell r="B236">
            <v>33383</v>
          </cell>
          <cell r="C236" t="str">
            <v>אופק מתוק</v>
          </cell>
          <cell r="D236">
            <v>47</v>
          </cell>
          <cell r="E236" t="str">
            <v>חולון - מי שקמה</v>
          </cell>
          <cell r="G236" t="str">
            <v>22937676_   פאני ארז</v>
          </cell>
          <cell r="I236" t="str">
            <v>ארז פאני</v>
          </cell>
          <cell r="J236" t="str">
            <v>054-2410144</v>
          </cell>
          <cell r="L236" t="str">
            <v>מפעלי מזון ומשקאות</v>
          </cell>
        </row>
        <row r="237">
          <cell r="B237">
            <v>38116</v>
          </cell>
          <cell r="C237" t="str">
            <v>אור ניקוי יבש</v>
          </cell>
          <cell r="D237">
            <v>47</v>
          </cell>
          <cell r="E237" t="str">
            <v>חולון - מי שקמה</v>
          </cell>
          <cell r="F237" t="str">
            <v>לנדאו חיים 16, חולון</v>
          </cell>
          <cell r="L237" t="str">
            <v>מכבסות</v>
          </cell>
        </row>
        <row r="238">
          <cell r="B238">
            <v>7576</v>
          </cell>
          <cell r="C238" t="str">
            <v>אחים לוינסון מובילים וויט</v>
          </cell>
          <cell r="D238">
            <v>47</v>
          </cell>
          <cell r="E238" t="str">
            <v>חולון - מי שקמה</v>
          </cell>
          <cell r="F238" t="str">
            <v>החופר 28 חולון</v>
          </cell>
          <cell r="G238" t="str">
            <v>30401630000_מובילים ויטוקו - אחים לוינסון</v>
          </cell>
          <cell r="H238">
            <v>0</v>
          </cell>
          <cell r="I238" t="str">
            <v>חיים, איליה גולדשטיין</v>
          </cell>
          <cell r="J238" t="str">
            <v>03-0802154</v>
          </cell>
          <cell r="K238" t="str">
            <v>haim.tal@levinsonbros.com</v>
          </cell>
          <cell r="L238" t="str">
            <v>מוסכים</v>
          </cell>
        </row>
        <row r="239">
          <cell r="B239">
            <v>34019</v>
          </cell>
          <cell r="C239" t="str">
            <v>איתי מוטורס</v>
          </cell>
          <cell r="D239">
            <v>47</v>
          </cell>
          <cell r="E239" t="str">
            <v>חולון - מי שקמה</v>
          </cell>
          <cell r="F239" t="str">
            <v>הסדנה 6 חולון</v>
          </cell>
          <cell r="I239" t="str">
            <v>אבי מלעי</v>
          </cell>
          <cell r="L239" t="str">
            <v>מוסכים</v>
          </cell>
        </row>
        <row r="240">
          <cell r="B240">
            <v>7543</v>
          </cell>
          <cell r="C240" t="str">
            <v>אלגונל</v>
          </cell>
          <cell r="D240">
            <v>47</v>
          </cell>
          <cell r="E240" t="str">
            <v>חולון - מי שקמה</v>
          </cell>
          <cell r="F240" t="str">
            <v>המעין 9 חולון</v>
          </cell>
          <cell r="G240" t="str">
            <v>30100400200_אלגונל שרותי אילגון</v>
          </cell>
          <cell r="H240">
            <v>0</v>
          </cell>
          <cell r="I240" t="str">
            <v>מרק ונג</v>
          </cell>
          <cell r="J240" t="str">
            <v>03-5505721</v>
          </cell>
          <cell r="K240" t="str">
            <v>algonal@bezeqint.net</v>
          </cell>
          <cell r="L240" t="str">
            <v>מפעלי ציפוי מתכות וטיפול פני שטח</v>
          </cell>
        </row>
        <row r="241">
          <cell r="B241">
            <v>32713</v>
          </cell>
          <cell r="C241" t="str">
            <v>אלף נשיקות בע"מ</v>
          </cell>
          <cell r="D241">
            <v>47</v>
          </cell>
          <cell r="E241" t="str">
            <v>חולון - מי שקמה</v>
          </cell>
          <cell r="F241" t="str">
            <v>הבנאי 14 חולון</v>
          </cell>
          <cell r="G241">
            <v>30509200300</v>
          </cell>
          <cell r="L241" t="str">
            <v>מפעלי מזון ומשקאות</v>
          </cell>
        </row>
        <row r="242">
          <cell r="B242">
            <v>30494</v>
          </cell>
          <cell r="C242" t="str">
            <v>אמד פיתוח נדל"ן והשקעות ב</v>
          </cell>
          <cell r="D242">
            <v>47</v>
          </cell>
          <cell r="E242" t="str">
            <v>חולון - מי שקמה</v>
          </cell>
          <cell r="F242" t="str">
            <v>הפלד 3 חולון</v>
          </cell>
          <cell r="G242" t="str">
            <v>30313400000_ת. דלק דור אנרגיה הפלד</v>
          </cell>
          <cell r="H242">
            <v>0</v>
          </cell>
          <cell r="I242" t="str">
            <v>אלי איילין</v>
          </cell>
          <cell r="K242" t="str">
            <v>nissim.shavit@doralon.co.il</v>
          </cell>
          <cell r="L242" t="str">
            <v>תחנות תדלוק</v>
          </cell>
        </row>
        <row r="243">
          <cell r="B243">
            <v>33042</v>
          </cell>
          <cell r="C243" t="str">
            <v>אסול אוכל ביתי</v>
          </cell>
          <cell r="D243">
            <v>47</v>
          </cell>
          <cell r="E243" t="str">
            <v>חולון - מי שקמה</v>
          </cell>
          <cell r="F243" t="str">
            <v>המרכבה 73 חולון</v>
          </cell>
          <cell r="G243" t="str">
            <v>30208500800     _אסול</v>
          </cell>
          <cell r="I243" t="str">
            <v>מנהל: ברי פלח</v>
          </cell>
          <cell r="J243" t="str">
            <v>050-9979771</v>
          </cell>
          <cell r="L243" t="str">
            <v>מפעלי מזון ומשקאות</v>
          </cell>
        </row>
        <row r="244">
          <cell r="B244">
            <v>29490</v>
          </cell>
          <cell r="C244" t="str">
            <v>אפקו ציוד חולון</v>
          </cell>
          <cell r="D244">
            <v>47</v>
          </cell>
          <cell r="E244" t="str">
            <v>חולון - מי שקמה</v>
          </cell>
          <cell r="F244" t="str">
            <v>הכישור 16, חולון</v>
          </cell>
          <cell r="G244" t="str">
            <v>30209201600_אפקו ציוד (1991) בע"מ</v>
          </cell>
          <cell r="H244">
            <v>0</v>
          </cell>
          <cell r="I244" t="str">
            <v>קובי יצחק- בעל העסק</v>
          </cell>
          <cell r="K244" t="str">
            <v>misaac@efco.co.il</v>
          </cell>
          <cell r="L244" t="str">
            <v>מוסכים</v>
          </cell>
        </row>
        <row r="245">
          <cell r="B245">
            <v>8351</v>
          </cell>
          <cell r="C245" t="str">
            <v>ארבעה קצבים</v>
          </cell>
          <cell r="D245">
            <v>47</v>
          </cell>
          <cell r="E245" t="str">
            <v>חולון - מי שקמה</v>
          </cell>
          <cell r="F245" t="str">
            <v>הבנאי 19 חולון</v>
          </cell>
          <cell r="G245" t="str">
            <v>30408700100_</v>
          </cell>
          <cell r="H245">
            <v>0</v>
          </cell>
          <cell r="I245" t="str">
            <v>רן</v>
          </cell>
          <cell r="J245" t="str">
            <v>03-5582552</v>
          </cell>
          <cell r="L245" t="str">
            <v>משחטות, בתי מטבחיים, בתי נחירה, עיבוד דגים</v>
          </cell>
        </row>
        <row r="246">
          <cell r="B246">
            <v>31988</v>
          </cell>
          <cell r="C246" t="str">
            <v>אשד עמיקם</v>
          </cell>
          <cell r="D246">
            <v>47</v>
          </cell>
          <cell r="E246" t="str">
            <v>חולון - מי שקמה</v>
          </cell>
          <cell r="F246" t="str">
            <v>הנפח 9 חולון</v>
          </cell>
          <cell r="G246" t="str">
            <v>30507700100_אשד עמיקם</v>
          </cell>
          <cell r="L246" t="str">
            <v>מוסכים</v>
          </cell>
        </row>
        <row r="247">
          <cell r="B247">
            <v>7577</v>
          </cell>
          <cell r="C247" t="str">
            <v>ב.ה.ק</v>
          </cell>
          <cell r="D247">
            <v>47</v>
          </cell>
          <cell r="E247" t="str">
            <v>חולון - מי שקמה</v>
          </cell>
          <cell r="F247" t="str">
            <v>הכישור 12 חולון</v>
          </cell>
          <cell r="G247" t="str">
            <v>30205200400_בוהק</v>
          </cell>
          <cell r="H247">
            <v>0</v>
          </cell>
          <cell r="I247" t="str">
            <v>יאיר אסף</v>
          </cell>
          <cell r="J247" t="str">
            <v>03-5505829</v>
          </cell>
          <cell r="L247" t="str">
            <v>מפעלי ציפוי מתכות וטיפול פני שטח</v>
          </cell>
        </row>
        <row r="248">
          <cell r="B248">
            <v>31368</v>
          </cell>
          <cell r="C248" t="str">
            <v>בורגר ראנץ</v>
          </cell>
          <cell r="D248">
            <v>47</v>
          </cell>
          <cell r="E248" t="str">
            <v>חולון - מי שקמה</v>
          </cell>
          <cell r="F248" t="str">
            <v>סוקולוב 138, חולון</v>
          </cell>
          <cell r="G248" t="str">
            <v>8110402600_בורגר ראנץ</v>
          </cell>
          <cell r="K248" t="str">
            <v>yuvalo@bk.co.il</v>
          </cell>
          <cell r="L248" t="str">
            <v>אולמות אירועים, מסעדות, קניונים</v>
          </cell>
        </row>
        <row r="249">
          <cell r="B249">
            <v>31858</v>
          </cell>
          <cell r="C249" t="str">
            <v>בית הורי רבקה</v>
          </cell>
          <cell r="D249">
            <v>47</v>
          </cell>
          <cell r="E249" t="str">
            <v>חולון - מי שקמה</v>
          </cell>
          <cell r="F249" t="str">
            <v>החשמונאים  76/1 חולו</v>
          </cell>
          <cell r="G249" t="str">
            <v>16318500100_בית הורי רבקה</v>
          </cell>
          <cell r="L249" t="str">
            <v>בתי מלון</v>
          </cell>
        </row>
        <row r="250">
          <cell r="B250">
            <v>34045</v>
          </cell>
          <cell r="C250" t="str">
            <v>בית חולים וולפסון</v>
          </cell>
          <cell r="D250">
            <v>47</v>
          </cell>
          <cell r="E250" t="str">
            <v>חולון - מי שקמה</v>
          </cell>
          <cell r="F250" t="str">
            <v>ש תל גבורים 1 חולון</v>
          </cell>
          <cell r="G250" t="str">
            <v>בית חולים וולפסון_11512800100</v>
          </cell>
          <cell r="I250" t="str">
            <v>גדי דוידוביץ - מהנדס ראשי, מוטי דותן - ס. מהנדס ראשי</v>
          </cell>
          <cell r="J250" t="str">
            <v>03-5028263</v>
          </cell>
          <cell r="L250" t="str">
            <v>בתי חולים</v>
          </cell>
        </row>
        <row r="251">
          <cell r="B251">
            <v>7627</v>
          </cell>
          <cell r="C251" t="str">
            <v>בשר מעולה בע"מ</v>
          </cell>
          <cell r="D251">
            <v>47</v>
          </cell>
          <cell r="E251" t="str">
            <v>חולון - מי שקמה</v>
          </cell>
          <cell r="F251" t="str">
            <v>המלאכה 17 חולון</v>
          </cell>
          <cell r="G251" t="str">
            <v>30163900000_ב. בשר מעולה בע"מ</v>
          </cell>
          <cell r="H251">
            <v>58850</v>
          </cell>
          <cell r="I251" t="str">
            <v>אמנון משה</v>
          </cell>
          <cell r="J251" t="str">
            <v>03-5568160</v>
          </cell>
          <cell r="K251" t="str">
            <v>bb_meat@netvision.net.il</v>
          </cell>
          <cell r="L251" t="str">
            <v>משחטות, בתי מטבחיים, בתי נחירה, עיבוד דגים</v>
          </cell>
        </row>
        <row r="252">
          <cell r="B252">
            <v>7559</v>
          </cell>
          <cell r="C252" t="str">
            <v>גבעול - אוסם</v>
          </cell>
          <cell r="D252">
            <v>47</v>
          </cell>
          <cell r="E252" t="str">
            <v>חולון - מי שקמה</v>
          </cell>
          <cell r="F252" t="str">
            <v>המלאכה 55, חולון</v>
          </cell>
          <cell r="G252" t="str">
            <v>30203301000_גבעול (אסם)</v>
          </cell>
          <cell r="H252">
            <v>0</v>
          </cell>
          <cell r="I252" t="str">
            <v>יצחק יפרח</v>
          </cell>
          <cell r="J252" t="str">
            <v>003-5500506</v>
          </cell>
          <cell r="K252" t="str">
            <v>moshe.ptakevitch@il.nestle.com</v>
          </cell>
          <cell r="L252" t="str">
            <v>מפעל תעשייתי – מזון</v>
          </cell>
        </row>
        <row r="253">
          <cell r="B253">
            <v>7695</v>
          </cell>
          <cell r="C253" t="str">
            <v>גדרון מאפים</v>
          </cell>
          <cell r="D253">
            <v>47</v>
          </cell>
          <cell r="E253" t="str">
            <v>חולון - מי שקמה</v>
          </cell>
          <cell r="F253" t="str">
            <v>השופטים 26 חולון</v>
          </cell>
          <cell r="G253" t="str">
            <v>30162300000_מאפית גדרון</v>
          </cell>
          <cell r="H253">
            <v>0</v>
          </cell>
          <cell r="I253" t="str">
            <v>אייל שלו,  זלצר נפתלי, לאה שלמון</v>
          </cell>
          <cell r="J253" t="str">
            <v>03-5568872</v>
          </cell>
          <cell r="K253" t="str">
            <v>MoniL@shufersal.co.il</v>
          </cell>
          <cell r="L253" t="str">
            <v>מפעלי מזון ומשקאות</v>
          </cell>
        </row>
        <row r="254">
          <cell r="B254">
            <v>29828</v>
          </cell>
          <cell r="C254" t="str">
            <v>ג'ויה מעבדות קוסמטיקה</v>
          </cell>
          <cell r="D254">
            <v>47</v>
          </cell>
          <cell r="E254" t="str">
            <v>חולון - מי שקמה</v>
          </cell>
          <cell r="F254" t="str">
            <v>האורגים 3, חולון</v>
          </cell>
          <cell r="G254" t="str">
            <v>30305901200_מעבדות ג'ויה</v>
          </cell>
          <cell r="H254">
            <v>0</v>
          </cell>
          <cell r="I254" t="str">
            <v>אשר גלאי , צורי לוזון - בעלים</v>
          </cell>
          <cell r="J254" t="str">
            <v>003-5505757</v>
          </cell>
          <cell r="K254" t="str">
            <v>asher@joya-act.co.il</v>
          </cell>
          <cell r="L254" t="str">
            <v>קוסמטיקה ותמרוקים</v>
          </cell>
        </row>
        <row r="255">
          <cell r="B255">
            <v>7616</v>
          </cell>
          <cell r="C255" t="str">
            <v>גידרון תעשיות</v>
          </cell>
          <cell r="D255">
            <v>47</v>
          </cell>
          <cell r="E255" t="str">
            <v>חולון - מי שקמה</v>
          </cell>
          <cell r="F255" t="str">
            <v>הנפח 21 חולון</v>
          </cell>
          <cell r="G255" t="str">
            <v>30501800800_מאפית גדרון</v>
          </cell>
          <cell r="H255">
            <v>0</v>
          </cell>
          <cell r="I255" t="str">
            <v>איגור פורטנוי, איציק חקק</v>
          </cell>
          <cell r="J255" t="str">
            <v>03-5593760</v>
          </cell>
          <cell r="K255" t="str">
            <v>MoniL@shufersal.co.il</v>
          </cell>
          <cell r="L255" t="str">
            <v>מפעל תעשייתי – מזון</v>
          </cell>
        </row>
        <row r="256">
          <cell r="B256">
            <v>7574</v>
          </cell>
          <cell r="C256" t="str">
            <v>גימת השחרות</v>
          </cell>
          <cell r="D256">
            <v>47</v>
          </cell>
          <cell r="E256" t="str">
            <v>חולון - מי שקמה</v>
          </cell>
          <cell r="F256" t="str">
            <v>הבנאי 27 חולון</v>
          </cell>
          <cell r="G256" t="str">
            <v>30400501200_גימת צפויים</v>
          </cell>
          <cell r="H256">
            <v>58857</v>
          </cell>
          <cell r="I256" t="str">
            <v>שמואל ויושטין, דוד יפרח</v>
          </cell>
          <cell r="J256" t="str">
            <v>03-5504003</v>
          </cell>
          <cell r="K256" t="str">
            <v>gimat@netvision.net.i</v>
          </cell>
          <cell r="L256" t="str">
            <v>מפעלי ציפוי מתכות וטיפול פני שטח</v>
          </cell>
        </row>
        <row r="257">
          <cell r="B257">
            <v>35774</v>
          </cell>
          <cell r="C257" t="str">
            <v>דגן שמים בע"מ</v>
          </cell>
          <cell r="D257">
            <v>47</v>
          </cell>
          <cell r="E257" t="str">
            <v>חולון - מי שקמה</v>
          </cell>
          <cell r="F257" t="str">
            <v>הבנאי 5 חולון</v>
          </cell>
          <cell r="L257" t="str">
            <v>מפעלי מזון ומשקאות</v>
          </cell>
        </row>
        <row r="258">
          <cell r="B258">
            <v>31733</v>
          </cell>
          <cell r="C258" t="str">
            <v>דור אלון ניהול מתחמים קמעונאיים</v>
          </cell>
          <cell r="D258">
            <v>47</v>
          </cell>
          <cell r="E258" t="str">
            <v>חולון - מי שקמה</v>
          </cell>
          <cell r="F258" t="str">
            <v>דרך השבעה 20</v>
          </cell>
          <cell r="L258" t="str">
            <v>תחנות תדלוק</v>
          </cell>
        </row>
        <row r="259">
          <cell r="B259">
            <v>38156</v>
          </cell>
          <cell r="C259" t="str">
            <v>דלק מנטה קמעונאות דר</v>
          </cell>
          <cell r="D259">
            <v>47</v>
          </cell>
          <cell r="E259" t="str">
            <v>חולון - מי שקמה</v>
          </cell>
          <cell r="L259" t="str">
            <v>תחנות תדלוק</v>
          </cell>
        </row>
        <row r="260">
          <cell r="B260">
            <v>7890</v>
          </cell>
          <cell r="C260" t="str">
            <v>השחר מוטורס</v>
          </cell>
          <cell r="D260">
            <v>47</v>
          </cell>
          <cell r="E260" t="str">
            <v>חולון - מי שקמה</v>
          </cell>
          <cell r="F260" t="str">
            <v>המלאכה 59 חולון</v>
          </cell>
          <cell r="G260" t="str">
            <v>30203300600_השחר מוטורס בע"מ</v>
          </cell>
          <cell r="H260">
            <v>0</v>
          </cell>
          <cell r="I260" t="str">
            <v>מקסים חליל, שחר</v>
          </cell>
          <cell r="J260" t="str">
            <v>03-5504501</v>
          </cell>
          <cell r="K260" t="str">
            <v>shachar@hashachar.co.il</v>
          </cell>
          <cell r="L260" t="str">
            <v>מוסכים</v>
          </cell>
        </row>
        <row r="261">
          <cell r="B261">
            <v>29494</v>
          </cell>
          <cell r="C261" t="str">
            <v>זמן קפה</v>
          </cell>
          <cell r="D261">
            <v>47</v>
          </cell>
          <cell r="E261" t="str">
            <v>חולון - מי שקמה</v>
          </cell>
          <cell r="F261" t="str">
            <v>הבנאי 32 חולון</v>
          </cell>
          <cell r="G261" t="str">
            <v>30312701500_חמים וטעים בע"מ - זמן קפה</v>
          </cell>
          <cell r="H261">
            <v>0</v>
          </cell>
          <cell r="I261" t="str">
            <v>אבי לוי / רונן לוי - בעלים</v>
          </cell>
          <cell r="J261" t="str">
            <v>03-5567954</v>
          </cell>
          <cell r="K261" t="str">
            <v>info@hamimvetaim.com</v>
          </cell>
          <cell r="L261" t="str">
            <v>מפעלי מזון ומשקאות</v>
          </cell>
        </row>
        <row r="262">
          <cell r="B262">
            <v>7642</v>
          </cell>
          <cell r="C262" t="str">
            <v>חמים וטעים</v>
          </cell>
          <cell r="D262">
            <v>47</v>
          </cell>
          <cell r="E262" t="str">
            <v>חולון - מי שקמה</v>
          </cell>
          <cell r="F262" t="str">
            <v>הסתת 7 חולון</v>
          </cell>
          <cell r="G262" t="str">
            <v>30107200200_חמים וטעים בע"מ</v>
          </cell>
          <cell r="H262">
            <v>0</v>
          </cell>
          <cell r="I262" t="str">
            <v>אברהם לוי</v>
          </cell>
          <cell r="K262" t="str">
            <v>info@hamimvetaim.com</v>
          </cell>
          <cell r="L262" t="str">
            <v>מפעל תעשייתי – מזון</v>
          </cell>
        </row>
        <row r="263">
          <cell r="B263">
            <v>31371</v>
          </cell>
          <cell r="C263" t="str">
            <v>חצי חינם הכישור</v>
          </cell>
          <cell r="D263">
            <v>47</v>
          </cell>
          <cell r="E263" t="str">
            <v>חולון - מי שקמה</v>
          </cell>
          <cell r="F263" t="str">
            <v>הכישור 22, חולון</v>
          </cell>
          <cell r="G263" t="str">
            <v>30311400000_כל בו חצי חינם בע"מ - הכישור</v>
          </cell>
          <cell r="L263" t="str">
            <v>אולמות אירועים, מסעדות, קניונים</v>
          </cell>
        </row>
        <row r="264">
          <cell r="B264">
            <v>34496</v>
          </cell>
          <cell r="C264" t="str">
            <v>חצי חינם המרכבה חולון</v>
          </cell>
          <cell r="D264">
            <v>47</v>
          </cell>
          <cell r="E264" t="str">
            <v>חולון - מי שקמה</v>
          </cell>
          <cell r="F264" t="str">
            <v>המרכבה 31 חולון</v>
          </cell>
          <cell r="H264">
            <v>58850</v>
          </cell>
          <cell r="L264" t="str">
            <v>אולמות אירועים, מסעדות, קניונים</v>
          </cell>
        </row>
        <row r="265">
          <cell r="B265">
            <v>31482</v>
          </cell>
          <cell r="C265" t="str">
            <v>חצי חינם הנפח</v>
          </cell>
          <cell r="D265">
            <v>47</v>
          </cell>
          <cell r="E265" t="str">
            <v>חולון - מי שקמה</v>
          </cell>
          <cell r="F265" t="str">
            <v>הנפח 2 חולון</v>
          </cell>
          <cell r="G265" t="str">
            <v>30500300100_כל בו חצי חינם - תוצרת חקלאית ובעמ</v>
          </cell>
          <cell r="I265" t="str">
            <v>רז קרני</v>
          </cell>
          <cell r="L265" t="str">
            <v>משחטות, בתי מטבחיים, בתי נחירה, עיבוד דגים</v>
          </cell>
        </row>
        <row r="266">
          <cell r="B266">
            <v>7789</v>
          </cell>
          <cell r="C266" t="str">
            <v>טעמית פניני השף</v>
          </cell>
          <cell r="D266">
            <v>47</v>
          </cell>
          <cell r="E266" t="str">
            <v>חולון - מי שקמה</v>
          </cell>
          <cell r="F266" t="str">
            <v>המרכבה 17 חולון</v>
          </cell>
          <cell r="G266" t="str">
            <v>30406800300_טעמית פניני השף</v>
          </cell>
          <cell r="H266">
            <v>0</v>
          </cell>
          <cell r="I266" t="str">
            <v>משה אברג</v>
          </cell>
          <cell r="J266" t="str">
            <v>03-5506675</v>
          </cell>
          <cell r="K266" t="str">
            <v>teamit@barak.net.il</v>
          </cell>
          <cell r="L266" t="str">
            <v>אולמות אירועים, מסעדות, קניונים</v>
          </cell>
        </row>
        <row r="267">
          <cell r="B267">
            <v>8225</v>
          </cell>
          <cell r="C267" t="str">
            <v>טרז פזוס טורטיות</v>
          </cell>
          <cell r="D267">
            <v>47</v>
          </cell>
          <cell r="E267" t="str">
            <v>חולון - מי שקמה</v>
          </cell>
          <cell r="F267" t="str">
            <v>המרכבה 73 חולון</v>
          </cell>
          <cell r="G267" t="str">
            <v>30208501500_טרז פזוס טורטיות - דוידוב-סולומון בע"מ</v>
          </cell>
          <cell r="H267">
            <v>0</v>
          </cell>
          <cell r="I267" t="str">
            <v>רותי וקסלר, רענן סולומון</v>
          </cell>
          <cell r="J267" t="str">
            <v>03-5597761</v>
          </cell>
          <cell r="K267" t="str">
            <v>Raanan (Raanan@trespesos.co.il)</v>
          </cell>
          <cell r="L267" t="str">
            <v>מפעלי מזון ומשקאות</v>
          </cell>
        </row>
        <row r="268">
          <cell r="B268">
            <v>7556</v>
          </cell>
          <cell r="C268" t="str">
            <v>יונה אושפיז</v>
          </cell>
          <cell r="D268">
            <v>47</v>
          </cell>
          <cell r="E268" t="str">
            <v>חולון - מי שקמה</v>
          </cell>
          <cell r="F268" t="str">
            <v>הנגר 12, חולון</v>
          </cell>
          <cell r="G268" t="str">
            <v>30500500100_יונה אושפיז</v>
          </cell>
          <cell r="H268">
            <v>0</v>
          </cell>
          <cell r="I268" t="str">
            <v>יונה אושפיז</v>
          </cell>
          <cell r="J268" t="str">
            <v>003-0844232</v>
          </cell>
          <cell r="K268" t="str">
            <v>ilan_m@uspiz-motors.co.il</v>
          </cell>
          <cell r="L268" t="str">
            <v>מוסכים</v>
          </cell>
        </row>
        <row r="269">
          <cell r="B269">
            <v>34110</v>
          </cell>
          <cell r="C269" t="str">
            <v>יוניון מוטורס</v>
          </cell>
          <cell r="D269">
            <v>47</v>
          </cell>
          <cell r="E269" t="str">
            <v>חולון - מי שקמה</v>
          </cell>
          <cell r="F269" t="str">
            <v>הלהב 1 חולון</v>
          </cell>
          <cell r="L269" t="str">
            <v>מוסכים</v>
          </cell>
        </row>
        <row r="270">
          <cell r="B270">
            <v>34278</v>
          </cell>
          <cell r="C270" t="str">
            <v>יונימרקט</v>
          </cell>
          <cell r="D270">
            <v>47</v>
          </cell>
          <cell r="E270" t="str">
            <v>חולון - מי שקמה</v>
          </cell>
          <cell r="F270" t="str">
            <v>המרכבה 13 חולון</v>
          </cell>
          <cell r="H270">
            <v>58857</v>
          </cell>
          <cell r="I270" t="str">
            <v>אבי ליאני - בעלים, תמר</v>
          </cell>
          <cell r="J270" t="str">
            <v>03-6136777</v>
          </cell>
          <cell r="L270" t="str">
            <v>משחטות, בתי מטבחיים, בתי נחירה, עיבוד דגים</v>
          </cell>
        </row>
        <row r="271">
          <cell r="B271">
            <v>30546</v>
          </cell>
          <cell r="C271" t="str">
            <v>יינות ביתן המרכבה (דגים בסיירים)</v>
          </cell>
          <cell r="D271">
            <v>47</v>
          </cell>
          <cell r="E271" t="str">
            <v>חולון - מי שקמה</v>
          </cell>
          <cell r="F271" t="str">
            <v>המרכבה 73, חולון</v>
          </cell>
          <cell r="G271" t="str">
            <v>30208503700_יינות ביתן בע"מ</v>
          </cell>
          <cell r="H271">
            <v>0</v>
          </cell>
          <cell r="I271" t="str">
            <v>שגיא יומני</v>
          </cell>
          <cell r="L271" t="str">
            <v>אולמות אירועים, מסעדות, קניונים</v>
          </cell>
        </row>
        <row r="272">
          <cell r="B272">
            <v>34063</v>
          </cell>
          <cell r="C272" t="str">
            <v>יינות ביתן שאלתיאל</v>
          </cell>
          <cell r="D272">
            <v>47</v>
          </cell>
          <cell r="E272" t="str">
            <v>חולון - מי שקמה</v>
          </cell>
          <cell r="L272" t="str">
            <v>אולמות אירועים, מסעדות, קניונים</v>
          </cell>
        </row>
        <row r="273">
          <cell r="B273">
            <v>7675</v>
          </cell>
          <cell r="C273" t="str">
            <v>כוכבי הרכב</v>
          </cell>
          <cell r="D273">
            <v>47</v>
          </cell>
          <cell r="E273" t="str">
            <v>חולון - מי שקמה</v>
          </cell>
          <cell r="F273" t="str">
            <v>האופן 1, חולון</v>
          </cell>
          <cell r="G273" t="str">
            <v>30508700000_כוכבי הרכב חולון</v>
          </cell>
          <cell r="H273">
            <v>0</v>
          </cell>
          <cell r="I273" t="str">
            <v>איציק ברק, אלי בר</v>
          </cell>
          <cell r="J273" t="str">
            <v>003-5581554</v>
          </cell>
          <cell r="K273" t="str">
            <v>eyal@carstar.co.il</v>
          </cell>
          <cell r="L273" t="str">
            <v>מוסכים</v>
          </cell>
        </row>
        <row r="274">
          <cell r="B274">
            <v>33053</v>
          </cell>
          <cell r="C274" t="str">
            <v>כץ את שטיינמץ</v>
          </cell>
          <cell r="D274">
            <v>47</v>
          </cell>
          <cell r="E274" t="str">
            <v>חולון - מי שקמה</v>
          </cell>
          <cell r="F274" t="str">
            <v>הבנאי 19 חולון</v>
          </cell>
          <cell r="G274" t="str">
            <v>30408701600_כץ את שטינמץ</v>
          </cell>
          <cell r="L274" t="str">
            <v>מפעלי ציפוי מתכות וטיפול פני שטח</v>
          </cell>
        </row>
        <row r="275">
          <cell r="B275">
            <v>29100</v>
          </cell>
          <cell r="C275" t="str">
            <v>כריך בריא</v>
          </cell>
          <cell r="D275">
            <v>47</v>
          </cell>
          <cell r="E275" t="str">
            <v>חולון - מי שקמה</v>
          </cell>
          <cell r="F275" t="str">
            <v>הבנאי 32, חולון</v>
          </cell>
          <cell r="G275" t="str">
            <v>30312701100_כריך בריא (1993)בע"מ</v>
          </cell>
          <cell r="H275">
            <v>0</v>
          </cell>
          <cell r="I275" t="str">
            <v>רבי אורי</v>
          </cell>
          <cell r="J275" t="str">
            <v>003-5583232</v>
          </cell>
          <cell r="K275" t="str">
            <v>karichbari@gmail.com</v>
          </cell>
          <cell r="L275" t="str">
            <v>מפעלי מזון ומשקאות</v>
          </cell>
        </row>
        <row r="276">
          <cell r="B276">
            <v>38121</v>
          </cell>
          <cell r="C276" t="str">
            <v>לא בשימוש</v>
          </cell>
          <cell r="D276">
            <v>47</v>
          </cell>
          <cell r="E276" t="str">
            <v>חולון - מי שקמה</v>
          </cell>
          <cell r="L276" t="str">
            <v>מכבסות</v>
          </cell>
        </row>
        <row r="277">
          <cell r="B277">
            <v>34066</v>
          </cell>
          <cell r="C277" t="str">
            <v>לה פארק</v>
          </cell>
          <cell r="D277">
            <v>47</v>
          </cell>
          <cell r="E277" t="str">
            <v>חולון - מי שקמה</v>
          </cell>
          <cell r="F277" t="str">
            <v>לה פארק</v>
          </cell>
          <cell r="G277" t="str">
            <v>21004600200_החברה לבידור ובילוי - לה פארק</v>
          </cell>
          <cell r="I277" t="str">
            <v>יוסי</v>
          </cell>
          <cell r="J277" t="str">
            <v>050-7410510</v>
          </cell>
          <cell r="L277" t="str">
            <v>אולמות אירועים, מסעדות, קניונים</v>
          </cell>
        </row>
        <row r="278">
          <cell r="B278">
            <v>7820</v>
          </cell>
          <cell r="C278" t="str">
            <v>לורד סנדביץ</v>
          </cell>
          <cell r="D278">
            <v>47</v>
          </cell>
          <cell r="E278" t="str">
            <v>חולון - מי שקמה</v>
          </cell>
          <cell r="F278" t="str">
            <v>המלאכה 15 חולון</v>
          </cell>
          <cell r="G278" t="str">
            <v>30110200300_לורד סנדביץ בע"מ</v>
          </cell>
          <cell r="H278">
            <v>0</v>
          </cell>
          <cell r="I278" t="str">
            <v>דיק בן-דור</v>
          </cell>
          <cell r="J278" t="str">
            <v>03-5588181</v>
          </cell>
          <cell r="K278" t="str">
            <v>dick@lordsandwich.co.il</v>
          </cell>
          <cell r="L278" t="str">
            <v>מפעלי מזון ומשקאות</v>
          </cell>
        </row>
        <row r="279">
          <cell r="B279">
            <v>33380</v>
          </cell>
          <cell r="C279" t="str">
            <v>לחמנינה</v>
          </cell>
          <cell r="D279">
            <v>47</v>
          </cell>
          <cell r="E279" t="str">
            <v>חולון - מי שקמה</v>
          </cell>
          <cell r="F279" t="str">
            <v>האורגים 12 חולון</v>
          </cell>
          <cell r="G279" t="str">
            <v>30206500100_לחמנינה בע"מ</v>
          </cell>
          <cell r="I279" t="str">
            <v>מנהלת המפעל אורה חזן לאוב</v>
          </cell>
          <cell r="J279" t="str">
            <v>052-5286490</v>
          </cell>
          <cell r="K279" t="str">
            <v>ora@lachmanina.co.il</v>
          </cell>
          <cell r="L279" t="str">
            <v>מפעלי מזון ומשקאות</v>
          </cell>
        </row>
        <row r="280">
          <cell r="B280">
            <v>8320</v>
          </cell>
          <cell r="C280" t="str">
            <v>מ.מ.סי (אקספרס מוטורס)</v>
          </cell>
          <cell r="D280">
            <v>47</v>
          </cell>
          <cell r="E280" t="str">
            <v>חולון - מי שקמה</v>
          </cell>
          <cell r="F280" t="str">
            <v>הפלד 9, חולון</v>
          </cell>
          <cell r="G280" t="str">
            <v>30314500100_ממסי שירותי גרירה ( אקספרס מוטורס לשעבר )</v>
          </cell>
          <cell r="H280">
            <v>0</v>
          </cell>
          <cell r="I280" t="str">
            <v>אבי גבע</v>
          </cell>
          <cell r="K280" t="str">
            <v>express-holon@barak.net.il</v>
          </cell>
          <cell r="L280" t="str">
            <v>מוסכים</v>
          </cell>
        </row>
        <row r="281">
          <cell r="B281">
            <v>7564</v>
          </cell>
          <cell r="C281" t="str">
            <v>מאפית אלומות</v>
          </cell>
          <cell r="D281">
            <v>47</v>
          </cell>
          <cell r="E281" t="str">
            <v>חולון - מי שקמה</v>
          </cell>
          <cell r="F281" t="str">
            <v>החופר 3 חולון</v>
          </cell>
          <cell r="G281" t="str">
            <v>30209201200_מאפית "אלומות"</v>
          </cell>
          <cell r="H281">
            <v>58105</v>
          </cell>
          <cell r="I281" t="str">
            <v>רוני אלון, יעקב דוידוביץ</v>
          </cell>
          <cell r="J281" t="str">
            <v>03-5590055</v>
          </cell>
          <cell r="K281" t="str">
            <v>davidk@dv-group.org</v>
          </cell>
          <cell r="L281" t="str">
            <v>מפעל תעשייתי – מזון</v>
          </cell>
        </row>
        <row r="282">
          <cell r="B282">
            <v>29853</v>
          </cell>
          <cell r="C282" t="str">
            <v>מאפית כל דגן</v>
          </cell>
          <cell r="D282">
            <v>47</v>
          </cell>
          <cell r="E282" t="str">
            <v>חולון - מי שקמה</v>
          </cell>
          <cell r="F282" t="str">
            <v>המלאכה 49 חולון</v>
          </cell>
          <cell r="G282" t="str">
            <v>30203310200_כל דגן בע"מ</v>
          </cell>
          <cell r="H282">
            <v>0</v>
          </cell>
          <cell r="I282" t="str">
            <v>פוקס אריה - בעלים</v>
          </cell>
          <cell r="J282" t="str">
            <v>03-5586064</v>
          </cell>
          <cell r="K282" t="str">
            <v>koldagan@inter.net.il</v>
          </cell>
          <cell r="L282" t="str">
            <v>מפעלי מזון ומשקאות</v>
          </cell>
        </row>
        <row r="283">
          <cell r="B283">
            <v>7806</v>
          </cell>
          <cell r="C283" t="str">
            <v>מוסך אדמונד</v>
          </cell>
          <cell r="D283">
            <v>47</v>
          </cell>
          <cell r="E283" t="str">
            <v>חולון - מי שקמה</v>
          </cell>
          <cell r="F283" t="str">
            <v>הסתת 10 חולון</v>
          </cell>
          <cell r="G283" t="str">
            <v>30405500100_מוסך אדמונד</v>
          </cell>
          <cell r="H283">
            <v>0</v>
          </cell>
          <cell r="I283" t="str">
            <v>אדמונד לוי,שגית לוי</v>
          </cell>
          <cell r="J283" t="str">
            <v>03-6500613</v>
          </cell>
          <cell r="L283" t="str">
            <v>מוסכים</v>
          </cell>
        </row>
        <row r="284">
          <cell r="B284">
            <v>31349</v>
          </cell>
          <cell r="C284" t="str">
            <v>מוסך אם.וי.אס מוטור</v>
          </cell>
          <cell r="D284">
            <v>47</v>
          </cell>
          <cell r="E284" t="str">
            <v>חולון - מי שקמה</v>
          </cell>
          <cell r="F284" t="str">
            <v>תמנע 21 חולון</v>
          </cell>
          <cell r="G284" t="str">
            <v>30200600100_אם.וי.אס מוטורס</v>
          </cell>
          <cell r="I284" t="str">
            <v>חיים פריזט - בעל העסק</v>
          </cell>
          <cell r="J284" t="str">
            <v>077-3173177</v>
          </cell>
          <cell r="K284" t="str">
            <v>haim@mvsmotor.co.il</v>
          </cell>
          <cell r="L284" t="str">
            <v>מוסכים</v>
          </cell>
        </row>
        <row r="285">
          <cell r="B285">
            <v>29358</v>
          </cell>
          <cell r="C285" t="str">
            <v>מוסך בהילוך ראשון בע"מ</v>
          </cell>
          <cell r="D285">
            <v>47</v>
          </cell>
          <cell r="E285" t="str">
            <v>חולון - מי שקמה</v>
          </cell>
          <cell r="F285" t="str">
            <v>תמנע 15 חולון</v>
          </cell>
          <cell r="G285" t="str">
            <v>30203600100_בהילוך ראשון בע"מ</v>
          </cell>
          <cell r="H285">
            <v>0</v>
          </cell>
          <cell r="I285" t="str">
            <v>נסים ארביב - בעל העסק</v>
          </cell>
          <cell r="J285" t="str">
            <v>050-5313040</v>
          </cell>
          <cell r="K285" t="str">
            <v>bnbn1101@012.net.il</v>
          </cell>
          <cell r="L285" t="str">
            <v>מוסכים</v>
          </cell>
        </row>
        <row r="286">
          <cell r="B286">
            <v>7694</v>
          </cell>
          <cell r="C286" t="str">
            <v>מוסך חולון מוטורס (מיצובישי)</v>
          </cell>
          <cell r="D286">
            <v>47</v>
          </cell>
          <cell r="E286" t="str">
            <v>חולון - מי שקמה</v>
          </cell>
          <cell r="F286" t="str">
            <v>הפלד 10 חולון</v>
          </cell>
          <cell r="G286" t="str">
            <v>30100800200_חולון מוטורס- מוסך מיצובישי מרכזי לרכב יפני</v>
          </cell>
          <cell r="H286">
            <v>0</v>
          </cell>
          <cell r="I286" t="str">
            <v>אור גולף, אבי פרנסיס</v>
          </cell>
          <cell r="J286" t="str">
            <v>03-5596880</v>
          </cell>
          <cell r="K286" t="str">
            <v>avi.f@homotor.co.il</v>
          </cell>
          <cell r="L286" t="str">
            <v>מוסכים</v>
          </cell>
        </row>
        <row r="287">
          <cell r="B287">
            <v>38141</v>
          </cell>
          <cell r="C287" t="str">
            <v>מוסך מבורך</v>
          </cell>
          <cell r="D287">
            <v>47</v>
          </cell>
          <cell r="E287" t="str">
            <v>חולון - מי שקמה</v>
          </cell>
          <cell r="F287" t="str">
            <v>בצלאל 4, חולון</v>
          </cell>
          <cell r="L287" t="str">
            <v>מוסכים</v>
          </cell>
        </row>
        <row r="288">
          <cell r="B288">
            <v>7662</v>
          </cell>
          <cell r="C288" t="str">
            <v>מוסך מרכזי טלקאר</v>
          </cell>
          <cell r="D288">
            <v>47</v>
          </cell>
          <cell r="E288" t="str">
            <v>חולון - מי שקמה</v>
          </cell>
          <cell r="F288" t="str">
            <v>תמנע 13, חולון</v>
          </cell>
          <cell r="G288" t="str">
            <v>30200800800_מוסך מרכזי טלקאר</v>
          </cell>
          <cell r="H288">
            <v>0</v>
          </cell>
          <cell r="I288" t="str">
            <v>חסון אליהו, יוסי עבודי</v>
          </cell>
          <cell r="J288" t="str">
            <v>003-5578888</v>
          </cell>
          <cell r="K288" t="str">
            <v>madleng@talcar.co.il</v>
          </cell>
          <cell r="L288" t="str">
            <v>מוסכים</v>
          </cell>
        </row>
        <row r="289">
          <cell r="B289">
            <v>7570</v>
          </cell>
          <cell r="C289" t="str">
            <v>מוסך ס.מ.ל.ת פלדטראק IVECO</v>
          </cell>
          <cell r="D289">
            <v>47</v>
          </cell>
          <cell r="E289" t="str">
            <v>חולון - מי שקמה</v>
          </cell>
          <cell r="F289" t="str">
            <v>המרכבה 36, חולון</v>
          </cell>
          <cell r="G289" t="str">
            <v>30508600100_סוכנות מכוניות (סמלת)</v>
          </cell>
          <cell r="H289">
            <v>0</v>
          </cell>
          <cell r="I289" t="str">
            <v>אמיר - מנ', נדי שפרירי</v>
          </cell>
          <cell r="J289" t="str">
            <v>003-5579670</v>
          </cell>
          <cell r="K289" t="str">
            <v>leonidk@mca.co.il</v>
          </cell>
          <cell r="L289" t="str">
            <v>מוסכים</v>
          </cell>
        </row>
        <row r="290">
          <cell r="B290">
            <v>7663</v>
          </cell>
          <cell r="C290" t="str">
            <v>מוסך שגריר</v>
          </cell>
          <cell r="D290">
            <v>47</v>
          </cell>
          <cell r="E290" t="str">
            <v>חולון - מי שקמה</v>
          </cell>
          <cell r="F290" t="str">
            <v>הנפח 10 חולון</v>
          </cell>
          <cell r="G290" t="str">
            <v>30501500000_שגריר מערכות רכב בע"מ</v>
          </cell>
          <cell r="H290">
            <v>0</v>
          </cell>
          <cell r="I290" t="str">
            <v>רמי קאטר</v>
          </cell>
          <cell r="J290" t="str">
            <v>03-5590511</v>
          </cell>
          <cell r="K290" t="str">
            <v>rami@shagrir.co.il</v>
          </cell>
          <cell r="L290" t="str">
            <v>מוסכים</v>
          </cell>
        </row>
        <row r="291">
          <cell r="B291">
            <v>7689</v>
          </cell>
          <cell r="C291" t="str">
            <v>מוסך שילובים</v>
          </cell>
          <cell r="D291">
            <v>47</v>
          </cell>
          <cell r="E291" t="str">
            <v>חולון - מי שקמה</v>
          </cell>
          <cell r="F291" t="str">
            <v>המרכבה 36, חולון</v>
          </cell>
          <cell r="G291" t="str">
            <v>30508600800_שילובים מוטורס</v>
          </cell>
          <cell r="H291">
            <v>0</v>
          </cell>
          <cell r="I291" t="str">
            <v>אין שם</v>
          </cell>
          <cell r="J291" t="str">
            <v>000-0000000</v>
          </cell>
          <cell r="L291" t="str">
            <v>מוסכים</v>
          </cell>
        </row>
        <row r="292">
          <cell r="B292">
            <v>31798</v>
          </cell>
          <cell r="C292" t="str">
            <v>מטעמי בונן</v>
          </cell>
          <cell r="D292">
            <v>47</v>
          </cell>
          <cell r="E292" t="str">
            <v>חולון - מי שקמה</v>
          </cell>
          <cell r="G292" t="str">
            <v>30406901300_מטעמי בונן</v>
          </cell>
          <cell r="L292" t="str">
            <v>אולמות אירועים, מסעדות, קניונים</v>
          </cell>
        </row>
        <row r="293">
          <cell r="B293">
            <v>7819</v>
          </cell>
          <cell r="C293" t="str">
            <v>מיץ ראובן</v>
          </cell>
          <cell r="D293">
            <v>47</v>
          </cell>
          <cell r="E293" t="str">
            <v>חולון - מי שקמה</v>
          </cell>
          <cell r="F293" t="str">
            <v>היובל 2 חולון</v>
          </cell>
          <cell r="G293" t="str">
            <v>30100500100_ברר (מיץ ראובן) רינה</v>
          </cell>
          <cell r="H293">
            <v>0</v>
          </cell>
          <cell r="I293" t="str">
            <v>רינה ברר</v>
          </cell>
          <cell r="J293" t="str">
            <v>03-5598020</v>
          </cell>
          <cell r="K293" t="str">
            <v>Sharon@benishay.net</v>
          </cell>
          <cell r="L293" t="str">
            <v>מפעלי מזון ומשקאות</v>
          </cell>
        </row>
        <row r="294">
          <cell r="B294">
            <v>38161</v>
          </cell>
          <cell r="C294" t="str">
            <v>מישה נכסים בע"מ</v>
          </cell>
          <cell r="D294">
            <v>47</v>
          </cell>
          <cell r="E294" t="str">
            <v>חולון - מי שקמה</v>
          </cell>
          <cell r="L294" t="str">
            <v>תחנות תדלוק</v>
          </cell>
        </row>
        <row r="295">
          <cell r="B295">
            <v>38126</v>
          </cell>
          <cell r="C295" t="str">
            <v>מכבסת בן חור שאול</v>
          </cell>
          <cell r="D295">
            <v>47</v>
          </cell>
          <cell r="E295" t="str">
            <v>חולון - מי שקמה</v>
          </cell>
          <cell r="F295" t="str">
            <v>סוקולוב 132, חולון</v>
          </cell>
          <cell r="L295" t="str">
            <v>מכבסות</v>
          </cell>
        </row>
        <row r="296">
          <cell r="B296">
            <v>38136</v>
          </cell>
          <cell r="C296" t="str">
            <v>מכבסת טל</v>
          </cell>
          <cell r="D296">
            <v>47</v>
          </cell>
          <cell r="E296" t="str">
            <v>חולון - מי שקמה</v>
          </cell>
          <cell r="F296" t="str">
            <v>קראוזה 49 חולון</v>
          </cell>
          <cell r="L296" t="str">
            <v>מכבסות</v>
          </cell>
        </row>
        <row r="297">
          <cell r="B297">
            <v>30725</v>
          </cell>
          <cell r="C297" t="str">
            <v>מכבסת ייצוגית</v>
          </cell>
          <cell r="D297">
            <v>47</v>
          </cell>
          <cell r="E297" t="str">
            <v>חולון - מי שקמה</v>
          </cell>
          <cell r="F297" t="str">
            <v>הלהב 4 חולון</v>
          </cell>
          <cell r="G297" t="str">
            <v>30210400300_יצוגית פלוס</v>
          </cell>
          <cell r="H297">
            <v>0</v>
          </cell>
          <cell r="I297" t="str">
            <v>גיורא</v>
          </cell>
          <cell r="J297" t="str">
            <v>050-3336699</v>
          </cell>
          <cell r="K297" t="str">
            <v>giyora@izugit.com</v>
          </cell>
          <cell r="L297" t="str">
            <v>מכבסות</v>
          </cell>
        </row>
        <row r="298">
          <cell r="B298">
            <v>38131</v>
          </cell>
          <cell r="C298" t="str">
            <v>מכבסת לוגשי</v>
          </cell>
          <cell r="D298">
            <v>47</v>
          </cell>
          <cell r="E298" t="str">
            <v>חולון - מי שקמה</v>
          </cell>
          <cell r="F298" t="str">
            <v>ההסתדרות 106 חולון</v>
          </cell>
          <cell r="L298" t="str">
            <v>מכבסות</v>
          </cell>
        </row>
        <row r="299">
          <cell r="B299">
            <v>29539</v>
          </cell>
          <cell r="C299" t="str">
            <v>מלך הבייגלה (העוגות)</v>
          </cell>
          <cell r="D299">
            <v>47</v>
          </cell>
          <cell r="E299" t="str">
            <v>חולון - מי שקמה</v>
          </cell>
          <cell r="F299" t="str">
            <v>הפלד 21, חולון</v>
          </cell>
          <cell r="G299" t="str">
            <v>30105600300_מחאג'נה-מחמוד מלך - מלך הבייגלה</v>
          </cell>
          <cell r="H299">
            <v>0</v>
          </cell>
          <cell r="I299" t="str">
            <v>מחג'אנה מחמוד</v>
          </cell>
          <cell r="L299" t="str">
            <v>מפעלי מזון ומשקאות</v>
          </cell>
        </row>
        <row r="300">
          <cell r="B300">
            <v>7517</v>
          </cell>
          <cell r="C300" t="str">
            <v>מסעדת אווזי -עשור גידול</v>
          </cell>
          <cell r="D300">
            <v>47</v>
          </cell>
          <cell r="E300" t="str">
            <v>חולון - מי שקמה</v>
          </cell>
          <cell r="F300" t="str">
            <v>האורגים 1, חולון</v>
          </cell>
          <cell r="G300" t="str">
            <v>30306500400_מסעדת אווזי - עשר גידול</v>
          </cell>
          <cell r="H300">
            <v>0</v>
          </cell>
          <cell r="I300" t="str">
            <v>חמודי גבריאלי, אבי</v>
          </cell>
          <cell r="J300" t="str">
            <v>03-5580077</v>
          </cell>
          <cell r="L300" t="str">
            <v>אולמות אירועים, מסעדות, קניונים</v>
          </cell>
        </row>
        <row r="301">
          <cell r="B301">
            <v>31840</v>
          </cell>
          <cell r="C301" t="str">
            <v>מעדני מניה חולון</v>
          </cell>
          <cell r="D301">
            <v>47</v>
          </cell>
          <cell r="E301" t="str">
            <v>חולון - מי שקמה</v>
          </cell>
          <cell r="F301" t="str">
            <v>קדושי קהיר 23, חולון</v>
          </cell>
          <cell r="G301" t="str">
            <v>13001607800_מעדני מניה</v>
          </cell>
          <cell r="L301" t="str">
            <v>אולמות אירועים, מסעדות, קניונים</v>
          </cell>
        </row>
        <row r="302">
          <cell r="B302">
            <v>30857</v>
          </cell>
          <cell r="C302" t="str">
            <v>מעיין טכנולוגיות</v>
          </cell>
          <cell r="D302">
            <v>47</v>
          </cell>
          <cell r="E302" t="str">
            <v>חולון - מי שקמה</v>
          </cell>
          <cell r="F302" t="str">
            <v>המלאכה 30 חולון</v>
          </cell>
          <cell r="G302" t="str">
            <v>30154700000_מעיין טכנולוגיות (פיתות)</v>
          </cell>
          <cell r="H302">
            <v>0</v>
          </cell>
          <cell r="I302" t="str">
            <v>אבי בן יקר</v>
          </cell>
          <cell r="L302" t="str">
            <v>מפעל תעשייתי – מזון</v>
          </cell>
        </row>
        <row r="303">
          <cell r="B303">
            <v>31325</v>
          </cell>
          <cell r="C303" t="str">
            <v>מרכז הבשר והדגים סרור</v>
          </cell>
          <cell r="D303">
            <v>47</v>
          </cell>
          <cell r="E303" t="str">
            <v>חולון - מי שקמה</v>
          </cell>
          <cell r="F303" t="str">
            <v>חנקין 69 חולון</v>
          </cell>
          <cell r="G303" t="str">
            <v>6105601600_סרור מרכז הבשר והעוף</v>
          </cell>
          <cell r="H303">
            <v>0</v>
          </cell>
          <cell r="K303" t="str">
            <v>super10@bezeqint.net</v>
          </cell>
          <cell r="L303" t="str">
            <v>משחטות, בתי מטבחיים, בתי נחירה, עיבוד דגים</v>
          </cell>
        </row>
        <row r="304">
          <cell r="B304">
            <v>33665</v>
          </cell>
          <cell r="C304" t="str">
            <v>מרכז עזריאלי חולון בנינים  A+B</v>
          </cell>
          <cell r="D304">
            <v>47</v>
          </cell>
          <cell r="E304" t="str">
            <v>חולון - מי שקמה</v>
          </cell>
          <cell r="F304" t="str">
            <v>הרוקמים 26 חולון</v>
          </cell>
          <cell r="L304" t="str">
            <v>אולמות אירועים, מסעדות, קניונים</v>
          </cell>
        </row>
        <row r="305">
          <cell r="B305">
            <v>33668</v>
          </cell>
          <cell r="C305" t="str">
            <v>מרכז עזריאלי חולון בנינים  C+D</v>
          </cell>
          <cell r="D305">
            <v>47</v>
          </cell>
          <cell r="E305" t="str">
            <v>חולון - מי שקמה</v>
          </cell>
          <cell r="F305" t="str">
            <v>הרוקמים 26 חולון</v>
          </cell>
          <cell r="L305" t="str">
            <v>אולמות אירועים, מסעדות, קניונים</v>
          </cell>
        </row>
        <row r="306">
          <cell r="B306">
            <v>7676</v>
          </cell>
          <cell r="C306" t="str">
            <v>משען בית אבות</v>
          </cell>
          <cell r="D306">
            <v>47</v>
          </cell>
          <cell r="E306" t="str">
            <v>חולון - מי שקמה</v>
          </cell>
          <cell r="F306" t="str">
            <v>ביאליק פינת שמעוני חולון</v>
          </cell>
          <cell r="G306" t="str">
            <v>5704100100_מרכז משען בע"מ</v>
          </cell>
          <cell r="H306">
            <v>0</v>
          </cell>
          <cell r="I306" t="str">
            <v>אלכס אלישיב, ליאון אהרון</v>
          </cell>
          <cell r="J306" t="str">
            <v>03-5029292</v>
          </cell>
          <cell r="K306" t="str">
            <v>dudu@mishan.co.il</v>
          </cell>
          <cell r="L306" t="str">
            <v>בתי מלון</v>
          </cell>
        </row>
        <row r="307">
          <cell r="B307">
            <v>29700</v>
          </cell>
          <cell r="C307" t="str">
            <v>מתוקה</v>
          </cell>
          <cell r="D307">
            <v>47</v>
          </cell>
          <cell r="E307" t="str">
            <v>חולון - מי שקמה</v>
          </cell>
          <cell r="F307" t="str">
            <v>הבנאי 5, חולון</v>
          </cell>
          <cell r="G307" t="str">
            <v>מתוקה בע"מ 512785205</v>
          </cell>
          <cell r="H307">
            <v>0</v>
          </cell>
          <cell r="I307" t="str">
            <v>ארזי יהושע ומאירה - בעלים</v>
          </cell>
          <cell r="K307" t="str">
            <v>shuki@metuka.co.il</v>
          </cell>
          <cell r="L307" t="str">
            <v>מפעלי מזון ומשקאות</v>
          </cell>
        </row>
        <row r="308">
          <cell r="B308">
            <v>35646</v>
          </cell>
          <cell r="C308" t="str">
            <v>מתוקה פוד סרוויס בע"מ</v>
          </cell>
          <cell r="D308">
            <v>47</v>
          </cell>
          <cell r="E308" t="str">
            <v>חולון - מי שקמה</v>
          </cell>
          <cell r="F308" t="str">
            <v>המרכבה 17 חולון</v>
          </cell>
          <cell r="L308" t="str">
            <v>מפעלי מזון ומשקאות</v>
          </cell>
        </row>
        <row r="309">
          <cell r="B309">
            <v>38621</v>
          </cell>
          <cell r="C309" t="str">
            <v>נ.ז ניהול פרויקטים</v>
          </cell>
          <cell r="D309">
            <v>47</v>
          </cell>
          <cell r="E309" t="str">
            <v>חולון - מי שקמה</v>
          </cell>
          <cell r="F309" t="str">
            <v>החופר 2</v>
          </cell>
          <cell r="G309" t="str">
            <v>נ.ז ניהול פרוייקטים</v>
          </cell>
          <cell r="I309" t="str">
            <v>אבי</v>
          </cell>
          <cell r="J309">
            <v>507715070</v>
          </cell>
        </row>
        <row r="310">
          <cell r="B310">
            <v>31864</v>
          </cell>
          <cell r="C310" t="str">
            <v>סוביגל</v>
          </cell>
          <cell r="D310">
            <v>47</v>
          </cell>
          <cell r="E310" t="str">
            <v>חולון - מי שקמה</v>
          </cell>
          <cell r="F310" t="str">
            <v>הנפח 11 חולון</v>
          </cell>
          <cell r="G310" t="str">
            <v>30314701100_סוביגל</v>
          </cell>
          <cell r="H310">
            <v>58105</v>
          </cell>
          <cell r="K310" t="str">
            <v>sovigal@netvision.net.il</v>
          </cell>
          <cell r="L310" t="str">
            <v>מוסכים</v>
          </cell>
        </row>
        <row r="311">
          <cell r="B311">
            <v>31398</v>
          </cell>
          <cell r="C311" t="str">
            <v>סונול ספרינט</v>
          </cell>
          <cell r="D311">
            <v>47</v>
          </cell>
          <cell r="E311" t="str">
            <v>חולון - מי שקמה</v>
          </cell>
          <cell r="F311" t="str">
            <v>המרכבה 47 חולון</v>
          </cell>
          <cell r="G311" t="str">
            <v>30314700700_סונול ישראל בע"מ - המרכבה</v>
          </cell>
          <cell r="K311" t="str">
            <v>sharonp@sonol.co.il</v>
          </cell>
          <cell r="L311" t="str">
            <v>תחנות תדלוק</v>
          </cell>
        </row>
        <row r="312">
          <cell r="B312">
            <v>7539</v>
          </cell>
          <cell r="C312" t="str">
            <v>סופר שיווק טכנולוגיות (סופר אמאיל)</v>
          </cell>
          <cell r="D312">
            <v>47</v>
          </cell>
          <cell r="E312" t="str">
            <v>חולון - מי שקמה</v>
          </cell>
          <cell r="F312" t="str">
            <v>היוצר 4 חולון</v>
          </cell>
          <cell r="G312" t="str">
            <v>30306800100_סופר שיווק טכנולוגיות</v>
          </cell>
          <cell r="H312">
            <v>58853</v>
          </cell>
          <cell r="I312" t="str">
            <v>אבישי בן משה,מאיר יעל, מוחמד</v>
          </cell>
          <cell r="J312" t="str">
            <v>03-0800514</v>
          </cell>
          <cell r="K312" t="str">
            <v>avishay@pbnec.co.il</v>
          </cell>
          <cell r="L312" t="str">
            <v>מפעלי ציפוי מתכות וטיפול פני שטח</v>
          </cell>
        </row>
        <row r="313">
          <cell r="B313">
            <v>38106</v>
          </cell>
          <cell r="C313" t="str">
            <v>סנדורי אומן בע''מ</v>
          </cell>
          <cell r="D313">
            <v>47</v>
          </cell>
          <cell r="E313" t="str">
            <v>חולון - מי שקמה</v>
          </cell>
          <cell r="F313" t="str">
            <v>הסדנה 16, חולון</v>
          </cell>
          <cell r="L313" t="str">
            <v>מוסכים</v>
          </cell>
        </row>
        <row r="314">
          <cell r="B314">
            <v>7864</v>
          </cell>
          <cell r="C314" t="str">
            <v>עוגות הברון</v>
          </cell>
          <cell r="D314">
            <v>47</v>
          </cell>
          <cell r="E314" t="str">
            <v>חולון - מי שקמה</v>
          </cell>
          <cell r="F314" t="str">
            <v>היוצר 18 חולון</v>
          </cell>
          <cell r="G314" t="str">
            <v>30309100400_ברון מפעל ליצור עוגות</v>
          </cell>
          <cell r="H314">
            <v>0</v>
          </cell>
          <cell r="I314" t="str">
            <v>אלכסנדר קרקוב, אדוארד</v>
          </cell>
          <cell r="J314" t="str">
            <v>03-5587473</v>
          </cell>
          <cell r="K314" t="str">
            <v>baroncakes@gmail.com</v>
          </cell>
          <cell r="L314" t="str">
            <v>מפעלי מזון ומשקאות</v>
          </cell>
        </row>
        <row r="315">
          <cell r="B315">
            <v>33417</v>
          </cell>
          <cell r="C315" t="str">
            <v>עוז הקשאה ושיחום</v>
          </cell>
          <cell r="D315">
            <v>47</v>
          </cell>
          <cell r="E315" t="str">
            <v>חולון - מי שקמה</v>
          </cell>
          <cell r="F315" t="str">
            <v>הפלד 24 חולון</v>
          </cell>
          <cell r="G315" t="str">
            <v>30101600100_עוז הקשאה ושיחום- בר סימן טוב</v>
          </cell>
          <cell r="K315" t="str">
            <v>asi_bst@smile.net.il</v>
          </cell>
          <cell r="L315" t="str">
            <v>מפעלי ציפוי מתכות וטיפול פני שטח</v>
          </cell>
        </row>
        <row r="316">
          <cell r="B316">
            <v>28622</v>
          </cell>
          <cell r="C316" t="str">
            <v>פארק וולפסון</v>
          </cell>
          <cell r="D316">
            <v>47</v>
          </cell>
          <cell r="E316" t="str">
            <v>חולון - מי שקמה</v>
          </cell>
          <cell r="G316" t="str">
            <v>15907503300_מגה אור וולפסון בע"מ</v>
          </cell>
          <cell r="H316">
            <v>0</v>
          </cell>
          <cell r="I316" t="str">
            <v>חגית גולן - מנכ"ל</v>
          </cell>
          <cell r="J316" t="str">
            <v>052-6643285</v>
          </cell>
          <cell r="K316" t="str">
            <v>golan@megaor.co.il</v>
          </cell>
          <cell r="L316" t="str">
            <v>אולמות אירועים, מסעדות, קניונים</v>
          </cell>
        </row>
        <row r="317">
          <cell r="B317">
            <v>29409</v>
          </cell>
          <cell r="C317" t="str">
            <v>פונטיז</v>
          </cell>
          <cell r="D317">
            <v>47</v>
          </cell>
          <cell r="E317" t="str">
            <v>חולון - מי שקמה</v>
          </cell>
          <cell r="F317" t="str">
            <v>המלאכה 25, חולון</v>
          </cell>
          <cell r="G317" t="str">
            <v>30162401900_פונטיזבע"מ</v>
          </cell>
          <cell r="H317">
            <v>0</v>
          </cell>
          <cell r="I317" t="str">
            <v>משה פונטי-בעל העסק, לאון דך-מנהל תפעול</v>
          </cell>
          <cell r="K317" t="str">
            <v>leondash@bezeqint.net</v>
          </cell>
          <cell r="L317" t="str">
            <v>אולמות אירועים, מסעדות, קניונים</v>
          </cell>
        </row>
        <row r="318">
          <cell r="B318">
            <v>30166</v>
          </cell>
          <cell r="C318" t="str">
            <v>פז חברת נפט בע"מ</v>
          </cell>
          <cell r="D318">
            <v>47</v>
          </cell>
          <cell r="E318" t="str">
            <v>חולון - מי שקמה</v>
          </cell>
          <cell r="F318" t="str">
            <v>שד' ירושלים 8 חולון</v>
          </cell>
          <cell r="G318" t="str">
            <v>פז חברת נפט בע"מ 510216054</v>
          </cell>
          <cell r="H318">
            <v>0</v>
          </cell>
          <cell r="I318" t="str">
            <v>ויטלי בזולקין</v>
          </cell>
          <cell r="K318" t="str">
            <v>miki@paz.co.il</v>
          </cell>
          <cell r="L318" t="str">
            <v>תחנות תדלוק</v>
          </cell>
        </row>
        <row r="319">
          <cell r="B319">
            <v>29501</v>
          </cell>
          <cell r="C319" t="str">
            <v>פטיסרי</v>
          </cell>
          <cell r="D319">
            <v>47</v>
          </cell>
          <cell r="E319" t="str">
            <v>חולון - מי שקמה</v>
          </cell>
          <cell r="F319" t="str">
            <v>הסתת 13 חולון</v>
          </cell>
          <cell r="G319" t="str">
            <v>30107300100_אוונטאז פטיסרי קונדיטוריה</v>
          </cell>
          <cell r="H319">
            <v>0</v>
          </cell>
          <cell r="I319" t="str">
            <v>עופר גל - בעלים</v>
          </cell>
          <cell r="K319" t="str">
            <v>avantage2000@gmail.com</v>
          </cell>
          <cell r="L319" t="str">
            <v>מפעלי מזון ומשקאות</v>
          </cell>
        </row>
        <row r="320">
          <cell r="B320">
            <v>7684</v>
          </cell>
          <cell r="C320" t="str">
            <v>פיוניר לגלופות</v>
          </cell>
          <cell r="D320">
            <v>47</v>
          </cell>
          <cell r="E320" t="str">
            <v>חולון - מי שקמה</v>
          </cell>
          <cell r="F320" t="str">
            <v>הפלד 38 חולון</v>
          </cell>
          <cell r="G320" t="str">
            <v>30210500100_פיוניר לגלופות (1976)</v>
          </cell>
          <cell r="H320">
            <v>3</v>
          </cell>
          <cell r="I320" t="str">
            <v>דניאלה מיליס, משה טולדו</v>
          </cell>
          <cell r="J320" t="str">
            <v>03-5593888</v>
          </cell>
          <cell r="K320" t="str">
            <v>dimat@pioneer.co.il</v>
          </cell>
          <cell r="L320" t="str">
            <v>מפעלי ציפוי מתכות וטיפול פני שטח</v>
          </cell>
        </row>
        <row r="321">
          <cell r="B321">
            <v>30527</v>
          </cell>
          <cell r="C321" t="str">
            <v>פפושדו</v>
          </cell>
          <cell r="D321">
            <v>47</v>
          </cell>
          <cell r="E321" t="str">
            <v>חולון - מי שקמה</v>
          </cell>
          <cell r="F321" t="str">
            <v>הגביש 12 חולון</v>
          </cell>
          <cell r="G321" t="str">
            <v>30503900600_פפושדו</v>
          </cell>
          <cell r="H321">
            <v>0</v>
          </cell>
          <cell r="I321" t="str">
            <v>שלום גרוס</v>
          </cell>
          <cell r="K321" t="str">
            <v>papus@netvision.net.il</v>
          </cell>
          <cell r="L321" t="str">
            <v>מפעלי מזון ומשקאות</v>
          </cell>
        </row>
        <row r="322">
          <cell r="B322">
            <v>31389</v>
          </cell>
          <cell r="C322" t="str">
            <v>פרופיט סנטר - קפה גרג</v>
          </cell>
          <cell r="D322">
            <v>47</v>
          </cell>
          <cell r="E322" t="str">
            <v>חולון - מי שקמה</v>
          </cell>
          <cell r="F322" t="str">
            <v>המרכבה 38, חולון</v>
          </cell>
          <cell r="G322" t="str">
            <v>30110700800_קפה גרג פרופיט חולון</v>
          </cell>
          <cell r="L322" t="str">
            <v>אולמות אירועים, מסעדות, קניונים</v>
          </cell>
        </row>
        <row r="323">
          <cell r="B323">
            <v>31392</v>
          </cell>
          <cell r="C323" t="str">
            <v>פרימיום סנטר</v>
          </cell>
          <cell r="D323">
            <v>47</v>
          </cell>
          <cell r="E323" t="str">
            <v>חולון - מי שקמה</v>
          </cell>
          <cell r="F323" t="str">
            <v>המשביר 1 חולון</v>
          </cell>
          <cell r="G323" t="str">
            <v>30415003800_אריאל פרומול גיגה - פרמיום סנטר - לגובה נכסים</v>
          </cell>
          <cell r="K323" t="str">
            <v>linc@arielgroup.co.il</v>
          </cell>
          <cell r="L323" t="str">
            <v>אולמות אירועים, מסעדות, קניונים</v>
          </cell>
        </row>
        <row r="324">
          <cell r="B324">
            <v>32787</v>
          </cell>
          <cell r="C324" t="str">
            <v>קבוצת קרסו</v>
          </cell>
          <cell r="D324">
            <v>47</v>
          </cell>
          <cell r="E324" t="str">
            <v>חולון - מי שקמה</v>
          </cell>
          <cell r="F324" t="str">
            <v>האורגים 34 חולון</v>
          </cell>
          <cell r="G324" t="str">
            <v>קרסו מוטורס בע"מ  _ 30261400000</v>
          </cell>
          <cell r="L324" t="str">
            <v>מוסכים</v>
          </cell>
        </row>
        <row r="325">
          <cell r="B325">
            <v>29171</v>
          </cell>
          <cell r="C325" t="str">
            <v>קובי שיווק מוצרי בשר</v>
          </cell>
          <cell r="D325">
            <v>47</v>
          </cell>
          <cell r="E325" t="str">
            <v>חולון - מי שקמה</v>
          </cell>
          <cell r="F325" t="str">
            <v>הלהב 4, חולון</v>
          </cell>
          <cell r="G325" t="str">
            <v>30405720200_קובי שיווק מוצרי בשר</v>
          </cell>
          <cell r="H325">
            <v>0</v>
          </cell>
          <cell r="K325" t="str">
            <v>kobi110@014.net.il</v>
          </cell>
          <cell r="L325" t="str">
            <v>משחטות, בתי מטבחיים, בתי נחירה, עיבוד דגים</v>
          </cell>
        </row>
        <row r="326">
          <cell r="B326">
            <v>8313</v>
          </cell>
          <cell r="C326" t="str">
            <v>קונדיטוריה רוני ובנו</v>
          </cell>
          <cell r="D326">
            <v>47</v>
          </cell>
          <cell r="E326" t="str">
            <v>חולון - מי שקמה</v>
          </cell>
          <cell r="F326" t="str">
            <v>הבנאי 40 חולון</v>
          </cell>
          <cell r="G326" t="str">
            <v>30108202400_זרגרוב רוני</v>
          </cell>
          <cell r="H326">
            <v>0</v>
          </cell>
          <cell r="I326" t="str">
            <v>רוני זגרוב</v>
          </cell>
          <cell r="J326" t="str">
            <v>03-5569862</v>
          </cell>
          <cell r="K326" t="str">
            <v>roni_ubanav@walla.co.il</v>
          </cell>
          <cell r="L326" t="str">
            <v>מפעלי מזון ומשקאות</v>
          </cell>
        </row>
        <row r="327">
          <cell r="B327">
            <v>29175</v>
          </cell>
          <cell r="C327" t="str">
            <v>קניון חולון - מפריד גדול</v>
          </cell>
          <cell r="D327">
            <v>47</v>
          </cell>
          <cell r="E327" t="str">
            <v>חולון - מי שקמה</v>
          </cell>
          <cell r="F327" t="str">
            <v>גולדה מאיר 7 חולון</v>
          </cell>
          <cell r="G327" t="str">
            <v>9600307200_קניון חולון - קנית גמל</v>
          </cell>
          <cell r="I327" t="str">
            <v>דרוקר</v>
          </cell>
          <cell r="L327" t="str">
            <v>אולמות אירועים, מסעדות, קניונים</v>
          </cell>
        </row>
        <row r="328">
          <cell r="B328">
            <v>38630</v>
          </cell>
          <cell r="C328" t="str">
            <v>קניון חולון - מפריד קטן</v>
          </cell>
          <cell r="D328">
            <v>47</v>
          </cell>
          <cell r="E328" t="str">
            <v>חולון - מי שקמה</v>
          </cell>
        </row>
        <row r="329">
          <cell r="B329">
            <v>38146</v>
          </cell>
          <cell r="C329" t="str">
            <v>קפה גן סיפור</v>
          </cell>
          <cell r="D329">
            <v>47</v>
          </cell>
          <cell r="E329" t="str">
            <v>חולון - מי שקמה</v>
          </cell>
          <cell r="F329" t="str">
            <v>מוטה גור 15 חולון</v>
          </cell>
          <cell r="L329" t="str">
            <v>אולמות אירועים, מסעדות, קניונים</v>
          </cell>
        </row>
        <row r="330">
          <cell r="B330">
            <v>31831</v>
          </cell>
          <cell r="C330" t="str">
            <v>קפה קפה חולון</v>
          </cell>
          <cell r="D330">
            <v>47</v>
          </cell>
          <cell r="E330" t="str">
            <v>חולון - מי שקמה</v>
          </cell>
          <cell r="F330" t="str">
            <v>הנשיאים 3, חולון</v>
          </cell>
          <cell r="G330" t="str">
            <v>6703206200_קפה-קפה</v>
          </cell>
          <cell r="L330" t="str">
            <v>אולמות אירועים, מסעדות, קניונים</v>
          </cell>
        </row>
        <row r="331">
          <cell r="B331">
            <v>7643</v>
          </cell>
          <cell r="C331" t="str">
            <v>קרל-ברג</v>
          </cell>
          <cell r="D331">
            <v>47</v>
          </cell>
          <cell r="E331" t="str">
            <v>חולון - מי שקמה</v>
          </cell>
          <cell r="F331" t="str">
            <v>הסדנה 24 חולון</v>
          </cell>
          <cell r="G331" t="str">
            <v>30202500100_קרל ברג ביח"ר נקניק</v>
          </cell>
          <cell r="I331" t="str">
            <v>אלי גרובנר,מיכאל</v>
          </cell>
          <cell r="K331" t="str">
            <v>karlberg3@bezeqint.net</v>
          </cell>
          <cell r="L331" t="str">
            <v>משחטות, בתי מטבחיים, בתי נחירה, עיבוד דגים</v>
          </cell>
        </row>
        <row r="332">
          <cell r="B332">
            <v>7573</v>
          </cell>
          <cell r="C332" t="str">
            <v>קרן משאבות בטון</v>
          </cell>
          <cell r="D332">
            <v>47</v>
          </cell>
          <cell r="E332" t="str">
            <v>חולון - מי שקמה</v>
          </cell>
          <cell r="F332" t="str">
            <v>הבנאי 4 חולון</v>
          </cell>
          <cell r="G332" t="str">
            <v>30152300000_קובלסקי אבי - קרן משאבות בטון</v>
          </cell>
          <cell r="H332">
            <v>0</v>
          </cell>
          <cell r="I332" t="str">
            <v>אבי קובלסקי</v>
          </cell>
          <cell r="J332" t="str">
            <v>03-5588070</v>
          </cell>
          <cell r="K332" t="str">
            <v>avikeren@bezeqint.net</v>
          </cell>
          <cell r="L332" t="str">
            <v>מוסכים</v>
          </cell>
        </row>
        <row r="333">
          <cell r="B333">
            <v>38111</v>
          </cell>
          <cell r="C333" t="str">
            <v>ר. נאם שירות וחלפים</v>
          </cell>
          <cell r="D333">
            <v>47</v>
          </cell>
          <cell r="E333" t="str">
            <v>חולון - מי שקמה</v>
          </cell>
          <cell r="F333" t="str">
            <v>תמנע 1, חולון</v>
          </cell>
          <cell r="L333" t="str">
            <v>מוסכים</v>
          </cell>
        </row>
        <row r="334">
          <cell r="B334">
            <v>8232</v>
          </cell>
          <cell r="C334" t="str">
            <v>ר.כ.עוגיות</v>
          </cell>
          <cell r="D334">
            <v>47</v>
          </cell>
          <cell r="E334" t="str">
            <v>חולון - מי שקמה</v>
          </cell>
          <cell r="F334" t="str">
            <v>החופר 34 חולון</v>
          </cell>
          <cell r="G334" t="str">
            <v>30313600100_ר.כ. עוגיות הזהב בע"</v>
          </cell>
          <cell r="H334">
            <v>0</v>
          </cell>
          <cell r="I334" t="str">
            <v>אריאל פירוב, אלכסנדר יצחקוב</v>
          </cell>
          <cell r="J334" t="str">
            <v>03-5562008</v>
          </cell>
          <cell r="K334" t="str">
            <v>hazahv3@gmail.com</v>
          </cell>
          <cell r="L334" t="str">
            <v>מפעלי מזון ומשקאות</v>
          </cell>
        </row>
        <row r="335">
          <cell r="B335">
            <v>38151</v>
          </cell>
          <cell r="C335" t="str">
            <v>רמי לוי רשת חנויות ש</v>
          </cell>
          <cell r="D335">
            <v>47</v>
          </cell>
          <cell r="E335" t="str">
            <v>חולון - מי שקמה</v>
          </cell>
          <cell r="F335" t="str">
            <v>תמנע 6, חולון</v>
          </cell>
          <cell r="L335" t="str">
            <v>אולמות אירועים, מסעדות, קניונים</v>
          </cell>
        </row>
        <row r="336">
          <cell r="B336">
            <v>7527</v>
          </cell>
          <cell r="C336" t="str">
            <v>רקח</v>
          </cell>
          <cell r="D336">
            <v>47</v>
          </cell>
          <cell r="E336" t="str">
            <v>חולון - מי שקמה</v>
          </cell>
          <cell r="F336" t="str">
            <v>המלאכה 30 חולון</v>
          </cell>
          <cell r="G336" t="str">
            <v>30160400300_רקח-תעשיות פרמצבטית</v>
          </cell>
          <cell r="I336" t="str">
            <v>מאיר מלומד מהנ,תפעול</v>
          </cell>
          <cell r="J336" t="str">
            <v>03-5581233</v>
          </cell>
          <cell r="K336" t="str">
            <v>meir@rekah.co.il</v>
          </cell>
          <cell r="L336" t="str">
            <v>מפעלי כימיה</v>
          </cell>
        </row>
        <row r="337">
          <cell r="B337">
            <v>31810</v>
          </cell>
          <cell r="C337" t="str">
            <v>שופרסל דיל חולון</v>
          </cell>
          <cell r="D337">
            <v>47</v>
          </cell>
          <cell r="E337" t="str">
            <v>חולון - מי שקמה</v>
          </cell>
          <cell r="F337" t="str">
            <v>מרכבה 7, חולון</v>
          </cell>
          <cell r="G337" t="str">
            <v>30313900100_שופרסל דיל</v>
          </cell>
          <cell r="K337" t="str">
            <v>yossia@shufersal.co.il</v>
          </cell>
          <cell r="L337" t="str">
            <v>אולמות אירועים, מסעדות, קניונים</v>
          </cell>
        </row>
        <row r="338">
          <cell r="B338">
            <v>31329</v>
          </cell>
          <cell r="C338" t="str">
            <v>שופרסל קרן היסוד</v>
          </cell>
          <cell r="D338">
            <v>47</v>
          </cell>
          <cell r="E338" t="str">
            <v>חולון - מי שקמה</v>
          </cell>
          <cell r="F338" t="str">
            <v>קרן היסוד 1, חולון</v>
          </cell>
          <cell r="G338" t="str">
            <v>19703711200_שופרסל+קטיף עיבוד</v>
          </cell>
          <cell r="H338">
            <v>0</v>
          </cell>
          <cell r="K338" t="str">
            <v>yossia@shufersal.co.il</v>
          </cell>
          <cell r="L338" t="str">
            <v>אולמות אירועים, מסעדות, קניונים</v>
          </cell>
        </row>
        <row r="339">
          <cell r="B339">
            <v>34094</v>
          </cell>
          <cell r="C339" t="str">
            <v>שוק העיר</v>
          </cell>
          <cell r="D339">
            <v>47</v>
          </cell>
          <cell r="E339" t="str">
            <v>חולון - מי שקמה</v>
          </cell>
          <cell r="G339" t="str">
            <v>30400900300_גוטסמן ובניו</v>
          </cell>
          <cell r="L339" t="str">
            <v>אולמות אירועים, מסעדות, קניונים</v>
          </cell>
        </row>
        <row r="340">
          <cell r="B340">
            <v>7589</v>
          </cell>
          <cell r="C340" t="str">
            <v>שרותי רכב האורגים</v>
          </cell>
          <cell r="D340">
            <v>47</v>
          </cell>
          <cell r="E340" t="str">
            <v>חולון - מי שקמה</v>
          </cell>
          <cell r="F340" t="str">
            <v>הסתת 20 חולון</v>
          </cell>
          <cell r="G340" t="str">
            <v>30106900200_שירותי רכב האורגים - תמימי אימן</v>
          </cell>
          <cell r="H340">
            <v>0</v>
          </cell>
          <cell r="I340" t="str">
            <v>עובדיה סולימן</v>
          </cell>
          <cell r="J340" t="str">
            <v>03-5506476</v>
          </cell>
          <cell r="L340" t="str">
            <v>מוסכים</v>
          </cell>
        </row>
        <row r="341">
          <cell r="B341">
            <v>30180</v>
          </cell>
          <cell r="C341" t="str">
            <v>ת. דלק דיסקאונט (מרכבות אש)</v>
          </cell>
          <cell r="D341">
            <v>47</v>
          </cell>
          <cell r="E341" t="str">
            <v>חולון - מי שקמה</v>
          </cell>
          <cell r="F341" t="str">
            <v>המרכבה 14 חולון</v>
          </cell>
          <cell r="G341" t="str">
            <v>30313100000_ת. דלק מרכבות אש</v>
          </cell>
          <cell r="H341">
            <v>0</v>
          </cell>
          <cell r="I341" t="str">
            <v>ויטלי בזולקין</v>
          </cell>
          <cell r="L341" t="str">
            <v>תחנות תדלוק</v>
          </cell>
        </row>
        <row r="342">
          <cell r="B342">
            <v>7668</v>
          </cell>
          <cell r="C342" t="str">
            <v>ת. דלק הלוחמים</v>
          </cell>
          <cell r="D342">
            <v>47</v>
          </cell>
          <cell r="E342" t="str">
            <v>חולון - מי שקמה</v>
          </cell>
          <cell r="F342" t="str">
            <v>הלוחמים 51 חולון</v>
          </cell>
          <cell r="G342" t="str">
            <v>15906800000_ת. דלק הלוחמים - דלק מנטה קמעונאות</v>
          </cell>
          <cell r="H342">
            <v>0</v>
          </cell>
          <cell r="I342" t="str">
            <v>יוסי אורן</v>
          </cell>
          <cell r="J342" t="str">
            <v>03-5012045</v>
          </cell>
          <cell r="L342" t="str">
            <v>תחנות תדלוק</v>
          </cell>
        </row>
        <row r="343">
          <cell r="B343">
            <v>7672</v>
          </cell>
          <cell r="C343" t="str">
            <v>ת. דלק הסיירים</v>
          </cell>
          <cell r="D343">
            <v>47</v>
          </cell>
          <cell r="E343" t="str">
            <v>חולון - מי שקמה</v>
          </cell>
          <cell r="F343" t="str">
            <v>תחנת דלק הסיירים</v>
          </cell>
          <cell r="G343" t="str">
            <v>30401200400_פז-חברת דלק בע"מ - פז הסיירים</v>
          </cell>
          <cell r="H343">
            <v>0</v>
          </cell>
          <cell r="I343" t="str">
            <v>אלכס גרנגל</v>
          </cell>
          <cell r="J343" t="str">
            <v>03-6422983</v>
          </cell>
          <cell r="L343" t="str">
            <v>תחנות תדלוק</v>
          </cell>
        </row>
        <row r="344">
          <cell r="B344">
            <v>7776</v>
          </cell>
          <cell r="C344" t="str">
            <v>ת. דלק טן חולון</v>
          </cell>
          <cell r="D344">
            <v>47</v>
          </cell>
          <cell r="E344" t="str">
            <v>חולון - מי שקמה</v>
          </cell>
          <cell r="F344" t="str">
            <v>הפלד 9 חולון</v>
          </cell>
          <cell r="G344" t="str">
            <v>30314500200_תחנת דלק "טן"</v>
          </cell>
          <cell r="H344">
            <v>0</v>
          </cell>
          <cell r="I344" t="str">
            <v>סטריגנוב שלומית</v>
          </cell>
          <cell r="J344" t="str">
            <v>03-5587015</v>
          </cell>
          <cell r="L344" t="str">
            <v>תחנות תדלוק</v>
          </cell>
        </row>
        <row r="345">
          <cell r="B345">
            <v>30172</v>
          </cell>
          <cell r="C345" t="str">
            <v>ת. דלק נובר</v>
          </cell>
          <cell r="D345">
            <v>47</v>
          </cell>
          <cell r="E345" t="str">
            <v>חולון - מי שקמה</v>
          </cell>
          <cell r="F345" t="str">
            <v>המרכבה 18 חולון</v>
          </cell>
          <cell r="G345" t="str">
            <v>30402000200_קנרול ק.ל.נ.ר פיתוח - ת. דלק נובר</v>
          </cell>
          <cell r="H345">
            <v>0</v>
          </cell>
          <cell r="L345" t="str">
            <v>תחנות תדלוק</v>
          </cell>
        </row>
        <row r="346">
          <cell r="B346">
            <v>35781</v>
          </cell>
          <cell r="C346" t="str">
            <v>תחנת דלק יעד</v>
          </cell>
          <cell r="D346">
            <v>47</v>
          </cell>
          <cell r="E346" t="str">
            <v>חולון - מי שקמה</v>
          </cell>
          <cell r="L346" t="str">
            <v>תחנות תדלוק</v>
          </cell>
        </row>
        <row r="347">
          <cell r="B347">
            <v>31726</v>
          </cell>
          <cell r="C347" t="str">
            <v>תחנת דלק פז קרית שרת</v>
          </cell>
          <cell r="D347">
            <v>47</v>
          </cell>
          <cell r="E347" t="str">
            <v>חולון - מי שקמה</v>
          </cell>
          <cell r="H347">
            <v>58853</v>
          </cell>
          <cell r="K347" t="str">
            <v>miki@paz.co.il</v>
          </cell>
          <cell r="L347" t="str">
            <v>תחנות תדלוק</v>
          </cell>
        </row>
        <row r="348">
          <cell r="B348">
            <v>31442</v>
          </cell>
          <cell r="C348" t="str">
            <v>תחנת דלק פז שרות קוגל - תחנת דלק</v>
          </cell>
          <cell r="D348">
            <v>47</v>
          </cell>
          <cell r="E348" t="str">
            <v>חולון - מי שקמה</v>
          </cell>
          <cell r="F348" t="str">
            <v>שד קוגל 1 חולון</v>
          </cell>
          <cell r="K348" t="str">
            <v>miki@paz.co.il</v>
          </cell>
          <cell r="L348" t="str">
            <v>תחנות תדלוק</v>
          </cell>
        </row>
        <row r="349">
          <cell r="B349">
            <v>31441</v>
          </cell>
          <cell r="C349" t="str">
            <v>תחנת דלק צבי - תחנת דלק</v>
          </cell>
          <cell r="D349">
            <v>47</v>
          </cell>
          <cell r="E349" t="str">
            <v>חולון - מי שקמה</v>
          </cell>
          <cell r="F349" t="str">
            <v>הפלד 20 חולון</v>
          </cell>
          <cell r="K349" t="str">
            <v>hadar_y@delek.co.il</v>
          </cell>
          <cell r="L349" t="str">
            <v>תחנות תדלוק</v>
          </cell>
        </row>
        <row r="350">
          <cell r="B350">
            <v>7601</v>
          </cell>
          <cell r="C350" t="str">
            <v>תחנת מעבר לאשפה ביתי</v>
          </cell>
          <cell r="D350">
            <v>47</v>
          </cell>
          <cell r="E350" t="str">
            <v>חולון - מי שקמה</v>
          </cell>
          <cell r="F350" t="str">
            <v>המרכבה 69 חולון</v>
          </cell>
          <cell r="G350" t="str">
            <v>30412700000_תחנת מעבר לאשפה ביתית</v>
          </cell>
          <cell r="I350" t="str">
            <v>מר עוזי עמרם</v>
          </cell>
          <cell r="K350" t="str">
            <v>zvicohen_1@013net.net</v>
          </cell>
          <cell r="L350" t="str">
            <v>תחנות מעבר לפסולת</v>
          </cell>
        </row>
        <row r="351">
          <cell r="B351">
            <v>7540</v>
          </cell>
          <cell r="C351" t="str">
            <v>תרשיש היוצר</v>
          </cell>
          <cell r="D351">
            <v>47</v>
          </cell>
          <cell r="E351" t="str">
            <v>חולון - מי שקמה</v>
          </cell>
          <cell r="F351" t="str">
            <v>היוצר 6 חולון</v>
          </cell>
          <cell r="G351" t="str">
            <v>30305100100_תרשיש היוצר</v>
          </cell>
          <cell r="I351" t="str">
            <v>אילן ינאי</v>
          </cell>
          <cell r="J351" t="str">
            <v>03-5560610</v>
          </cell>
          <cell r="K351" t="str">
            <v>ilan@tarshis.co.il</v>
          </cell>
          <cell r="L351" t="str">
            <v>מפעלי ציפוי מתכות וטיפול פני שטח</v>
          </cell>
        </row>
        <row r="352">
          <cell r="B352">
            <v>7541</v>
          </cell>
          <cell r="C352" t="str">
            <v>תרשיש הסולל</v>
          </cell>
          <cell r="D352">
            <v>47</v>
          </cell>
          <cell r="E352" t="str">
            <v>חולון - מי שקמה</v>
          </cell>
          <cell r="F352" t="str">
            <v>הסולל 2 חולון</v>
          </cell>
          <cell r="G352" t="str">
            <v>30310300400_תרשיש הסולל</v>
          </cell>
          <cell r="I352" t="str">
            <v>אילן ינאי</v>
          </cell>
          <cell r="J352" t="str">
            <v>03-5560610</v>
          </cell>
          <cell r="K352" t="str">
            <v>ilan@tarshis.co.il</v>
          </cell>
          <cell r="L352" t="str">
            <v>מפעלי ציפוי מתכות וטיפול פני שטח</v>
          </cell>
        </row>
        <row r="353">
          <cell r="B353">
            <v>38447</v>
          </cell>
          <cell r="C353" t="str">
            <v>מוסך צמיגי פרונט יוסף בע"מ</v>
          </cell>
          <cell r="D353">
            <v>63</v>
          </cell>
          <cell r="E353" t="str">
            <v>יהוד</v>
          </cell>
          <cell r="F353" t="str">
            <v>אלטלף 11, יהוד</v>
          </cell>
          <cell r="I353" t="str">
            <v>ישי גמזו</v>
          </cell>
          <cell r="L353" t="str">
            <v>מוסכים</v>
          </cell>
        </row>
        <row r="354">
          <cell r="B354">
            <v>32716</v>
          </cell>
          <cell r="C354" t="str">
            <v>תחנת תדלוק דלק יהוד</v>
          </cell>
          <cell r="D354">
            <v>63</v>
          </cell>
          <cell r="E354" t="str">
            <v>יהוד</v>
          </cell>
          <cell r="F354" t="str">
            <v>העצמאות 42, יהוד</v>
          </cell>
          <cell r="I354" t="str">
            <v>מנהלת התחנה ארז</v>
          </cell>
          <cell r="J354" t="str">
            <v>052-3050954</v>
          </cell>
          <cell r="K354" t="str">
            <v>358@delek.co.il</v>
          </cell>
          <cell r="L354" t="str">
            <v>תחנות תדלוק</v>
          </cell>
        </row>
        <row r="355">
          <cell r="B355">
            <v>33586</v>
          </cell>
          <cell r="C355" t="str">
            <v>_מי רקע יהוד</v>
          </cell>
          <cell r="D355">
            <v>63</v>
          </cell>
          <cell r="E355" t="str">
            <v>יהוד</v>
          </cell>
        </row>
        <row r="356">
          <cell r="B356">
            <v>8248</v>
          </cell>
          <cell r="C356" t="str">
            <v>HP MICROFOCUS -לא פעיל</v>
          </cell>
          <cell r="D356">
            <v>63</v>
          </cell>
          <cell r="E356" t="str">
            <v>יהוד</v>
          </cell>
          <cell r="F356" t="str">
            <v>אלטלף 7</v>
          </cell>
          <cell r="G356" t="str">
            <v>איי אס אס ניהול  שרותים משולבים בעמ</v>
          </cell>
          <cell r="H356">
            <v>56230</v>
          </cell>
          <cell r="I356" t="str">
            <v>צבי קגנובסקי</v>
          </cell>
          <cell r="J356">
            <v>35399577</v>
          </cell>
          <cell r="L356" t="str">
            <v>אולמות אירועים, מסעדות, קניונים</v>
          </cell>
        </row>
        <row r="357">
          <cell r="B357">
            <v>29933</v>
          </cell>
          <cell r="C357" t="str">
            <v>אויה event- לא פעיל</v>
          </cell>
          <cell r="D357">
            <v>63</v>
          </cell>
          <cell r="E357" t="str">
            <v>יהוד</v>
          </cell>
          <cell r="F357" t="str">
            <v>דרך החורש 4 קרית הסביונים, יהוד</v>
          </cell>
          <cell r="H357">
            <v>0</v>
          </cell>
          <cell r="I357" t="str">
            <v>רחלי ממן - בעלת העסק</v>
          </cell>
          <cell r="J357" t="str">
            <v>054-4515088</v>
          </cell>
          <cell r="L357" t="str">
            <v>אולמות אירועים, מסעדות, קניונים</v>
          </cell>
        </row>
        <row r="358">
          <cell r="B358">
            <v>8276</v>
          </cell>
          <cell r="C358" t="str">
            <v>אמיגוס</v>
          </cell>
          <cell r="D358">
            <v>63</v>
          </cell>
          <cell r="E358" t="str">
            <v>יהוד</v>
          </cell>
          <cell r="F358" t="str">
            <v>מוהליבר 2, יהוד</v>
          </cell>
          <cell r="H358">
            <v>56209</v>
          </cell>
          <cell r="I358" t="str">
            <v>רונן קרן</v>
          </cell>
          <cell r="J358" t="str">
            <v>054-5274025</v>
          </cell>
          <cell r="L358" t="str">
            <v>מפעל תעשייתי – מזון</v>
          </cell>
        </row>
        <row r="359">
          <cell r="B359">
            <v>8392</v>
          </cell>
          <cell r="C359" t="str">
            <v>הנסון ישראל יהוד</v>
          </cell>
          <cell r="D359">
            <v>63</v>
          </cell>
          <cell r="E359" t="str">
            <v>יהוד</v>
          </cell>
          <cell r="F359" t="str">
            <v>התעשיה 26 א. ת. יהוד</v>
          </cell>
          <cell r="G359" t="str">
            <v>ז'בוטינסקי 5 ר"ג 52520</v>
          </cell>
          <cell r="I359" t="str">
            <v>בועז סבח</v>
          </cell>
          <cell r="J359" t="str">
            <v>050-5508700</v>
          </cell>
          <cell r="L359" t="str">
            <v>מוסכים</v>
          </cell>
        </row>
        <row r="360">
          <cell r="B360">
            <v>36495</v>
          </cell>
          <cell r="C360" t="str">
            <v>טורבו וואש</v>
          </cell>
          <cell r="D360">
            <v>63</v>
          </cell>
          <cell r="E360" t="str">
            <v>יהוד</v>
          </cell>
          <cell r="F360" t="str">
            <v>אלטלף 3 יהוד</v>
          </cell>
          <cell r="L360" t="str">
            <v>מוסכים</v>
          </cell>
        </row>
        <row r="361">
          <cell r="B361">
            <v>29967</v>
          </cell>
          <cell r="C361" t="str">
            <v>יקב צ'ילאג- לא פעיל</v>
          </cell>
          <cell r="D361">
            <v>63</v>
          </cell>
          <cell r="E361" t="str">
            <v>יהוד</v>
          </cell>
          <cell r="F361" t="str">
            <v>שבזי 12, יהוד</v>
          </cell>
          <cell r="H361">
            <v>0</v>
          </cell>
          <cell r="I361" t="str">
            <v>יריב מיכאלוביץ' - מנהל העסק</v>
          </cell>
          <cell r="J361" t="str">
            <v>003-5369996</v>
          </cell>
          <cell r="L361" t="str">
            <v>מפעלי מזון ומשקאות</v>
          </cell>
        </row>
        <row r="362">
          <cell r="B362">
            <v>29617</v>
          </cell>
          <cell r="C362" t="str">
            <v>לבן ארועים- לא פעיל (סגר)</v>
          </cell>
          <cell r="D362">
            <v>63</v>
          </cell>
          <cell r="E362" t="str">
            <v>יהוד</v>
          </cell>
          <cell r="F362" t="str">
            <v>התעשיה 28, יהוד</v>
          </cell>
          <cell r="H362">
            <v>0</v>
          </cell>
          <cell r="I362" t="str">
            <v>בני אוליאל - בעלים</v>
          </cell>
          <cell r="J362" t="str">
            <v>003-6329494</v>
          </cell>
          <cell r="L362" t="str">
            <v>אולמות אירועים, מסעדות, קניונים</v>
          </cell>
        </row>
        <row r="363">
          <cell r="B363">
            <v>28534</v>
          </cell>
          <cell r="C363" t="str">
            <v>לחם יין</v>
          </cell>
          <cell r="D363">
            <v>63</v>
          </cell>
          <cell r="E363" t="str">
            <v>יהוד</v>
          </cell>
          <cell r="F363" t="str">
            <v>דרך החורש 4, בנין אפריקה ישראל, יהוד</v>
          </cell>
          <cell r="H363">
            <v>0</v>
          </cell>
          <cell r="I363" t="str">
            <v>דגנית עמיחי</v>
          </cell>
          <cell r="J363" t="str">
            <v>003-6325059</v>
          </cell>
          <cell r="L363" t="str">
            <v>אולמות אירועים, מסעדות, קניונים</v>
          </cell>
        </row>
        <row r="364">
          <cell r="B364">
            <v>34030</v>
          </cell>
          <cell r="C364" t="str">
            <v>מוסך אור פטישים אופל - OPAL</v>
          </cell>
          <cell r="D364">
            <v>63</v>
          </cell>
          <cell r="E364" t="str">
            <v>יהוד</v>
          </cell>
          <cell r="F364" t="str">
            <v>התעשייה 31 יהוד</v>
          </cell>
          <cell r="L364" t="str">
            <v>מוסכים</v>
          </cell>
        </row>
        <row r="365">
          <cell r="B365">
            <v>8253</v>
          </cell>
          <cell r="C365" t="str">
            <v>מוסך הדקל- לא פעיל</v>
          </cell>
          <cell r="D365">
            <v>63</v>
          </cell>
          <cell r="E365" t="str">
            <v>יהוד</v>
          </cell>
          <cell r="F365" t="str">
            <v>אלטלף 25 , א. תעשיה, יהוד</v>
          </cell>
          <cell r="H365">
            <v>56216</v>
          </cell>
          <cell r="I365" t="str">
            <v>מאיר תייר</v>
          </cell>
          <cell r="J365" t="str">
            <v>003-5366390</v>
          </cell>
          <cell r="L365" t="str">
            <v>מוסכים</v>
          </cell>
        </row>
        <row r="366">
          <cell r="B366">
            <v>8301</v>
          </cell>
          <cell r="C366" t="str">
            <v>מוסך הצמד</v>
          </cell>
          <cell r="D366">
            <v>63</v>
          </cell>
          <cell r="E366" t="str">
            <v>יהוד</v>
          </cell>
          <cell r="F366" t="str">
            <v>אלטלף 19, יהוד</v>
          </cell>
          <cell r="H366">
            <v>0</v>
          </cell>
          <cell r="I366" t="str">
            <v>דוד סמרה-בעלים</v>
          </cell>
          <cell r="J366" t="str">
            <v>003-6321525</v>
          </cell>
          <cell r="L366" t="str">
            <v>מוסכים</v>
          </cell>
        </row>
        <row r="367">
          <cell r="B367">
            <v>8325</v>
          </cell>
          <cell r="C367" t="str">
            <v>מוסך חזי ואלי- לא פעיל</v>
          </cell>
          <cell r="D367">
            <v>63</v>
          </cell>
          <cell r="E367" t="str">
            <v>יהוד</v>
          </cell>
          <cell r="F367" t="str">
            <v>אלטלף 25, יהוד</v>
          </cell>
          <cell r="H367">
            <v>56216</v>
          </cell>
          <cell r="I367" t="str">
            <v>חזי קאשי-בעלים</v>
          </cell>
          <cell r="J367" t="str">
            <v>003-5364144</v>
          </cell>
          <cell r="L367" t="str">
            <v>מוסכים</v>
          </cell>
        </row>
        <row r="368">
          <cell r="B368">
            <v>8247</v>
          </cell>
          <cell r="C368" t="str">
            <v>מוסך מ.ש.א</v>
          </cell>
          <cell r="D368">
            <v>63</v>
          </cell>
          <cell r="E368" t="str">
            <v>יהוד</v>
          </cell>
          <cell r="F368" t="str">
            <v>התעשיה 28, יהוד</v>
          </cell>
          <cell r="G368">
            <v>512347774</v>
          </cell>
          <cell r="H368">
            <v>56218</v>
          </cell>
          <cell r="I368" t="str">
            <v>הרצל מססה-מנהל</v>
          </cell>
          <cell r="J368" t="str">
            <v>003-6321662</v>
          </cell>
          <cell r="L368" t="str">
            <v>מוסכים</v>
          </cell>
        </row>
        <row r="369">
          <cell r="B369">
            <v>36490</v>
          </cell>
          <cell r="C369" t="str">
            <v>מוסך נעמן- לא פעיל</v>
          </cell>
          <cell r="D369">
            <v>63</v>
          </cell>
          <cell r="E369" t="str">
            <v>יהוד</v>
          </cell>
          <cell r="F369" t="str">
            <v>הרב שבזי 10 יהוד</v>
          </cell>
          <cell r="L369" t="str">
            <v>מוסכים</v>
          </cell>
        </row>
        <row r="370">
          <cell r="B370">
            <v>31502</v>
          </cell>
          <cell r="C370" t="str">
            <v>מוסך עדי - אופל - OPEL</v>
          </cell>
          <cell r="D370">
            <v>63</v>
          </cell>
          <cell r="E370" t="str">
            <v>יהוד</v>
          </cell>
          <cell r="F370" t="str">
            <v>העצמאות 24, יהוד</v>
          </cell>
          <cell r="I370" t="str">
            <v>עדי וייס</v>
          </cell>
          <cell r="L370" t="str">
            <v>מוסכים</v>
          </cell>
        </row>
        <row r="371">
          <cell r="B371">
            <v>36500</v>
          </cell>
          <cell r="C371" t="str">
            <v>מוסך שמשון - פיאט- לא פעיל</v>
          </cell>
          <cell r="D371">
            <v>63</v>
          </cell>
          <cell r="E371" t="str">
            <v>יהוד</v>
          </cell>
          <cell r="F371" t="str">
            <v>העצמאות 24 יהוד</v>
          </cell>
          <cell r="L371" t="str">
            <v>מוסכים</v>
          </cell>
        </row>
        <row r="372">
          <cell r="B372">
            <v>38627</v>
          </cell>
          <cell r="C372" t="str">
            <v>מסעדת אסתר</v>
          </cell>
          <cell r="D372">
            <v>63</v>
          </cell>
          <cell r="E372" t="str">
            <v>יהוד</v>
          </cell>
        </row>
        <row r="373">
          <cell r="B373">
            <v>38624</v>
          </cell>
          <cell r="C373" t="str">
            <v>מסעדת טאטי- מתחם טאטי</v>
          </cell>
          <cell r="D373">
            <v>63</v>
          </cell>
          <cell r="E373" t="str">
            <v>יהוד</v>
          </cell>
        </row>
        <row r="374">
          <cell r="B374">
            <v>32727</v>
          </cell>
          <cell r="C374" t="str">
            <v>מפעל טאטי (אלכס ארטיאום בע"מ)</v>
          </cell>
          <cell r="D374">
            <v>63</v>
          </cell>
          <cell r="E374" t="str">
            <v>יהוד</v>
          </cell>
          <cell r="F374" t="str">
            <v>רח' אברהם גירון 3, יהוד</v>
          </cell>
          <cell r="I374" t="str">
            <v>עינת- סגנית מנהל</v>
          </cell>
          <cell r="L374" t="str">
            <v>מפעל תעשייתי – מזון</v>
          </cell>
        </row>
        <row r="375">
          <cell r="B375">
            <v>8241</v>
          </cell>
          <cell r="C375" t="str">
            <v>מרכז שרות רותם פז</v>
          </cell>
          <cell r="D375">
            <v>63</v>
          </cell>
          <cell r="E375" t="str">
            <v>יהוד</v>
          </cell>
          <cell r="F375" t="str">
            <v>התעשיה 36, יהוד</v>
          </cell>
          <cell r="G375">
            <v>513246223</v>
          </cell>
          <cell r="H375">
            <v>56218</v>
          </cell>
          <cell r="I375" t="str">
            <v>יורם- מנכ"ל</v>
          </cell>
          <cell r="J375" t="str">
            <v>003-6323141</v>
          </cell>
          <cell r="L375" t="str">
            <v>מוסכים</v>
          </cell>
        </row>
        <row r="376">
          <cell r="B376">
            <v>29815</v>
          </cell>
          <cell r="C376" t="str">
            <v>סופר ברקת- לא פעיל</v>
          </cell>
          <cell r="D376">
            <v>63</v>
          </cell>
          <cell r="E376" t="str">
            <v>יהוד</v>
          </cell>
          <cell r="F376" t="str">
            <v>התעשיה 29, יהוד</v>
          </cell>
          <cell r="H376">
            <v>0</v>
          </cell>
          <cell r="I376" t="str">
            <v>עוז נעים-מנהל העסק</v>
          </cell>
          <cell r="J376" t="str">
            <v>003-5363555</v>
          </cell>
          <cell r="L376" t="str">
            <v>אולמות אירועים, מסעדות, קניונים</v>
          </cell>
        </row>
        <row r="377">
          <cell r="B377">
            <v>8254</v>
          </cell>
          <cell r="C377" t="str">
            <v>עדן טורבו (לשעבר קלין וואש)</v>
          </cell>
          <cell r="D377">
            <v>63</v>
          </cell>
          <cell r="E377" t="str">
            <v>יהוד</v>
          </cell>
          <cell r="F377" t="str">
            <v>אלטלף 3, א.תעשיה, יהוד</v>
          </cell>
          <cell r="H377">
            <v>56216</v>
          </cell>
          <cell r="I377" t="str">
            <v>רוני בן שלוש</v>
          </cell>
          <cell r="L377" t="str">
            <v>תחנות רחיצת רכב</v>
          </cell>
        </row>
        <row r="378">
          <cell r="B378">
            <v>29120</v>
          </cell>
          <cell r="C378" t="str">
            <v>צ'ארלי מזרח ומערב</v>
          </cell>
          <cell r="D378">
            <v>63</v>
          </cell>
          <cell r="E378" t="str">
            <v>יהוד</v>
          </cell>
          <cell r="F378" t="str">
            <v>דרך החורש 4א, מלון אויה, יהוד</v>
          </cell>
          <cell r="H378">
            <v>0</v>
          </cell>
          <cell r="I378" t="str">
            <v>גיא אלמוג - מנהל</v>
          </cell>
          <cell r="J378" t="str">
            <v>003-5368844</v>
          </cell>
          <cell r="L378" t="str">
            <v>אולמות אירועים, מסעדות, קניונים</v>
          </cell>
        </row>
        <row r="379">
          <cell r="B379">
            <v>8333</v>
          </cell>
          <cell r="C379" t="str">
            <v>ציפור השרון</v>
          </cell>
          <cell r="D379">
            <v>63</v>
          </cell>
          <cell r="E379" t="str">
            <v>יהוד</v>
          </cell>
          <cell r="F379" t="str">
            <v>התעשיה 20, אזור תעשיה, יהוד</v>
          </cell>
          <cell r="G379">
            <v>511533952</v>
          </cell>
          <cell r="I379" t="str">
            <v>שאול חדד</v>
          </cell>
          <cell r="J379" t="str">
            <v>003-5360254</v>
          </cell>
          <cell r="L379" t="str">
            <v>מפעל תעשייתי – מזון</v>
          </cell>
        </row>
        <row r="380">
          <cell r="B380">
            <v>36018</v>
          </cell>
          <cell r="C380" t="str">
            <v>קניון סביונים</v>
          </cell>
          <cell r="D380">
            <v>63</v>
          </cell>
          <cell r="E380" t="str">
            <v>יהוד</v>
          </cell>
          <cell r="F380" t="str">
            <v>משה דיין 3, יהוד</v>
          </cell>
          <cell r="L380" t="str">
            <v>אולמות אירועים, מסעדות, קניונים</v>
          </cell>
        </row>
        <row r="381">
          <cell r="B381">
            <v>8255</v>
          </cell>
          <cell r="C381" t="str">
            <v>קניון סביונים מזון מהיר</v>
          </cell>
          <cell r="D381">
            <v>63</v>
          </cell>
          <cell r="E381" t="str">
            <v>יהוד</v>
          </cell>
          <cell r="F381" t="str">
            <v>משה דיין 3, יהוד</v>
          </cell>
          <cell r="H381">
            <v>56450</v>
          </cell>
          <cell r="I381" t="str">
            <v>עודד אלון-מנהל בורגר קינג</v>
          </cell>
          <cell r="J381" t="str">
            <v>003-5367942</v>
          </cell>
          <cell r="L381" t="str">
            <v>אולמות אירועים, מסעדות, קניונים</v>
          </cell>
        </row>
        <row r="382">
          <cell r="B382">
            <v>32721</v>
          </cell>
          <cell r="C382" t="str">
            <v>קפה נטו יהוד</v>
          </cell>
          <cell r="D382">
            <v>63</v>
          </cell>
          <cell r="E382" t="str">
            <v>יהוד</v>
          </cell>
          <cell r="F382" t="str">
            <v>רח' אלטלף 1, יהוד</v>
          </cell>
          <cell r="I382" t="str">
            <v>יובל הוניג- בעלים, ביטון נטלי  -  מנהלת</v>
          </cell>
          <cell r="J382" t="str">
            <v>052-6635577</v>
          </cell>
          <cell r="L382" t="str">
            <v>אולמות אירועים, מסעדות, קניונים</v>
          </cell>
        </row>
        <row r="383">
          <cell r="B383">
            <v>32724</v>
          </cell>
          <cell r="C383" t="str">
            <v>רוקט</v>
          </cell>
          <cell r="D383">
            <v>63</v>
          </cell>
          <cell r="E383" t="str">
            <v>יהוד</v>
          </cell>
          <cell r="F383" t="str">
            <v>רח' העצמאות 42, יהוד</v>
          </cell>
          <cell r="L383" t="str">
            <v>אולמות אירועים, מסעדות, קניונים</v>
          </cell>
        </row>
        <row r="384">
          <cell r="B384">
            <v>8216</v>
          </cell>
          <cell r="C384" t="str">
            <v>שופרסל (ביג) דיל</v>
          </cell>
          <cell r="D384">
            <v>63</v>
          </cell>
          <cell r="E384" t="str">
            <v>יהוד</v>
          </cell>
          <cell r="F384" t="str">
            <v>אלטלף 4, יהוד</v>
          </cell>
          <cell r="H384">
            <v>0</v>
          </cell>
          <cell r="I384" t="str">
            <v>בועז עוז-מנהל</v>
          </cell>
          <cell r="J384" t="str">
            <v>003-5362426</v>
          </cell>
          <cell r="L384" t="str">
            <v>אולמות אירועים, מסעדות, קניונים</v>
          </cell>
        </row>
        <row r="385">
          <cell r="B385">
            <v>36507</v>
          </cell>
          <cell r="C385" t="str">
            <v>שופרסל קניון סביונים</v>
          </cell>
          <cell r="D385">
            <v>63</v>
          </cell>
          <cell r="E385" t="str">
            <v>יהוד</v>
          </cell>
          <cell r="F385" t="str">
            <v>קניון סביונים רח' משה דיין יהוד</v>
          </cell>
          <cell r="L385" t="str">
            <v>אולמות אירועים, מסעדות, קניונים</v>
          </cell>
        </row>
        <row r="386">
          <cell r="B386">
            <v>8238</v>
          </cell>
          <cell r="C386" t="str">
            <v>שירותי רכב חיים פוזנר</v>
          </cell>
          <cell r="D386">
            <v>63</v>
          </cell>
          <cell r="E386" t="str">
            <v>יהוד</v>
          </cell>
          <cell r="F386" t="str">
            <v>אלטלף 9, יהוד</v>
          </cell>
          <cell r="H386">
            <v>56216</v>
          </cell>
          <cell r="I386" t="str">
            <v>חיים פוזנר</v>
          </cell>
          <cell r="J386" t="str">
            <v>003-5360942</v>
          </cell>
          <cell r="L386" t="str">
            <v>מוסכים</v>
          </cell>
        </row>
        <row r="387">
          <cell r="B387">
            <v>32766</v>
          </cell>
          <cell r="C387" t="str">
            <v>תחנת רחיצה לייק ווש</v>
          </cell>
          <cell r="D387">
            <v>63</v>
          </cell>
          <cell r="E387" t="str">
            <v>יהוד</v>
          </cell>
          <cell r="F387" t="str">
            <v>אלטלף 21, יהוד</v>
          </cell>
          <cell r="I387" t="str">
            <v>חליל אבו לילה</v>
          </cell>
          <cell r="L387" t="str">
            <v>תחנות רחיצת רכב</v>
          </cell>
        </row>
        <row r="388">
          <cell r="B388">
            <v>8249</v>
          </cell>
          <cell r="C388" t="str">
            <v>תחנת תדלוק דור יהוד</v>
          </cell>
          <cell r="D388">
            <v>63</v>
          </cell>
          <cell r="E388" t="str">
            <v>יהוד</v>
          </cell>
          <cell r="F388" t="str">
            <v>אלטלף 1, יהוד</v>
          </cell>
          <cell r="H388">
            <v>56216</v>
          </cell>
          <cell r="I388" t="str">
            <v>אורי פרידלנדר-מנהל</v>
          </cell>
          <cell r="J388" t="str">
            <v>003-5369090</v>
          </cell>
          <cell r="L388" t="str">
            <v>תחנות תדלוק</v>
          </cell>
        </row>
        <row r="389">
          <cell r="B389">
            <v>32822</v>
          </cell>
          <cell r="C389" t="str">
            <v>תחנת תדלוק טן יהוד</v>
          </cell>
          <cell r="D389">
            <v>63</v>
          </cell>
          <cell r="E389" t="str">
            <v>יהוד</v>
          </cell>
          <cell r="F389" t="str">
            <v>העצמאות 50, יהוד</v>
          </cell>
          <cell r="L389" t="str">
            <v>תחנות תדלוק</v>
          </cell>
        </row>
        <row r="390">
          <cell r="B390">
            <v>8326</v>
          </cell>
          <cell r="C390" t="str">
            <v>תחנת תדלוק פז יהוד</v>
          </cell>
          <cell r="D390">
            <v>63</v>
          </cell>
          <cell r="E390" t="str">
            <v>יהוד</v>
          </cell>
          <cell r="F390" t="str">
            <v>אלטלף 21, יהוד</v>
          </cell>
          <cell r="H390">
            <v>56216</v>
          </cell>
          <cell r="I390" t="str">
            <v>רונן מלכה-בעלים</v>
          </cell>
          <cell r="J390" t="str">
            <v>050-5477136</v>
          </cell>
          <cell r="L390" t="str">
            <v>תחנות תדלוק</v>
          </cell>
        </row>
        <row r="391">
          <cell r="B391">
            <v>34022</v>
          </cell>
          <cell r="C391" t="str">
            <v>תעשיה אוירית יהוד תממ- לא פעיל</v>
          </cell>
          <cell r="D391">
            <v>63</v>
          </cell>
          <cell r="E391" t="str">
            <v>יהוד</v>
          </cell>
          <cell r="F391" t="str">
            <v>מפעל תמ"מ, ת.ד. 75, יהוד-מונוסון</v>
          </cell>
          <cell r="G391" t="str">
            <v>מפעל תמ"מ, ת.ד. 75, יהוד-מונוסון</v>
          </cell>
          <cell r="I391" t="str">
            <v>רועי רשטי-מנהל בינוי, נתנאל קליין-אחראי רעלים</v>
          </cell>
          <cell r="J391" t="str">
            <v>052-7907888, רועי רשטי</v>
          </cell>
          <cell r="L391" t="str">
            <v>מפעלים ביטחוניים</v>
          </cell>
        </row>
        <row r="392">
          <cell r="B392">
            <v>34320</v>
          </cell>
          <cell r="C392" t="str">
            <v>איציק הגדול</v>
          </cell>
          <cell r="D392">
            <v>43</v>
          </cell>
          <cell r="E392" t="str">
            <v>מי אביבים</v>
          </cell>
          <cell r="F392" t="str">
            <v>רזיאל דוד 3, תל אביב</v>
          </cell>
          <cell r="L392" t="str">
            <v>אולמות אירועים, מסעדות, קניונים</v>
          </cell>
        </row>
        <row r="393">
          <cell r="B393">
            <v>32610</v>
          </cell>
          <cell r="C393" t="str">
            <v>בית על הים</v>
          </cell>
          <cell r="D393">
            <v>43</v>
          </cell>
          <cell r="E393" t="str">
            <v>מי אביבים</v>
          </cell>
          <cell r="F393" t="str">
            <v>רציף העליה השניה 105, תל אביב</v>
          </cell>
          <cell r="G393" t="str">
            <v>10456523 מספר חשבון חוזה</v>
          </cell>
          <cell r="K393" t="str">
            <v>office@housea.co.il</v>
          </cell>
          <cell r="L393" t="str">
            <v>אולמות אירועים, מסעדות, קניונים</v>
          </cell>
        </row>
        <row r="394">
          <cell r="B394">
            <v>34377</v>
          </cell>
          <cell r="C394" t="str">
            <v>מאייסה מסעדות בע"מ</v>
          </cell>
          <cell r="D394">
            <v>43</v>
          </cell>
          <cell r="E394" t="str">
            <v>מי אביבים</v>
          </cell>
          <cell r="F394" t="str">
            <v>שדרות רוטשילד 71, תל אביב</v>
          </cell>
          <cell r="G394" t="str">
            <v>שדרות רוטשילד 71 תל אביב 6578603</v>
          </cell>
          <cell r="L394" t="str">
            <v>אולמות אירועים, מסעדות, קניונים</v>
          </cell>
        </row>
        <row r="395">
          <cell r="B395">
            <v>28662</v>
          </cell>
          <cell r="C395" t="str">
            <v>פז - קיבוץ גלויות 100</v>
          </cell>
          <cell r="D395">
            <v>43</v>
          </cell>
          <cell r="E395" t="str">
            <v>מי אביבים</v>
          </cell>
          <cell r="F395" t="str">
            <v>קיבוץ גלויות 100, תל אביב</v>
          </cell>
          <cell r="L395" t="str">
            <v>תחנות תדלוק</v>
          </cell>
        </row>
        <row r="396">
          <cell r="B396">
            <v>28689</v>
          </cell>
          <cell r="C396" t="str">
            <v>פז גשר הירקון</v>
          </cell>
          <cell r="D396">
            <v>43</v>
          </cell>
          <cell r="E396" t="str">
            <v>מי אביבים</v>
          </cell>
          <cell r="F396" t="str">
            <v>דרך נמיר מרדכי 136, תל אביב</v>
          </cell>
          <cell r="L396" t="str">
            <v>תחנות תדלוק</v>
          </cell>
        </row>
        <row r="397">
          <cell r="B397">
            <v>28702</v>
          </cell>
          <cell r="C397" t="str">
            <v>פז יריד גדולה - רוקח 104</v>
          </cell>
          <cell r="D397">
            <v>43</v>
          </cell>
          <cell r="E397" t="str">
            <v>מי אביבים</v>
          </cell>
          <cell r="F397" t="str">
            <v>רוקח ישראל 104, תל אביב</v>
          </cell>
          <cell r="L397" t="str">
            <v>תחנות תדלוק</v>
          </cell>
        </row>
        <row r="398">
          <cell r="B398">
            <v>32974</v>
          </cell>
          <cell r="C398" t="str">
            <v>קניון רמת אביב מפריד 2 ארקפה (סנדלר)</v>
          </cell>
          <cell r="D398">
            <v>43</v>
          </cell>
          <cell r="E398" t="str">
            <v>מי אביבים</v>
          </cell>
          <cell r="K398" t="str">
            <v>morris@ramat-aviv-mall.co.il</v>
          </cell>
          <cell r="L398" t="str">
            <v>אולמות אירועים, מסעדות, קניונים</v>
          </cell>
        </row>
        <row r="399">
          <cell r="B399">
            <v>33403</v>
          </cell>
          <cell r="C399" t="str">
            <v>שוק קולינרי  - נמל יפו</v>
          </cell>
          <cell r="D399">
            <v>43</v>
          </cell>
          <cell r="E399" t="str">
            <v>מי אביבים</v>
          </cell>
          <cell r="L399" t="str">
            <v>אולמות אירועים, מסעדות, קניונים</v>
          </cell>
        </row>
        <row r="400">
          <cell r="B400">
            <v>31460</v>
          </cell>
          <cell r="C400" t="str">
            <v>&amp;בי"ח איכילוב - מזון</v>
          </cell>
          <cell r="D400">
            <v>43</v>
          </cell>
          <cell r="E400" t="str">
            <v>מי אביבים</v>
          </cell>
          <cell r="K400" t="str">
            <v>shahar@tasmc.health.gov.il</v>
          </cell>
          <cell r="L400" t="str">
            <v>אולמות אירועים, מסעדות, קניונים</v>
          </cell>
        </row>
        <row r="401">
          <cell r="B401">
            <v>31939</v>
          </cell>
          <cell r="C401" t="str">
            <v>&amp;מחנה צבאי שדה דב מטבחים</v>
          </cell>
          <cell r="D401">
            <v>43</v>
          </cell>
          <cell r="E401" t="str">
            <v>מי אביבים</v>
          </cell>
          <cell r="L401" t="str">
            <v>אולמות אירועים, מסעדות, קניונים</v>
          </cell>
        </row>
        <row r="402">
          <cell r="B402">
            <v>31934</v>
          </cell>
          <cell r="C402" t="str">
            <v>&amp;מחנה צבאי שדה דב סדנאות</v>
          </cell>
          <cell r="D402">
            <v>43</v>
          </cell>
          <cell r="E402" t="str">
            <v>מי אביבים</v>
          </cell>
          <cell r="L402" t="str">
            <v>מוסכים</v>
          </cell>
        </row>
        <row r="403">
          <cell r="B403">
            <v>31937</v>
          </cell>
          <cell r="C403" t="str">
            <v>&amp;מחנה צבאי שדה דב רחיצה</v>
          </cell>
          <cell r="D403">
            <v>43</v>
          </cell>
          <cell r="E403" t="str">
            <v>מי אביבים</v>
          </cell>
          <cell r="L403" t="str">
            <v>תחנות רחיצת רכב</v>
          </cell>
        </row>
        <row r="404">
          <cell r="B404">
            <v>33438</v>
          </cell>
          <cell r="C404" t="str">
            <v>_מי רקע  מי אביבים</v>
          </cell>
          <cell r="D404">
            <v>43</v>
          </cell>
          <cell r="E404" t="str">
            <v>מי אביבים</v>
          </cell>
        </row>
        <row r="405">
          <cell r="B405">
            <v>34872</v>
          </cell>
          <cell r="C405" t="str">
            <v>א נ אופנהיים אמנות מתכת בע'מ</v>
          </cell>
          <cell r="D405">
            <v>43</v>
          </cell>
          <cell r="E405" t="str">
            <v>מי אביבים</v>
          </cell>
          <cell r="F405" t="str">
            <v>המנור 16, תל אביב</v>
          </cell>
          <cell r="G405" t="str">
            <v>10325843 מספר חשבון חוזה</v>
          </cell>
          <cell r="L405" t="str">
            <v>מפעלי ציפוי מתכות וטיפול פני שטח</v>
          </cell>
        </row>
        <row r="406">
          <cell r="B406">
            <v>34842</v>
          </cell>
          <cell r="C406" t="str">
            <v>א.ב.מצדה קפה מרינה בע"מ A.B. MEZADA COFF</v>
          </cell>
          <cell r="D406">
            <v>43</v>
          </cell>
          <cell r="E406" t="str">
            <v>מי אביבים</v>
          </cell>
          <cell r="F406" t="str">
            <v>הירקון 83, תל אביב</v>
          </cell>
          <cell r="L406" t="str">
            <v>אולמות אירועים, מסעדות, קניונים</v>
          </cell>
        </row>
        <row r="407">
          <cell r="B407">
            <v>36574</v>
          </cell>
          <cell r="C407" t="str">
            <v>א.ס. חדר האוכל תל-אביב שותפות מוגבלת</v>
          </cell>
          <cell r="D407">
            <v>43</v>
          </cell>
          <cell r="E407" t="str">
            <v>מי אביבים</v>
          </cell>
          <cell r="F407" t="str">
            <v>שאול המלך 23, תל אביב</v>
          </cell>
          <cell r="L407" t="str">
            <v>אולמות אירועים, מסעדות, קניונים</v>
          </cell>
        </row>
        <row r="408">
          <cell r="B408">
            <v>34878</v>
          </cell>
          <cell r="C408" t="str">
            <v>א.ש שיא שטיפת רכב בע"מ</v>
          </cell>
          <cell r="D408">
            <v>43</v>
          </cell>
          <cell r="E408" t="str">
            <v>מי אביבים</v>
          </cell>
          <cell r="F408" t="str">
            <v>חומה ומגדל 10, תל אביב</v>
          </cell>
          <cell r="G408" t="str">
            <v>10601713 מספר חשבון חוזה</v>
          </cell>
          <cell r="L408" t="str">
            <v>מוסכים</v>
          </cell>
        </row>
        <row r="409">
          <cell r="B409">
            <v>29002</v>
          </cell>
          <cell r="C409" t="str">
            <v>אבו חליפה</v>
          </cell>
          <cell r="D409">
            <v>43</v>
          </cell>
          <cell r="E409" t="str">
            <v>מי אביבים</v>
          </cell>
          <cell r="F409" t="str">
            <v>דרך בן צבי 84, תל אביב</v>
          </cell>
          <cell r="G409" t="str">
            <v>10702055 מספר חשבון חוזה</v>
          </cell>
          <cell r="H409">
            <v>0</v>
          </cell>
          <cell r="I409" t="str">
            <v>אבו חליפה איברהים ומוחמד</v>
          </cell>
          <cell r="J409" t="str">
            <v>003-6828032</v>
          </cell>
          <cell r="K409" t="str">
            <v>zipuy@bezeqint.net</v>
          </cell>
          <cell r="L409" t="str">
            <v>מפעלי ציפוי מתכות וטיפול פני שטח</v>
          </cell>
        </row>
        <row r="410">
          <cell r="B410">
            <v>34445</v>
          </cell>
          <cell r="C410" t="str">
            <v>אבי רוקח</v>
          </cell>
          <cell r="D410">
            <v>43</v>
          </cell>
          <cell r="E410" t="str">
            <v>מי אביבים</v>
          </cell>
          <cell r="F410" t="str">
            <v>יפת 14, תל אביב</v>
          </cell>
          <cell r="L410" t="str">
            <v>משחטות, בתי מטבחיים, בתי נחירה, עיבוד דגים</v>
          </cell>
        </row>
        <row r="411">
          <cell r="B411">
            <v>34427</v>
          </cell>
          <cell r="C411" t="str">
            <v>אבי רכאח</v>
          </cell>
          <cell r="D411">
            <v>43</v>
          </cell>
          <cell r="E411" t="str">
            <v>מי אביבים</v>
          </cell>
          <cell r="F411" t="str">
            <v>יפת 18 , תל אביב</v>
          </cell>
          <cell r="L411" t="str">
            <v>משחטות, בתי מטבחיים, בתי נחירה, עיבוד דגים</v>
          </cell>
        </row>
        <row r="412">
          <cell r="B412">
            <v>34854</v>
          </cell>
          <cell r="C412" t="str">
            <v>אביאל אוסלנדר</v>
          </cell>
          <cell r="D412">
            <v>43</v>
          </cell>
          <cell r="E412" t="str">
            <v>מי אביבים</v>
          </cell>
          <cell r="F412" t="str">
            <v>דיזנגוף 275, תל אביב</v>
          </cell>
          <cell r="G412" t="str">
            <v>10706921 מספר חשבון חוזה</v>
          </cell>
          <cell r="L412" t="str">
            <v>אולמות אירועים, מסעדות, קניונים</v>
          </cell>
        </row>
        <row r="413">
          <cell r="B413">
            <v>34410</v>
          </cell>
          <cell r="C413" t="str">
            <v>אביגדור 22 בע"מ</v>
          </cell>
          <cell r="D413">
            <v>43</v>
          </cell>
          <cell r="E413" t="str">
            <v>מי אביבים</v>
          </cell>
          <cell r="F413" t="str">
            <v>בן אביגדור 22, תל אביב</v>
          </cell>
          <cell r="G413" t="str">
            <v>בן אביגדור 22 תל אביב 6721845</v>
          </cell>
          <cell r="L413" t="str">
            <v>אולמות אירועים, מסעדות, קניונים</v>
          </cell>
        </row>
        <row r="414">
          <cell r="B414">
            <v>34890</v>
          </cell>
          <cell r="C414" t="str">
            <v>אבניר חברה לרכב בע"מ</v>
          </cell>
          <cell r="D414">
            <v>43</v>
          </cell>
          <cell r="E414" t="str">
            <v>מי אביבים</v>
          </cell>
          <cell r="F414" t="str">
            <v>הסדנה 2, תל אביב</v>
          </cell>
          <cell r="G414" t="str">
            <v>10325073 מספר חשבון חוזה</v>
          </cell>
          <cell r="L414" t="str">
            <v>מוסכים</v>
          </cell>
        </row>
        <row r="415">
          <cell r="B415">
            <v>34755</v>
          </cell>
          <cell r="C415" t="str">
            <v>אברהם הוסטל תל אביב בע"מ ABRAHAM HOSTEL</v>
          </cell>
          <cell r="D415">
            <v>43</v>
          </cell>
          <cell r="E415" t="str">
            <v>מי אביבים</v>
          </cell>
          <cell r="F415" t="str">
            <v>לבונטין 21, תל אביב</v>
          </cell>
          <cell r="G415" t="str">
            <v>10861735 מספר חשבון חוזה</v>
          </cell>
          <cell r="L415" t="str">
            <v>בתי מלון</v>
          </cell>
        </row>
        <row r="416">
          <cell r="B416">
            <v>36619</v>
          </cell>
          <cell r="C416" t="str">
            <v>אגאדיר בנמל בע"מ</v>
          </cell>
          <cell r="D416">
            <v>43</v>
          </cell>
          <cell r="E416" t="str">
            <v>מי אביבים</v>
          </cell>
          <cell r="F416" t="str">
            <v>שטח נמל תל אביב 27</v>
          </cell>
          <cell r="L416" t="str">
            <v>אולמות אירועים, מסעדות, קניונים</v>
          </cell>
        </row>
        <row r="417">
          <cell r="B417">
            <v>34752</v>
          </cell>
          <cell r="C417" t="str">
            <v>אגודת אכסניות נוער בישראל (אנ"א) (ע"ר</v>
          </cell>
          <cell r="D417">
            <v>43</v>
          </cell>
          <cell r="E417" t="str">
            <v>מי אביבים</v>
          </cell>
          <cell r="F417" t="str">
            <v>בני דן 36, תל אביב</v>
          </cell>
          <cell r="G417" t="str">
            <v>10176738 מספר חשבון חוזה</v>
          </cell>
          <cell r="L417" t="str">
            <v>בתי מלון</v>
          </cell>
        </row>
        <row r="418">
          <cell r="B418">
            <v>34442</v>
          </cell>
          <cell r="C418" t="str">
            <v>אודי בכור שיווק דגים</v>
          </cell>
          <cell r="D418">
            <v>43</v>
          </cell>
          <cell r="E418" t="str">
            <v>מי אביבים</v>
          </cell>
          <cell r="F418" t="str">
            <v>המנוע 3, תל אביב</v>
          </cell>
          <cell r="L418" t="str">
            <v>משחטות, בתי מטבחיים, בתי נחירה, עיבוד דגים</v>
          </cell>
        </row>
        <row r="419">
          <cell r="B419">
            <v>32930</v>
          </cell>
          <cell r="C419" t="str">
            <v>אוניברסיטת ת"א בנין שרת מזרחי</v>
          </cell>
          <cell r="D419">
            <v>43</v>
          </cell>
          <cell r="E419" t="str">
            <v>מי אביבים</v>
          </cell>
          <cell r="K419" t="str">
            <v>GalpazM@tauex.tau.ac.il;oferl@tauex.tau.ac.il</v>
          </cell>
          <cell r="L419" t="str">
            <v>אולמות אירועים, מסעדות, קניונים</v>
          </cell>
        </row>
        <row r="420">
          <cell r="B420">
            <v>32927</v>
          </cell>
          <cell r="C420" t="str">
            <v>אוניברסיטת ת"א בנין שרת מערבי</v>
          </cell>
          <cell r="D420">
            <v>43</v>
          </cell>
          <cell r="E420" t="str">
            <v>מי אביבים</v>
          </cell>
          <cell r="K420" t="str">
            <v>GalpazM@tauex.tau.ac.il;oferl@tauex.tau.ac.il</v>
          </cell>
          <cell r="L420" t="str">
            <v>אולמות אירועים, מסעדות, קניונים</v>
          </cell>
        </row>
        <row r="421">
          <cell r="B421">
            <v>32942</v>
          </cell>
          <cell r="C421" t="str">
            <v>אוניברסיטת ת"א גילמן קפה נטו (עלית)</v>
          </cell>
          <cell r="D421">
            <v>43</v>
          </cell>
          <cell r="E421" t="str">
            <v>מי אביבים</v>
          </cell>
          <cell r="K421" t="str">
            <v>GalpazM@tauex.tau.ac.il;oferl@tauex.tau.ac.il</v>
          </cell>
          <cell r="L421" t="str">
            <v>אולמות אירועים, מסעדות, קניונים</v>
          </cell>
        </row>
        <row r="422">
          <cell r="B422">
            <v>32933</v>
          </cell>
          <cell r="C422" t="str">
            <v>אוניברסיטת ת"א הנדסה יותו (איילה)</v>
          </cell>
          <cell r="D422">
            <v>43</v>
          </cell>
          <cell r="E422" t="str">
            <v>מי אביבים</v>
          </cell>
          <cell r="K422" t="str">
            <v>GalpazM@tauex.tau.ac.il;oferl@tauex.tau.ac.il</v>
          </cell>
          <cell r="L422" t="str">
            <v>אולמות אירועים, מסעדות, קניונים</v>
          </cell>
        </row>
        <row r="423">
          <cell r="B423">
            <v>32936</v>
          </cell>
          <cell r="C423" t="str">
            <v>אוניברסיטת ת"א ווב ציפורה (סבארו)</v>
          </cell>
          <cell r="D423">
            <v>43</v>
          </cell>
          <cell r="E423" t="str">
            <v>מי אביבים</v>
          </cell>
          <cell r="K423" t="str">
            <v>GalpazM@tauex.tau.ac.il;oferl@tauex.tau.ac.il</v>
          </cell>
          <cell r="L423" t="str">
            <v>אולמות אירועים, מסעדות, קניונים</v>
          </cell>
        </row>
        <row r="424">
          <cell r="B424">
            <v>32939</v>
          </cell>
          <cell r="C424" t="str">
            <v>אוניברסיטת ת"א מדעי החברה ס.ש.ק</v>
          </cell>
          <cell r="D424">
            <v>43</v>
          </cell>
          <cell r="E424" t="str">
            <v>מי אביבים</v>
          </cell>
          <cell r="K424" t="str">
            <v>GalpazM@tauex.tau.ac.il;oferl@tauex.tau.ac.il</v>
          </cell>
          <cell r="L424" t="str">
            <v>אולמות אירועים, מסעדות, קניונים</v>
          </cell>
        </row>
        <row r="425">
          <cell r="B425">
            <v>32945</v>
          </cell>
          <cell r="C425" t="str">
            <v>אוניברסיטת ת"א מדעים (אקו) סשק חדש</v>
          </cell>
          <cell r="D425">
            <v>43</v>
          </cell>
          <cell r="E425" t="str">
            <v>מי אביבים</v>
          </cell>
          <cell r="K425" t="str">
            <v>GalpazM@tauex.tau.ac.il;oferl@tauex.tau.ac.il</v>
          </cell>
          <cell r="L425" t="str">
            <v>אולמות אירועים, מסעדות, קניונים</v>
          </cell>
        </row>
        <row r="426">
          <cell r="B426">
            <v>32948</v>
          </cell>
          <cell r="C426" t="str">
            <v>אוניברסיטת ת"א משפטים קקאו</v>
          </cell>
          <cell r="D426">
            <v>43</v>
          </cell>
          <cell r="E426" t="str">
            <v>מי אביבים</v>
          </cell>
          <cell r="K426" t="str">
            <v>GalpazM@tauex.tau.ac.il;oferl@tauex.tau.ac.il</v>
          </cell>
          <cell r="L426" t="str">
            <v>אולמות אירועים, מסעדות, קניונים</v>
          </cell>
        </row>
        <row r="427">
          <cell r="B427">
            <v>32951</v>
          </cell>
          <cell r="C427" t="str">
            <v>אוניברסיטת ת"א רפואה בית אוכל</v>
          </cell>
          <cell r="D427">
            <v>43</v>
          </cell>
          <cell r="E427" t="str">
            <v>מי אביבים</v>
          </cell>
          <cell r="K427" t="str">
            <v>GalpazM@tauex.tau.ac.il;oferl@tauex.tau.ac.il</v>
          </cell>
          <cell r="L427" t="str">
            <v>אולמות אירועים, מסעדות, קניונים</v>
          </cell>
        </row>
        <row r="428">
          <cell r="B428">
            <v>34824</v>
          </cell>
          <cell r="C428" t="str">
            <v>אופרה איטליאנה בע"מ OPERA ITALIANA LTD</v>
          </cell>
          <cell r="D428">
            <v>43</v>
          </cell>
          <cell r="E428" t="str">
            <v>מי אביבים</v>
          </cell>
          <cell r="F428" t="str">
            <v>הרצל 4, תל אביב</v>
          </cell>
          <cell r="G428" t="str">
            <v>10499265 מספר חשבון חוזה</v>
          </cell>
          <cell r="L428" t="str">
            <v>אולמות אירועים, מסעדות, קניונים</v>
          </cell>
        </row>
        <row r="429">
          <cell r="B429">
            <v>34314</v>
          </cell>
          <cell r="C429" t="str">
            <v>אורון אירועים בע"מ</v>
          </cell>
          <cell r="D429">
            <v>43</v>
          </cell>
          <cell r="E429" t="str">
            <v>מי אביבים</v>
          </cell>
          <cell r="F429" t="str">
            <v>הצפירה 19, כניסה 1 , תל אביב</v>
          </cell>
          <cell r="G429" t="str">
            <v>10523328 מספר חשבון חוזה</v>
          </cell>
          <cell r="L429" t="str">
            <v>אולמות אירועים, מסעדות, קניונים</v>
          </cell>
        </row>
        <row r="430">
          <cell r="B430">
            <v>34335</v>
          </cell>
          <cell r="C430" t="str">
            <v>אידאו בפארק (2009) בע"מ</v>
          </cell>
          <cell r="D430">
            <v>43</v>
          </cell>
          <cell r="E430" t="str">
            <v>מי אביבים</v>
          </cell>
          <cell r="F430" t="str">
            <v>שדרות רוקח ישראל 42, תל אביב</v>
          </cell>
          <cell r="G430" t="str">
            <v>10458352 מספר חשבון חוזה</v>
          </cell>
          <cell r="L430" t="str">
            <v>אולמות אירועים, מסעדות, קניונים</v>
          </cell>
        </row>
        <row r="431">
          <cell r="B431">
            <v>34389</v>
          </cell>
          <cell r="C431" t="str">
            <v>אירלנד ברים בע"מ</v>
          </cell>
          <cell r="D431">
            <v>43</v>
          </cell>
          <cell r="E431" t="str">
            <v>מי אביבים</v>
          </cell>
          <cell r="F431" t="str">
            <v>שדרות רוטשילד 39, תל אביב</v>
          </cell>
          <cell r="G431" t="str">
            <v>שדרות רוטשילד 39 תל אביב 6688308</v>
          </cell>
          <cell r="L431" t="str">
            <v>אולמות אירועים, מסעדות, קניונים</v>
          </cell>
        </row>
        <row r="432">
          <cell r="B432">
            <v>38275</v>
          </cell>
          <cell r="C432" t="str">
            <v>אלון דרך שלמה</v>
          </cell>
          <cell r="D432">
            <v>43</v>
          </cell>
          <cell r="E432" t="str">
            <v>מי אביבים</v>
          </cell>
          <cell r="F432" t="str">
            <v>שלמה 37, תל אביב</v>
          </cell>
          <cell r="L432" t="str">
            <v>תחנות תדלוק</v>
          </cell>
        </row>
        <row r="433">
          <cell r="B433">
            <v>38405</v>
          </cell>
          <cell r="C433" t="str">
            <v>אלון פלורנטין</v>
          </cell>
          <cell r="D433">
            <v>43</v>
          </cell>
          <cell r="E433" t="str">
            <v>מי אביבים</v>
          </cell>
          <cell r="F433" t="str">
            <v>נחלת בנימין  143</v>
          </cell>
          <cell r="L433" t="str">
            <v>תחנות תדלוק</v>
          </cell>
        </row>
        <row r="434">
          <cell r="B434">
            <v>34809</v>
          </cell>
          <cell r="C434" t="str">
            <v>אמורה מיו בע"מ</v>
          </cell>
          <cell r="D434">
            <v>43</v>
          </cell>
          <cell r="E434" t="str">
            <v>מי אביבים</v>
          </cell>
          <cell r="F434" t="str">
            <v>אבן גבירול 100, תל אביב</v>
          </cell>
          <cell r="G434" t="str">
            <v>10221578 מספר חשבון חוזה</v>
          </cell>
          <cell r="L434" t="str">
            <v>אולמות אירועים, מסעדות, קניונים</v>
          </cell>
        </row>
        <row r="435">
          <cell r="B435">
            <v>36960</v>
          </cell>
          <cell r="C435" t="str">
            <v>אמריקן פאלאס (בור שאיבה אזור כתום)</v>
          </cell>
          <cell r="D435">
            <v>43</v>
          </cell>
          <cell r="E435" t="str">
            <v>מי אביבים</v>
          </cell>
          <cell r="F435" t="str">
            <v>ויצמן 14</v>
          </cell>
          <cell r="L435" t="str">
            <v>אולמות אירועים, מסעדות, קניונים</v>
          </cell>
        </row>
        <row r="436">
          <cell r="B436">
            <v>29631</v>
          </cell>
          <cell r="C436" t="str">
            <v>אסותא</v>
          </cell>
          <cell r="D436">
            <v>43</v>
          </cell>
          <cell r="E436" t="str">
            <v>מי אביבים</v>
          </cell>
          <cell r="F436" t="str">
            <v>הברזל 20, תל אביב</v>
          </cell>
          <cell r="L436" t="str">
            <v>אולמות אירועים, מסעדות, קניונים</v>
          </cell>
        </row>
        <row r="437">
          <cell r="B437">
            <v>32921</v>
          </cell>
          <cell r="C437" t="str">
            <v>אספרסו בר קניון רמת אביב-מפריד 1</v>
          </cell>
          <cell r="D437">
            <v>43</v>
          </cell>
          <cell r="E437" t="str">
            <v>מי אביבים</v>
          </cell>
          <cell r="K437" t="str">
            <v>morris@ramat-aviv-mall.co.il</v>
          </cell>
          <cell r="L437" t="str">
            <v>אולמות אירועים, מסעדות, קניונים</v>
          </cell>
        </row>
        <row r="438">
          <cell r="B438">
            <v>34899</v>
          </cell>
          <cell r="C438" t="str">
            <v>אר.טו.אם קורפוראשיין בע"מ - בניין פנורמה</v>
          </cell>
          <cell r="D438">
            <v>43</v>
          </cell>
          <cell r="E438" t="str">
            <v>מי אביבים</v>
          </cell>
          <cell r="F438" t="str">
            <v>רחוב יד חרוצים 15, תל אביב - יפו 6770008</v>
          </cell>
          <cell r="L438" t="str">
            <v>אולמות אירועים, מסעדות, קניונים</v>
          </cell>
        </row>
        <row r="439">
          <cell r="B439">
            <v>34383</v>
          </cell>
          <cell r="C439" t="str">
            <v>ארומה הולדינגס בע"מ</v>
          </cell>
          <cell r="D439">
            <v>43</v>
          </cell>
          <cell r="E439" t="str">
            <v>מי אביבים</v>
          </cell>
          <cell r="F439" t="str">
            <v>שדרות רוטשילד 22, תל אביב</v>
          </cell>
          <cell r="G439" t="str">
            <v>שדרות רוטשילד 22 תל אביב 6688218</v>
          </cell>
          <cell r="L439" t="str">
            <v>אולמות אירועים, מסעדות, קניונים</v>
          </cell>
        </row>
        <row r="440">
          <cell r="B440">
            <v>34749</v>
          </cell>
          <cell r="C440" t="str">
            <v>ארידן אחזקות בע"מ (בור שאיבה אזור כתום)</v>
          </cell>
          <cell r="D440">
            <v>43</v>
          </cell>
          <cell r="E440" t="str">
            <v>מי אביבים</v>
          </cell>
          <cell r="F440" t="str">
            <v>ויצמן 14, תל אביב</v>
          </cell>
          <cell r="L440" t="str">
            <v>אולמות אירועים, מסעדות, קניונים</v>
          </cell>
        </row>
        <row r="441">
          <cell r="B441">
            <v>36542</v>
          </cell>
          <cell r="C441" t="str">
            <v>בי"ח איכילוב (המרכז הרפואי ע"ש סוראסקי)</v>
          </cell>
          <cell r="D441">
            <v>43</v>
          </cell>
          <cell r="E441" t="str">
            <v>מי אביבים</v>
          </cell>
          <cell r="F441" t="str">
            <v>דפנה 6, תל אביב</v>
          </cell>
          <cell r="L441" t="str">
            <v>בתי חולים</v>
          </cell>
        </row>
        <row r="442">
          <cell r="B442">
            <v>34362</v>
          </cell>
          <cell r="C442" t="str">
            <v>בי.בי.בי מסעדות בע"מ</v>
          </cell>
          <cell r="D442">
            <v>43</v>
          </cell>
          <cell r="E442" t="str">
            <v>מי אביבים</v>
          </cell>
          <cell r="F442" t="str">
            <v>הברזל 21 כניסה 1, תל אביב</v>
          </cell>
          <cell r="G442" t="str">
            <v>הברזל 21 תל אביב 6971254</v>
          </cell>
          <cell r="L442" t="str">
            <v>אולמות אירועים, מסעדות, קניונים</v>
          </cell>
        </row>
        <row r="443">
          <cell r="B443">
            <v>36995</v>
          </cell>
          <cell r="C443" t="str">
            <v>בית בלב בע''מ</v>
          </cell>
          <cell r="D443">
            <v>43</v>
          </cell>
          <cell r="E443" t="str">
            <v>מי אביבים</v>
          </cell>
          <cell r="F443" t="str">
            <v>בית אל 34, תל אביב</v>
          </cell>
          <cell r="L443" t="str">
            <v>בתי מלון</v>
          </cell>
        </row>
        <row r="444">
          <cell r="B444">
            <v>30928</v>
          </cell>
          <cell r="C444" t="str">
            <v>בית גיל הזהב</v>
          </cell>
          <cell r="D444">
            <v>43</v>
          </cell>
          <cell r="E444" t="str">
            <v>מי אביבים</v>
          </cell>
          <cell r="F444" t="str">
            <v>לה גרדייה 78, תל אביב</v>
          </cell>
          <cell r="G444" t="str">
            <v>10141738 מספר חשבון חוזה</v>
          </cell>
          <cell r="H444">
            <v>0</v>
          </cell>
          <cell r="I444" t="str">
            <v>איציק יוסף - מנהל אחזקה</v>
          </cell>
          <cell r="J444" t="str">
            <v>03-6300888</v>
          </cell>
          <cell r="K444" t="str">
            <v>nadia@golden-house.co.il</v>
          </cell>
          <cell r="L444" t="str">
            <v>אולמות אירועים, מסעדות, קניונים</v>
          </cell>
        </row>
        <row r="445">
          <cell r="B445">
            <v>30376</v>
          </cell>
          <cell r="C445" t="str">
            <v>בית דיור מוגן משען נאות אפקה</v>
          </cell>
          <cell r="D445">
            <v>43</v>
          </cell>
          <cell r="E445" t="str">
            <v>מי אביבים</v>
          </cell>
          <cell r="F445" t="str">
            <v>רח' שלונסקי אברהם 6, תל אביב</v>
          </cell>
          <cell r="G445" t="str">
            <v>10198655+10198596 מספר חשבון חוזה</v>
          </cell>
          <cell r="H445">
            <v>0</v>
          </cell>
          <cell r="K445" t="str">
            <v>doronh@mishan.co.il; raya@moav.co.i</v>
          </cell>
          <cell r="L445" t="str">
            <v>אולמות אירועים, מסעדות, קניונים</v>
          </cell>
        </row>
        <row r="446">
          <cell r="B446">
            <v>30853</v>
          </cell>
          <cell r="C446" t="str">
            <v>בית דיור מוגן עד 120</v>
          </cell>
          <cell r="D446">
            <v>43</v>
          </cell>
          <cell r="E446" t="str">
            <v>מי אביבים</v>
          </cell>
          <cell r="F446" t="str">
            <v>וולנברג ראול 32, תל אביב</v>
          </cell>
          <cell r="G446" t="str">
            <v>10472997 מספר חשבון חוזה</v>
          </cell>
          <cell r="I446" t="str">
            <v>דורי פנקה - מנהל אחזקה</v>
          </cell>
          <cell r="K446" t="str">
            <v>ido@ad-120.co.il</v>
          </cell>
          <cell r="L446" t="str">
            <v>בתי מלון</v>
          </cell>
        </row>
        <row r="447">
          <cell r="B447">
            <v>34863</v>
          </cell>
          <cell r="C447" t="str">
            <v>בית מתכת בעמ</v>
          </cell>
          <cell r="D447">
            <v>43</v>
          </cell>
          <cell r="E447" t="str">
            <v>מי אביבים</v>
          </cell>
          <cell r="F447" t="str">
            <v>קארו יוסף 32, תל אביב</v>
          </cell>
          <cell r="G447" t="str">
            <v>10142391 מספר חשבון חוזה</v>
          </cell>
          <cell r="L447" t="str">
            <v>מפעלי ציפוי מתכות וטיפול פני שטח</v>
          </cell>
        </row>
        <row r="448">
          <cell r="B448">
            <v>7759</v>
          </cell>
          <cell r="C448" t="str">
            <v>בן בשט BB</v>
          </cell>
          <cell r="D448">
            <v>43</v>
          </cell>
          <cell r="E448" t="str">
            <v>מי אביבים</v>
          </cell>
          <cell r="F448" t="str">
            <v>סמטת הרב שך 5, תל אביב</v>
          </cell>
          <cell r="H448">
            <v>0</v>
          </cell>
          <cell r="I448" t="str">
            <v>חגי, נסים</v>
          </cell>
          <cell r="J448" t="str">
            <v>003-6830216</v>
          </cell>
          <cell r="K448" t="str">
            <v>bb_benba@netvision.net.il</v>
          </cell>
          <cell r="L448" t="str">
            <v>מפעלי ציפוי מתכות וטיפול פני שטח</v>
          </cell>
        </row>
        <row r="449">
          <cell r="B449">
            <v>8289</v>
          </cell>
          <cell r="C449" t="str">
            <v>בן בשט JBB</v>
          </cell>
          <cell r="D449">
            <v>43</v>
          </cell>
          <cell r="E449" t="str">
            <v>מי אביבים</v>
          </cell>
          <cell r="F449" t="str">
            <v>סמטת השך 5, תל אביב</v>
          </cell>
          <cell r="G449" t="str">
            <v>10326656 +10326700</v>
          </cell>
          <cell r="H449">
            <v>0</v>
          </cell>
          <cell r="I449" t="str">
            <v>יהושע בן בשט</v>
          </cell>
          <cell r="K449" t="str">
            <v>benbassat@jbbfindings.com</v>
          </cell>
          <cell r="L449" t="str">
            <v>מפעלי ציפוי מתכות וטיפול פני שטח</v>
          </cell>
        </row>
        <row r="450">
          <cell r="B450">
            <v>34902</v>
          </cell>
          <cell r="C450" t="str">
            <v>ברוך זבדה-בועות</v>
          </cell>
          <cell r="D450">
            <v>43</v>
          </cell>
          <cell r="E450" t="str">
            <v>מי אביבים</v>
          </cell>
          <cell r="F450" t="str">
            <v>בלפור 39 , תל אביב</v>
          </cell>
          <cell r="L450" t="str">
            <v>מכבסות</v>
          </cell>
        </row>
        <row r="451">
          <cell r="B451">
            <v>7285</v>
          </cell>
          <cell r="C451" t="str">
            <v>ברק, שבו אהרון</v>
          </cell>
          <cell r="D451">
            <v>43</v>
          </cell>
          <cell r="E451" t="str">
            <v>מי אביבים</v>
          </cell>
          <cell r="F451" t="str">
            <v>רח' נחלת בנימין 98, תל אביב</v>
          </cell>
          <cell r="H451">
            <v>0</v>
          </cell>
          <cell r="I451" t="str">
            <v>שאבו אהרון</v>
          </cell>
          <cell r="J451" t="str">
            <v>003-6839641</v>
          </cell>
          <cell r="L451" t="str">
            <v>מפעלי ציפוי מתכות וטיפול פני שטח</v>
          </cell>
        </row>
        <row r="452">
          <cell r="B452">
            <v>34392</v>
          </cell>
          <cell r="C452" t="str">
            <v>ברקפסט קורנר בע"מ</v>
          </cell>
          <cell r="D452">
            <v>43</v>
          </cell>
          <cell r="E452" t="str">
            <v>מי אביבים</v>
          </cell>
          <cell r="F452" t="str">
            <v>ככר צינה דיזנגוף 2, תל אביב</v>
          </cell>
          <cell r="G452" t="str">
            <v>דיזנגוף 92 תל אביב 6433264</v>
          </cell>
          <cell r="L452" t="str">
            <v>אולמות אירועים, מסעדות, קניונים</v>
          </cell>
        </row>
        <row r="453">
          <cell r="B453">
            <v>28910</v>
          </cell>
          <cell r="C453" t="str">
            <v>ג.א.ש מזון</v>
          </cell>
          <cell r="D453">
            <v>43</v>
          </cell>
          <cell r="E453" t="str">
            <v>מי אביבים</v>
          </cell>
          <cell r="F453" t="str">
            <v>רח' טברסקי 10, תל אביב</v>
          </cell>
          <cell r="H453">
            <v>0</v>
          </cell>
          <cell r="I453" t="str">
            <v>אהרון כהן</v>
          </cell>
          <cell r="J453">
            <v>5616511</v>
          </cell>
          <cell r="K453" t="str">
            <v>g.a.s@013net.net</v>
          </cell>
          <cell r="L453" t="str">
            <v>אולמות אירועים, מסעדות, קניונים</v>
          </cell>
        </row>
        <row r="454">
          <cell r="B454">
            <v>34836</v>
          </cell>
          <cell r="C454" t="str">
            <v>גאיה רינר בע"מ - מסעדת דלאל</v>
          </cell>
          <cell r="D454">
            <v>43</v>
          </cell>
          <cell r="E454" t="str">
            <v>מי אביבים</v>
          </cell>
          <cell r="F454" t="str">
            <v>כל ישראל חברים 1, תל אביב</v>
          </cell>
          <cell r="L454" t="str">
            <v>אולמות אירועים, מסעדות, קניונים</v>
          </cell>
        </row>
        <row r="455">
          <cell r="B455">
            <v>32604</v>
          </cell>
          <cell r="C455" t="str">
            <v>גאלרי פאלאס</v>
          </cell>
          <cell r="D455">
            <v>43</v>
          </cell>
          <cell r="E455" t="str">
            <v>מי אביבים</v>
          </cell>
          <cell r="F455" t="str">
            <v>הלוחמים 11, תל אביב</v>
          </cell>
          <cell r="G455" t="str">
            <v>10911383 מספר חשבון חוזה</v>
          </cell>
          <cell r="K455" t="str">
            <v>glat.ltd@gmail.com</v>
          </cell>
          <cell r="L455" t="str">
            <v>אולמות אירועים, מסעדות, קניונים</v>
          </cell>
        </row>
        <row r="456">
          <cell r="B456">
            <v>34764</v>
          </cell>
          <cell r="C456" t="str">
            <v>גיל גל ניהול שיווק ואחזקת מלונות בע"מ</v>
          </cell>
          <cell r="D456">
            <v>43</v>
          </cell>
          <cell r="E456" t="str">
            <v>מי אביבים</v>
          </cell>
          <cell r="F456" t="str">
            <v>נס ציונה 7, תל אביב</v>
          </cell>
          <cell r="G456" t="str">
            <v>10428973 מספר חשבון חוזה</v>
          </cell>
          <cell r="L456" t="str">
            <v>בתי מלון</v>
          </cell>
        </row>
        <row r="457">
          <cell r="B457">
            <v>34845</v>
          </cell>
          <cell r="C457" t="str">
            <v>ג'ירף מסעדות בע"מ GIRAFFE RESTAURANTS LT</v>
          </cell>
          <cell r="D457">
            <v>43</v>
          </cell>
          <cell r="E457" t="str">
            <v>מי אביבים</v>
          </cell>
          <cell r="F457" t="str">
            <v>אבן גבירול  49, תל אביב</v>
          </cell>
          <cell r="G457" t="str">
            <v>10214027 מספר חשבון חוזה</v>
          </cell>
          <cell r="L457" t="str">
            <v>אולמות אירועים, מסעדות, קניונים</v>
          </cell>
        </row>
        <row r="458">
          <cell r="B458">
            <v>7310</v>
          </cell>
          <cell r="C458" t="str">
            <v>גלבנומטה</v>
          </cell>
          <cell r="D458">
            <v>43</v>
          </cell>
          <cell r="E458" t="str">
            <v>מי אביבים</v>
          </cell>
          <cell r="F458" t="str">
            <v>רח' הרכב 9, תל אביב</v>
          </cell>
          <cell r="G458" t="str">
            <v>10761218 מספר חשבון חוזה</v>
          </cell>
          <cell r="H458">
            <v>0</v>
          </cell>
          <cell r="I458" t="str">
            <v>מר רפאל זלוטניק</v>
          </cell>
          <cell r="J458" t="str">
            <v>003-5373260</v>
          </cell>
          <cell r="K458" t="str">
            <v>zlamir@012.net.il</v>
          </cell>
          <cell r="L458" t="str">
            <v>מפעלי ציפוי מתכות וטיפול פני שטח</v>
          </cell>
        </row>
        <row r="459">
          <cell r="B459">
            <v>32954</v>
          </cell>
          <cell r="C459" t="str">
            <v>ג'פניקה אוניברסיטת ת"א</v>
          </cell>
          <cell r="D459">
            <v>43</v>
          </cell>
          <cell r="E459" t="str">
            <v>מי אביבים</v>
          </cell>
          <cell r="F459" t="str">
            <v>קרית האוניברסיטה 3, תל אביב</v>
          </cell>
          <cell r="L459" t="str">
            <v>אולמות אירועים, מסעדות, קניונים</v>
          </cell>
        </row>
        <row r="460">
          <cell r="B460">
            <v>34359</v>
          </cell>
          <cell r="C460" t="str">
            <v>ג'פניקה בע"מ</v>
          </cell>
          <cell r="D460">
            <v>43</v>
          </cell>
          <cell r="E460" t="str">
            <v>מי אביבים</v>
          </cell>
          <cell r="F460" t="str">
            <v>הברזל 32, תל אביב</v>
          </cell>
          <cell r="G460" t="str">
            <v>אלון יגאל 159 א תל אביב, 6744367</v>
          </cell>
          <cell r="L460" t="str">
            <v>אולמות אירועים, מסעדות, קניונים</v>
          </cell>
        </row>
        <row r="461">
          <cell r="B461">
            <v>34416</v>
          </cell>
          <cell r="C461" t="str">
            <v>ג'פניקה סושי בר בע"מ ת"א,</v>
          </cell>
          <cell r="D461">
            <v>43</v>
          </cell>
          <cell r="E461" t="str">
            <v>מי אביבים</v>
          </cell>
          <cell r="F461" t="str">
            <v>דיזנגוף 128, תל אביב</v>
          </cell>
          <cell r="G461" t="str">
            <v>המרכבה 13, חולון</v>
          </cell>
          <cell r="L461" t="str">
            <v>אולמות אירועים, מסעדות, קניונים</v>
          </cell>
        </row>
        <row r="462">
          <cell r="B462">
            <v>34827</v>
          </cell>
          <cell r="C462" t="str">
            <v>גרינברג ביסטרו בע"מ GRINBERG BISTRO LTD</v>
          </cell>
          <cell r="D462">
            <v>43</v>
          </cell>
          <cell r="E462" t="str">
            <v>מי אביבים</v>
          </cell>
          <cell r="F462" t="str">
            <v>גרינברג אורי צבי 23, תל אביב</v>
          </cell>
          <cell r="G462" t="str">
            <v>10646305 מספר חשבון חוזה</v>
          </cell>
          <cell r="L462" t="str">
            <v>אולמות אירועים, מסעדות, קניונים</v>
          </cell>
        </row>
        <row r="463">
          <cell r="B463">
            <v>34743</v>
          </cell>
          <cell r="C463" t="str">
            <v>גרנדביי מלונות בע"מ GRANDBAY HOTELS LTD</v>
          </cell>
          <cell r="D463">
            <v>43</v>
          </cell>
          <cell r="E463" t="str">
            <v>מי אביבים</v>
          </cell>
          <cell r="F463" t="str">
            <v>חבקוק 3, תל אביב</v>
          </cell>
          <cell r="G463" t="str">
            <v>10025858 מספר חשבון חוזה</v>
          </cell>
          <cell r="L463" t="str">
            <v>בתי מלון</v>
          </cell>
        </row>
        <row r="464">
          <cell r="B464">
            <v>34893</v>
          </cell>
          <cell r="C464" t="str">
            <v>גרפוליט מפעלי דפוס בעמ</v>
          </cell>
          <cell r="D464">
            <v>43</v>
          </cell>
          <cell r="E464" t="str">
            <v>מי אביבים</v>
          </cell>
          <cell r="F464" t="str">
            <v>הגר"א 17, תל אביב</v>
          </cell>
          <cell r="G464" t="str">
            <v>10189276 מספר חשבון חוזה</v>
          </cell>
          <cell r="L464" t="str">
            <v>בתי דפוס</v>
          </cell>
        </row>
        <row r="465">
          <cell r="B465">
            <v>34922</v>
          </cell>
          <cell r="C465" t="str">
            <v>דגימים בע"מ DAGIMIM LTD</v>
          </cell>
          <cell r="D465">
            <v>43</v>
          </cell>
          <cell r="E465" t="str">
            <v>מי אביבים</v>
          </cell>
          <cell r="F465" t="str">
            <v>בן יהודה 256, תל אביב</v>
          </cell>
          <cell r="G465" t="str">
            <v>10539222 מספר חשבון חוזה</v>
          </cell>
          <cell r="L465" t="str">
            <v>אולמות אירועים, מסעדות, קניונים</v>
          </cell>
        </row>
        <row r="466">
          <cell r="B466">
            <v>29248</v>
          </cell>
          <cell r="C466" t="str">
            <v>דור אלון - לוינסקי</v>
          </cell>
          <cell r="D466">
            <v>43</v>
          </cell>
          <cell r="E466" t="str">
            <v>מי אביבים</v>
          </cell>
          <cell r="F466" t="str">
            <v>לוינסקי 84, תל אביב</v>
          </cell>
          <cell r="L466" t="str">
            <v>תחנות תדלוק</v>
          </cell>
        </row>
        <row r="467">
          <cell r="B467">
            <v>34911</v>
          </cell>
          <cell r="C467" t="str">
            <v>דור אלון ניהול מתחמים קמעונאיים בע"מ  נחלת בנימין</v>
          </cell>
          <cell r="D467">
            <v>43</v>
          </cell>
          <cell r="E467" t="str">
            <v>מי אביבים</v>
          </cell>
          <cell r="F467" t="str">
            <v>נחלת בנימין 85, תל אביב</v>
          </cell>
          <cell r="G467" t="str">
            <v>10422278 מספר חשבון חוזה</v>
          </cell>
          <cell r="L467" t="str">
            <v>תחנות תדלוק</v>
          </cell>
        </row>
        <row r="468">
          <cell r="B468">
            <v>34917</v>
          </cell>
          <cell r="C468" t="str">
            <v>דור אלון ניהול מתחמים קמעונאיים בע"מ ידידיה פרנקל</v>
          </cell>
          <cell r="D468">
            <v>43</v>
          </cell>
          <cell r="E468" t="str">
            <v>מי אביבים</v>
          </cell>
          <cell r="F468" t="str">
            <v>פרנקל ידידיה 6, תל אביב</v>
          </cell>
          <cell r="G468" t="str">
            <v>10586401 מספר חשבון חוזה</v>
          </cell>
          <cell r="L468" t="str">
            <v>תחנות תדלוק</v>
          </cell>
        </row>
        <row r="469">
          <cell r="B469">
            <v>34915</v>
          </cell>
          <cell r="C469" t="str">
            <v>דור אלון ניהול מתחמים קמעונאיים בע"מ יצחק שדה</v>
          </cell>
          <cell r="D469">
            <v>43</v>
          </cell>
          <cell r="E469" t="str">
            <v>מי אביבים</v>
          </cell>
          <cell r="F469" t="str">
            <v>שדה יצחק 35, תל אביב</v>
          </cell>
          <cell r="G469" t="str">
            <v>10166250 מספר חשבון חוזה</v>
          </cell>
          <cell r="L469" t="str">
            <v>תחנות תדלוק</v>
          </cell>
        </row>
        <row r="470">
          <cell r="B470">
            <v>34770</v>
          </cell>
          <cell r="C470" t="str">
            <v>די.בי.מלונות בע"מ D.B.HOTELS LTD</v>
          </cell>
          <cell r="D470">
            <v>43</v>
          </cell>
          <cell r="E470" t="str">
            <v>מי אביבים</v>
          </cell>
          <cell r="F470" t="str">
            <v>בן יהודה 16, תל אביב</v>
          </cell>
          <cell r="G470" t="str">
            <v>10078682 מספר חשבון חוזה</v>
          </cell>
          <cell r="L470" t="str">
            <v>בתי מלון</v>
          </cell>
        </row>
        <row r="471">
          <cell r="B471">
            <v>36624</v>
          </cell>
          <cell r="C471" t="str">
            <v>דייגי נמל תל אביב בע"מ-בני הדייג, שגב אייל פרויקטים בע"מ-קפה נמרוד, נמלנד בע"מ-קפה לנדוור</v>
          </cell>
          <cell r="D471">
            <v>43</v>
          </cell>
          <cell r="E471" t="str">
            <v>מי אביבים</v>
          </cell>
          <cell r="F471" t="str">
            <v>שטח נמל תל אביב 8</v>
          </cell>
          <cell r="L471" t="str">
            <v>אולמות אירועים, מסעדות, קניונים</v>
          </cell>
        </row>
        <row r="472">
          <cell r="B472">
            <v>36552</v>
          </cell>
          <cell r="C472" t="str">
            <v>דלק - גיבורי ישראל - יגאל אלון 108</v>
          </cell>
          <cell r="D472">
            <v>43</v>
          </cell>
          <cell r="E472" t="str">
            <v>מי אביבים</v>
          </cell>
          <cell r="F472" t="str">
            <v>יגאל אלון 108, תל אביב</v>
          </cell>
          <cell r="L472" t="str">
            <v>תחנות תדלוק</v>
          </cell>
        </row>
        <row r="473">
          <cell r="B473">
            <v>38370</v>
          </cell>
          <cell r="C473" t="str">
            <v>דלק דור אלון</v>
          </cell>
          <cell r="D473">
            <v>43</v>
          </cell>
          <cell r="E473" t="str">
            <v>מי אביבים</v>
          </cell>
          <cell r="F473" t="str">
            <v>שונצינו 5 תל אביב</v>
          </cell>
          <cell r="L473" t="str">
            <v>תחנות תדלוק</v>
          </cell>
        </row>
        <row r="474">
          <cell r="B474">
            <v>28993</v>
          </cell>
          <cell r="C474" t="str">
            <v>דלק -רמת אביב</v>
          </cell>
          <cell r="D474">
            <v>43</v>
          </cell>
          <cell r="E474" t="str">
            <v>מי אביבים</v>
          </cell>
          <cell r="F474" t="str">
            <v>דרך נמיר מרדכי 170 , תל אביב</v>
          </cell>
          <cell r="L474" t="str">
            <v>תחנות תדלוק</v>
          </cell>
        </row>
        <row r="475">
          <cell r="B475">
            <v>34451</v>
          </cell>
          <cell r="C475" t="str">
            <v>דרכים מרכזי שרות לרכב בע"מ</v>
          </cell>
          <cell r="D475">
            <v>43</v>
          </cell>
          <cell r="E475" t="str">
            <v>מי אביבים</v>
          </cell>
          <cell r="F475" t="str">
            <v>מיטב 4, תל אביב</v>
          </cell>
          <cell r="G475" t="str">
            <v>10785890 מספר חשבון חוזה</v>
          </cell>
          <cell r="L475" t="str">
            <v>מוסכים</v>
          </cell>
        </row>
        <row r="476">
          <cell r="B476">
            <v>7303</v>
          </cell>
          <cell r="C476" t="str">
            <v>דשן מחלבות</v>
          </cell>
          <cell r="D476">
            <v>43</v>
          </cell>
          <cell r="E476" t="str">
            <v>מי אביבים</v>
          </cell>
          <cell r="F476" t="str">
            <v>רח' יגאל אלון 161, תל אביב</v>
          </cell>
          <cell r="L476" t="str">
            <v>מפעלי מזון ומשקאות</v>
          </cell>
        </row>
        <row r="477">
          <cell r="B477">
            <v>34896</v>
          </cell>
          <cell r="C477" t="str">
            <v>הדפוס החדש בעמ</v>
          </cell>
          <cell r="D477">
            <v>43</v>
          </cell>
          <cell r="E477" t="str">
            <v>מי אביבים</v>
          </cell>
          <cell r="F477" t="str">
            <v>האחים מסלאויטה 15, תל אביב</v>
          </cell>
          <cell r="G477" t="str">
            <v>10150637 מספר חשבון חוזה</v>
          </cell>
          <cell r="L477" t="str">
            <v>בתי דפוס</v>
          </cell>
        </row>
        <row r="478">
          <cell r="B478">
            <v>33400</v>
          </cell>
          <cell r="C478" t="str">
            <v>הזקן והים מ.ד. בע"מ THE OLD MAN AND THE</v>
          </cell>
          <cell r="D478">
            <v>43</v>
          </cell>
          <cell r="E478" t="str">
            <v>מי אביבים</v>
          </cell>
          <cell r="F478" t="str">
            <v>העליה השניה 101, תל אביב</v>
          </cell>
          <cell r="L478" t="str">
            <v>אולמות אירועים, מסעדות, קניונים</v>
          </cell>
        </row>
        <row r="479">
          <cell r="B479">
            <v>36564</v>
          </cell>
          <cell r="C479" t="str">
            <v>הזקן והים קדם 85</v>
          </cell>
          <cell r="D479">
            <v>43</v>
          </cell>
          <cell r="E479" t="str">
            <v>מי אביבים</v>
          </cell>
          <cell r="F479" t="str">
            <v>קדם 85, תל אביב</v>
          </cell>
          <cell r="L479" t="str">
            <v>אולמות אירועים, מסעדות, קניונים</v>
          </cell>
        </row>
        <row r="480">
          <cell r="B480">
            <v>34332</v>
          </cell>
          <cell r="C480" t="str">
            <v>הטברנה של צביקי בע"מ</v>
          </cell>
          <cell r="D480">
            <v>43</v>
          </cell>
          <cell r="E480" t="str">
            <v>מי אביבים</v>
          </cell>
          <cell r="F480" t="str">
            <v>גרינברג אורי צבי 23/0008, תל אביב</v>
          </cell>
          <cell r="G480" t="str">
            <v>10682854 מספר חשבון חוזה</v>
          </cell>
          <cell r="L480" t="str">
            <v>אולמות אירועים, מסעדות, קניונים</v>
          </cell>
        </row>
        <row r="481">
          <cell r="B481">
            <v>38380</v>
          </cell>
          <cell r="C481" t="str">
            <v>היי טאור - בית אירופה ניהול בע"מ - מסעדת מיתוס + פיש מרקט</v>
          </cell>
          <cell r="D481">
            <v>43</v>
          </cell>
          <cell r="E481" t="str">
            <v>מי אביבים</v>
          </cell>
          <cell r="F481" t="str">
            <v>שאול המלך 37</v>
          </cell>
          <cell r="L481" t="str">
            <v>אולמות אירועים, מסעדות, קניונים</v>
          </cell>
        </row>
        <row r="482">
          <cell r="B482">
            <v>34317</v>
          </cell>
          <cell r="C482" t="str">
            <v>הצורפים 18 אירועים בע"מ</v>
          </cell>
          <cell r="D482">
            <v>43</v>
          </cell>
          <cell r="E482" t="str">
            <v>מי אביבים</v>
          </cell>
          <cell r="F482" t="str">
            <v>הצורפים 22, תל אביב</v>
          </cell>
          <cell r="G482" t="str">
            <v>יפת 28, תל אביב 6802826</v>
          </cell>
          <cell r="L482" t="str">
            <v>אולמות אירועים, מסעדות, קניונים</v>
          </cell>
        </row>
        <row r="483">
          <cell r="B483">
            <v>34869</v>
          </cell>
          <cell r="C483" t="str">
            <v>הצורפים חיפה (1998) בע"מ HAZORFIN HAIFA</v>
          </cell>
          <cell r="D483">
            <v>43</v>
          </cell>
          <cell r="E483" t="str">
            <v>מי אביבים</v>
          </cell>
          <cell r="F483" t="str">
            <v>קבוץ גלויות 75, תל אביב</v>
          </cell>
          <cell r="G483" t="str">
            <v>10370892 מספר חשבון חוזה</v>
          </cell>
          <cell r="L483" t="str">
            <v>מפעלי ציפוי מתכות וטיפול פני שטח</v>
          </cell>
        </row>
        <row r="484">
          <cell r="B484">
            <v>34857</v>
          </cell>
          <cell r="C484" t="str">
            <v>הרנט חוף מציצים בע"מ HARNET METSITSIM BE</v>
          </cell>
          <cell r="D484">
            <v>43</v>
          </cell>
          <cell r="E484" t="str">
            <v>מי אביבים</v>
          </cell>
          <cell r="F484" t="str">
            <v>חוף שרתון מעורב (מציצים) 2, תל אביב</v>
          </cell>
          <cell r="G484" t="str">
            <v>10852087 מספר חשבון חוזה</v>
          </cell>
          <cell r="L484" t="str">
            <v>אולמות אירועים, מסעדות, קניונים</v>
          </cell>
        </row>
        <row r="485">
          <cell r="B485">
            <v>34380</v>
          </cell>
          <cell r="C485" t="str">
            <v>הרצל רוטשילד בתי קפה בע"מ</v>
          </cell>
          <cell r="D485">
            <v>43</v>
          </cell>
          <cell r="E485" t="str">
            <v>מי אביבים</v>
          </cell>
          <cell r="F485" t="str">
            <v>שדרות רוטשילד 8, תל אביב</v>
          </cell>
          <cell r="G485" t="str">
            <v>שדרות רוטשילד 8 תל אביב 6688111</v>
          </cell>
          <cell r="L485" t="str">
            <v>אולמות אירועים, מסעדות, קניונים</v>
          </cell>
        </row>
        <row r="486">
          <cell r="B486">
            <v>34818</v>
          </cell>
          <cell r="C486" t="str">
            <v>וויזיוויג בע"מ</v>
          </cell>
          <cell r="D486">
            <v>43</v>
          </cell>
          <cell r="E486" t="str">
            <v>מי אביבים</v>
          </cell>
          <cell r="F486" t="str">
            <v>קויפמן יחזקאל 703, תל אביב</v>
          </cell>
          <cell r="G486" t="str">
            <v>10290574 מספר חשבון חוזה</v>
          </cell>
          <cell r="L486" t="str">
            <v>אולמות אירועים, מסעדות, קניונים</v>
          </cell>
        </row>
        <row r="487">
          <cell r="B487">
            <v>34347</v>
          </cell>
          <cell r="C487" t="str">
            <v>וונדר ג'י קפה בע"מ</v>
          </cell>
          <cell r="D487">
            <v>43</v>
          </cell>
          <cell r="E487" t="str">
            <v>מי אביבים</v>
          </cell>
          <cell r="F487" t="str">
            <v>הברזל 21 כניסה 1, תל אביב</v>
          </cell>
          <cell r="G487" t="str">
            <v>וינשטיין נחום 5 תל אביב 6900405</v>
          </cell>
          <cell r="L487" t="str">
            <v>אולמות אירועים, מסעדות, קניונים</v>
          </cell>
        </row>
        <row r="488">
          <cell r="B488">
            <v>34875</v>
          </cell>
          <cell r="C488" t="str">
            <v>ויגו תכשיטים בע"מ VIGO JEWELRY LTD</v>
          </cell>
          <cell r="D488">
            <v>43</v>
          </cell>
          <cell r="E488" t="str">
            <v>מי אביבים</v>
          </cell>
          <cell r="F488" t="str">
            <v>בן צבי 84, תל אביב</v>
          </cell>
          <cell r="G488" t="str">
            <v>10467116 מספר חשבון חוזה</v>
          </cell>
          <cell r="L488" t="str">
            <v>מפעלי ציפוי מתכות וטיפול פני שטח</v>
          </cell>
        </row>
        <row r="489">
          <cell r="B489">
            <v>34433</v>
          </cell>
          <cell r="C489" t="str">
            <v>וליד אבו אלעפיה</v>
          </cell>
          <cell r="D489">
            <v>43</v>
          </cell>
          <cell r="E489" t="str">
            <v>מי אביבים</v>
          </cell>
          <cell r="F489" t="str">
            <v>יפת 7, תל אביב</v>
          </cell>
          <cell r="L489" t="str">
            <v>מפעלי מזון ומשקאות</v>
          </cell>
        </row>
        <row r="490">
          <cell r="B490">
            <v>33777</v>
          </cell>
          <cell r="C490" t="str">
            <v>זיקו דגים בע"מ</v>
          </cell>
          <cell r="D490">
            <v>43</v>
          </cell>
          <cell r="E490" t="str">
            <v>מי אביבים</v>
          </cell>
          <cell r="F490" t="str">
            <v>התחייה 26, תל אביב</v>
          </cell>
          <cell r="L490" t="str">
            <v>משחטות, בתי מטבחיים, בתי נחירה, עיבוד דגים</v>
          </cell>
        </row>
        <row r="491">
          <cell r="B491">
            <v>36547</v>
          </cell>
          <cell r="C491" t="str">
            <v>חברת אתרים בחוף (מרינה תל אביב)</v>
          </cell>
          <cell r="D491">
            <v>43</v>
          </cell>
          <cell r="E491" t="str">
            <v>מי אביבים</v>
          </cell>
          <cell r="F491" t="str">
            <v>אליעזר פרי 14, תל אביב</v>
          </cell>
          <cell r="L491" t="str">
            <v>מפעלי ציפוי מתכות וטיפול פני שטח</v>
          </cell>
        </row>
        <row r="492">
          <cell r="B492">
            <v>33780</v>
          </cell>
          <cell r="C492" t="str">
            <v>חברת מאיר עזרא</v>
          </cell>
          <cell r="D492">
            <v>43</v>
          </cell>
          <cell r="E492" t="str">
            <v>מי אביבים</v>
          </cell>
          <cell r="F492" t="str">
            <v>התחייה 24, תל אביב</v>
          </cell>
          <cell r="G492" t="str">
            <v>10262983 מספר חשבון חוזה</v>
          </cell>
          <cell r="L492" t="str">
            <v>משחטות, בתי מטבחיים, בתי נחירה, עיבוד דגים</v>
          </cell>
        </row>
        <row r="493">
          <cell r="B493">
            <v>33748</v>
          </cell>
          <cell r="C493" t="str">
            <v>חנות דגים - נמל יפו</v>
          </cell>
          <cell r="D493">
            <v>43</v>
          </cell>
          <cell r="E493" t="str">
            <v>מי אביבים</v>
          </cell>
          <cell r="L493" t="str">
            <v>אולמות אירועים, מסעדות, קניונים</v>
          </cell>
        </row>
        <row r="494">
          <cell r="B494">
            <v>36559</v>
          </cell>
          <cell r="C494" t="str">
            <v>חניון מרכז ויצמן,ניהול בע"מ (בור שאיבה אזור סגול)</v>
          </cell>
          <cell r="D494">
            <v>43</v>
          </cell>
          <cell r="E494" t="str">
            <v>מי אביבים</v>
          </cell>
          <cell r="F494" t="str">
            <v>ויצמן 14, תל אביב-יפו</v>
          </cell>
          <cell r="L494" t="str">
            <v>אולמות אירועים, מסעדות, קניונים</v>
          </cell>
        </row>
        <row r="495">
          <cell r="B495">
            <v>34439</v>
          </cell>
          <cell r="C495" t="str">
            <v>חנן אלמקיאס</v>
          </cell>
          <cell r="D495">
            <v>43</v>
          </cell>
          <cell r="E495" t="str">
            <v>מי אביבים</v>
          </cell>
          <cell r="F495" t="str">
            <v>לוריא 8, תל אביב</v>
          </cell>
          <cell r="G495" t="str">
            <v>לוריא 8 תל אביב 6314208</v>
          </cell>
          <cell r="L495" t="str">
            <v>מכבסות</v>
          </cell>
        </row>
        <row r="496">
          <cell r="B496">
            <v>34773</v>
          </cell>
          <cell r="C496" t="str">
            <v>טארה החזקות, ניהול והשקעות במלונות בע"מ</v>
          </cell>
          <cell r="D496">
            <v>43</v>
          </cell>
          <cell r="E496" t="str">
            <v>מי אביבים</v>
          </cell>
          <cell r="F496" t="str">
            <v>צידון 1, תל אביב</v>
          </cell>
          <cell r="G496" t="str">
            <v>10764260 מספר חשבון חוזה</v>
          </cell>
          <cell r="L496" t="str">
            <v>בתי מלון</v>
          </cell>
        </row>
        <row r="497">
          <cell r="B497">
            <v>34398</v>
          </cell>
          <cell r="C497" t="str">
            <v>טוני וספה פיצה בע"מ</v>
          </cell>
          <cell r="D497">
            <v>43</v>
          </cell>
          <cell r="E497" t="str">
            <v>מי אביבים</v>
          </cell>
          <cell r="F497" t="str">
            <v>שדרות רוטשילד 140, תל אביב</v>
          </cell>
          <cell r="G497" t="str">
            <v>דיזנגוף 34-11 תל אביב 6433209</v>
          </cell>
          <cell r="L497" t="str">
            <v>אולמות אירועים, מסעדות, קניונים</v>
          </cell>
        </row>
        <row r="498">
          <cell r="B498">
            <v>34821</v>
          </cell>
          <cell r="C498" t="str">
            <v>טופולופומפו בע"מ TOPOLOPOMPO LTD</v>
          </cell>
          <cell r="D498">
            <v>43</v>
          </cell>
          <cell r="E498" t="str">
            <v>מי אביבים</v>
          </cell>
          <cell r="F498" t="str">
            <v>ההשכלה 17, תל אביב</v>
          </cell>
          <cell r="G498" t="str">
            <v>10582714 מספר חשבון חוזה</v>
          </cell>
          <cell r="L498" t="str">
            <v>אולמות אירועים, מסעדות, קניונים</v>
          </cell>
        </row>
        <row r="499">
          <cell r="B499">
            <v>34803</v>
          </cell>
          <cell r="C499" t="str">
            <v>טורקיז א.ס. בע"מ</v>
          </cell>
          <cell r="D499">
            <v>43</v>
          </cell>
          <cell r="E499" t="str">
            <v>מי אביבים</v>
          </cell>
          <cell r="F499" t="str">
            <v>רוזנבלום הרצל ד"ר 8, תל אביב</v>
          </cell>
          <cell r="L499" t="str">
            <v>אולמות אירועים, מסעדות, קניונים</v>
          </cell>
        </row>
        <row r="500">
          <cell r="B500">
            <v>32918</v>
          </cell>
          <cell r="C500" t="str">
            <v>טורקיז קניון רמת אביב-מפריד 4</v>
          </cell>
          <cell r="D500">
            <v>43</v>
          </cell>
          <cell r="E500" t="str">
            <v>מי אביבים</v>
          </cell>
          <cell r="G500" t="str">
            <v>10741012 מספר חשבון חוזה</v>
          </cell>
          <cell r="K500" t="str">
            <v>morris@ramat-aviv-mall.co.il</v>
          </cell>
          <cell r="L500" t="str">
            <v>אולמות אירועים, מסעדות, קניונים</v>
          </cell>
        </row>
        <row r="501">
          <cell r="B501">
            <v>34833</v>
          </cell>
          <cell r="C501" t="str">
            <v>טזורו בע"מ</v>
          </cell>
          <cell r="D501">
            <v>43</v>
          </cell>
          <cell r="E501" t="str">
            <v>מי אביבים</v>
          </cell>
          <cell r="F501" t="str">
            <v>סנה משה 199, תל אביב</v>
          </cell>
          <cell r="L501" t="str">
            <v>אולמות אירועים, מסעדות, קניונים</v>
          </cell>
        </row>
        <row r="502">
          <cell r="B502">
            <v>34353</v>
          </cell>
          <cell r="C502" t="str">
            <v>טיב טעם רשתות בע"מ</v>
          </cell>
          <cell r="D502">
            <v>43</v>
          </cell>
          <cell r="E502" t="str">
            <v>מי אביבים</v>
          </cell>
          <cell r="F502" t="str">
            <v>ולנברג ראול 32, תל אביב</v>
          </cell>
          <cell r="G502" t="str">
            <v>ת.ד. 156 פארק התעשיה עמק חפר 3877701</v>
          </cell>
          <cell r="L502" t="str">
            <v>אולמות אירועים, מסעדות, קניונים</v>
          </cell>
        </row>
        <row r="503">
          <cell r="B503">
            <v>36614</v>
          </cell>
          <cell r="C503" t="str">
            <v>יוליה נמל תל אביב בע"מ</v>
          </cell>
          <cell r="D503">
            <v>43</v>
          </cell>
          <cell r="E503" t="str">
            <v>מי אביבים</v>
          </cell>
          <cell r="F503" t="str">
            <v>שטח נמל תל אביב 2</v>
          </cell>
          <cell r="L503" t="str">
            <v>אולמות אירועים, מסעדות, קניונים</v>
          </cell>
        </row>
        <row r="504">
          <cell r="B504">
            <v>33409</v>
          </cell>
          <cell r="C504" t="str">
            <v>יונה - נמל יפו</v>
          </cell>
          <cell r="D504">
            <v>43</v>
          </cell>
          <cell r="E504" t="str">
            <v>מי אביבים</v>
          </cell>
          <cell r="L504" t="str">
            <v>אולמות אירועים, מסעדות, קניונים</v>
          </cell>
        </row>
        <row r="505">
          <cell r="B505">
            <v>34881</v>
          </cell>
          <cell r="C505" t="str">
            <v>יורודרייב  ניהול ציי רכב והשכרה בע"מ</v>
          </cell>
          <cell r="D505">
            <v>43</v>
          </cell>
          <cell r="E505" t="str">
            <v>מי אביבים</v>
          </cell>
          <cell r="F505" t="str">
            <v>החרש 24, תל אביב</v>
          </cell>
          <cell r="G505" t="str">
            <v>10253147 מספר חשבון חוזה</v>
          </cell>
          <cell r="L505" t="str">
            <v>מוסכים</v>
          </cell>
        </row>
        <row r="506">
          <cell r="B506">
            <v>34860</v>
          </cell>
          <cell r="C506" t="str">
            <v>ים של פירות בע"מ  הברזל</v>
          </cell>
          <cell r="D506">
            <v>43</v>
          </cell>
          <cell r="E506" t="str">
            <v>מי אביבים</v>
          </cell>
          <cell r="F506" t="str">
            <v>הברזל 7, תל אביב</v>
          </cell>
          <cell r="G506" t="str">
            <v>10416135 מספר חשבון חוזה</v>
          </cell>
          <cell r="L506" t="str">
            <v>אולמות אירועים, מסעדות, קניונים</v>
          </cell>
        </row>
        <row r="507">
          <cell r="B507">
            <v>34395</v>
          </cell>
          <cell r="C507" t="str">
            <v>ים של פירות בע"מ דיזנגוף</v>
          </cell>
          <cell r="D507">
            <v>43</v>
          </cell>
          <cell r="E507" t="str">
            <v>מי אביבים</v>
          </cell>
          <cell r="F507" t="str">
            <v>דיזנגוף 171, תל אביב</v>
          </cell>
          <cell r="G507" t="str">
            <v>10396010 מספר חשבון חוזה</v>
          </cell>
          <cell r="L507" t="str">
            <v>אולמות אירועים, מסעדות, קניונים</v>
          </cell>
        </row>
        <row r="508">
          <cell r="B508">
            <v>34386</v>
          </cell>
          <cell r="C508" t="str">
            <v>יקימונו ניהול מסעדות ת"א בע"מ</v>
          </cell>
          <cell r="D508">
            <v>43</v>
          </cell>
          <cell r="E508" t="str">
            <v>מי אביבים</v>
          </cell>
          <cell r="F508" t="str">
            <v>רוטשילד 19, תל אביב</v>
          </cell>
          <cell r="G508" t="str">
            <v>רוטשילד 19 תל אביב 6688122</v>
          </cell>
          <cell r="L508" t="str">
            <v>אולמות אירועים, מסעדות, קניונים</v>
          </cell>
        </row>
        <row r="509">
          <cell r="B509">
            <v>34776</v>
          </cell>
          <cell r="C509" t="str">
            <v>ירקון 48 אכסניות בע"מ HOSTEL YARKON 48 L</v>
          </cell>
          <cell r="D509">
            <v>43</v>
          </cell>
          <cell r="E509" t="str">
            <v>מי אביבים</v>
          </cell>
          <cell r="F509" t="str">
            <v>הירקון 48, תל אביב</v>
          </cell>
          <cell r="G509" t="str">
            <v>10133057 מספר חשבון חוזה</v>
          </cell>
          <cell r="L509" t="str">
            <v>בתי מלון</v>
          </cell>
        </row>
        <row r="510">
          <cell r="B510">
            <v>29889</v>
          </cell>
          <cell r="C510" t="str">
            <v>ישרוטל טאוור (אלפרד מלונות אורבנים בע"מ)</v>
          </cell>
          <cell r="D510">
            <v>43</v>
          </cell>
          <cell r="E510" t="str">
            <v>מי אביבים</v>
          </cell>
          <cell r="F510" t="str">
            <v>הירקון 78, תל אביב</v>
          </cell>
          <cell r="L510" t="str">
            <v>בתי מלון</v>
          </cell>
        </row>
        <row r="511">
          <cell r="B511">
            <v>33397</v>
          </cell>
          <cell r="C511" t="str">
            <v>לאבאיט קופי קומפני - נמל יפו</v>
          </cell>
          <cell r="D511">
            <v>43</v>
          </cell>
          <cell r="E511" t="str">
            <v>מי אביבים</v>
          </cell>
          <cell r="L511" t="str">
            <v>אולמות אירועים, מסעדות, קניונים</v>
          </cell>
        </row>
        <row r="512">
          <cell r="B512">
            <v>34430</v>
          </cell>
          <cell r="C512" t="str">
            <v>לב-ים שיווק דגים בע"מ</v>
          </cell>
          <cell r="D512">
            <v>43</v>
          </cell>
          <cell r="E512" t="str">
            <v>מי אביבים</v>
          </cell>
          <cell r="F512" t="str">
            <v>שארית ישראל 9 כניסה 1, תל אביב</v>
          </cell>
          <cell r="G512" t="str">
            <v>10758477 מספר חשבון חוזה</v>
          </cell>
          <cell r="L512" t="str">
            <v>משחטות, בתי מטבחיים, בתי נחירה, עיבוד דגים</v>
          </cell>
        </row>
        <row r="513">
          <cell r="B513">
            <v>33406</v>
          </cell>
          <cell r="C513" t="str">
            <v>לג'נדה אורי פרסקו- נמל יפו</v>
          </cell>
          <cell r="D513">
            <v>43</v>
          </cell>
          <cell r="E513" t="str">
            <v>מי אביבים</v>
          </cell>
          <cell r="L513" t="str">
            <v>אולמות אירועים, מסעדות, קניונים</v>
          </cell>
        </row>
        <row r="514">
          <cell r="B514">
            <v>34797</v>
          </cell>
          <cell r="C514" t="str">
            <v>לחם ושעשועים בע"מ</v>
          </cell>
          <cell r="D514">
            <v>43</v>
          </cell>
          <cell r="E514" t="str">
            <v>מי אביבים</v>
          </cell>
          <cell r="F514" t="str">
            <v>בן יהודה 128, תל אביב</v>
          </cell>
          <cell r="G514" t="str">
            <v>10662513 מספר חשבון חוזה</v>
          </cell>
          <cell r="L514" t="str">
            <v>מפעלי מזון ומשקאות</v>
          </cell>
        </row>
        <row r="515">
          <cell r="B515">
            <v>34800</v>
          </cell>
          <cell r="C515" t="str">
            <v>לחמנינה מאפיות בע"מ LACHMANINA BAKERIES</v>
          </cell>
          <cell r="D515">
            <v>43</v>
          </cell>
          <cell r="E515" t="str">
            <v>מי אביבים</v>
          </cell>
          <cell r="F515" t="str">
            <v>מרמורק 6, תל אביב</v>
          </cell>
          <cell r="G515" t="str">
            <v>10810892 מספר חשבון חוזה</v>
          </cell>
          <cell r="L515" t="str">
            <v>מפעלי מזון ומשקאות</v>
          </cell>
        </row>
        <row r="516">
          <cell r="B516">
            <v>34919</v>
          </cell>
          <cell r="C516" t="str">
            <v>מאריס דגים בע"מ</v>
          </cell>
          <cell r="D516">
            <v>43</v>
          </cell>
          <cell r="E516" t="str">
            <v>מי אביבים</v>
          </cell>
          <cell r="F516" t="str">
            <v>קור פאול (קורנובסקי) 30, תל אביב</v>
          </cell>
          <cell r="G516" t="str">
            <v>10578491 מספר חשבון חוזה</v>
          </cell>
          <cell r="L516" t="str">
            <v>משחטות, בתי מטבחיים, בתי נחירה, עיבוד דגים</v>
          </cell>
        </row>
        <row r="517">
          <cell r="B517">
            <v>34311</v>
          </cell>
          <cell r="C517" t="str">
            <v>מגדל האמנים יפו בע"מ</v>
          </cell>
          <cell r="D517">
            <v>43</v>
          </cell>
          <cell r="E517" t="str">
            <v>מי אביבים</v>
          </cell>
          <cell r="F517" t="str">
            <v>הצורפים 33, תל אביב</v>
          </cell>
          <cell r="G517" t="str">
            <v>הצורפים 33, תל אביב 6803949</v>
          </cell>
          <cell r="L517" t="str">
            <v>אולמות אירועים, מסעדות, קניונים</v>
          </cell>
        </row>
        <row r="518">
          <cell r="B518">
            <v>34329</v>
          </cell>
          <cell r="C518" t="str">
            <v>מוזס רמת החיל</v>
          </cell>
          <cell r="D518">
            <v>43</v>
          </cell>
          <cell r="E518" t="str">
            <v>מי אביבים</v>
          </cell>
          <cell r="F518" t="str">
            <v>הברזל 26, תל אביב</v>
          </cell>
          <cell r="G518" t="str">
            <v>10947519 מספר חשבון חוזה</v>
          </cell>
          <cell r="L518" t="str">
            <v>אולמות אירועים, מסעדות, קניונים</v>
          </cell>
        </row>
        <row r="519">
          <cell r="B519">
            <v>34887</v>
          </cell>
          <cell r="C519" t="str">
            <v>מוסך אלכס " סנדר" ובניו בע"מ</v>
          </cell>
          <cell r="D519">
            <v>43</v>
          </cell>
          <cell r="E519" t="str">
            <v>מי אביבים</v>
          </cell>
          <cell r="F519" t="str">
            <v>שניצלר 1, תל אביב</v>
          </cell>
          <cell r="G519" t="str">
            <v>10826821 מספר חשבון חוזה</v>
          </cell>
          <cell r="L519" t="str">
            <v>מוסכים</v>
          </cell>
        </row>
        <row r="520">
          <cell r="B520">
            <v>28922</v>
          </cell>
          <cell r="C520" t="str">
            <v>מוסך דן שיכון דן</v>
          </cell>
          <cell r="D520">
            <v>43</v>
          </cell>
          <cell r="E520" t="str">
            <v>מי אביבים</v>
          </cell>
          <cell r="F520" t="str">
            <v>ולנברג ראול 1, תל אביב</v>
          </cell>
          <cell r="L520" t="str">
            <v>מוסכים</v>
          </cell>
        </row>
        <row r="521">
          <cell r="B521">
            <v>28875</v>
          </cell>
          <cell r="C521" t="str">
            <v>מוסך הוד</v>
          </cell>
          <cell r="D521">
            <v>43</v>
          </cell>
          <cell r="E521" t="str">
            <v>מי אביבים</v>
          </cell>
          <cell r="F521" t="str">
            <v>אלפא 8, תל אביב</v>
          </cell>
          <cell r="H521">
            <v>0</v>
          </cell>
          <cell r="I521" t="str">
            <v>יוסי חדידה-מנהל</v>
          </cell>
          <cell r="J521" t="str">
            <v>003-5620448</v>
          </cell>
          <cell r="K521" t="str">
            <v>shalom998@gmail.com</v>
          </cell>
          <cell r="L521" t="str">
            <v>מוסכים</v>
          </cell>
        </row>
        <row r="522">
          <cell r="B522">
            <v>36517</v>
          </cell>
          <cell r="C522" t="str">
            <v>מוסך השלשה בע''מ</v>
          </cell>
          <cell r="D522">
            <v>43</v>
          </cell>
          <cell r="E522" t="str">
            <v>מי אביבים</v>
          </cell>
          <cell r="F522" t="str">
            <v>גולומב 46 תל אביב</v>
          </cell>
          <cell r="L522" t="str">
            <v>מוסכים</v>
          </cell>
        </row>
        <row r="523">
          <cell r="B523">
            <v>29600</v>
          </cell>
          <cell r="C523" t="str">
            <v>מוסך לקסוס יוניון מוטור</v>
          </cell>
          <cell r="D523">
            <v>43</v>
          </cell>
          <cell r="E523" t="str">
            <v>מי אביבים</v>
          </cell>
          <cell r="F523" t="str">
            <v>תובל 8, תל אביב</v>
          </cell>
          <cell r="H523">
            <v>0</v>
          </cell>
          <cell r="I523" t="str">
            <v>אלון גבאי - מנהל מרכז השרות</v>
          </cell>
          <cell r="J523" t="str">
            <v>003-7613333</v>
          </cell>
          <cell r="K523" t="str">
            <v>alon.gabay@lexus.co.il</v>
          </cell>
          <cell r="L523" t="str">
            <v>מוסכים</v>
          </cell>
        </row>
        <row r="524">
          <cell r="B524">
            <v>34448</v>
          </cell>
          <cell r="C524" t="str">
            <v>מוסך מ.א.ש</v>
          </cell>
          <cell r="D524">
            <v>43</v>
          </cell>
          <cell r="E524" t="str">
            <v>מי אביבים</v>
          </cell>
          <cell r="F524" t="str">
            <v>הברזל 13, תל אביב</v>
          </cell>
          <cell r="G524" t="str">
            <v>הברזל 13, תל אביב</v>
          </cell>
          <cell r="L524" t="str">
            <v>מוסכים</v>
          </cell>
        </row>
        <row r="525">
          <cell r="B525">
            <v>34815</v>
          </cell>
          <cell r="C525" t="str">
            <v>מזל וברכה - הסעדה בע"מ MAZAL &amp; BRACHA - מסעדת מסה</v>
          </cell>
          <cell r="D525">
            <v>43</v>
          </cell>
          <cell r="E525" t="str">
            <v>מי אביבים</v>
          </cell>
          <cell r="F525" t="str">
            <v>הארבעה 19, תל אביב</v>
          </cell>
          <cell r="L525" t="str">
            <v>אולמות אירועים, מסעדות, קניונים</v>
          </cell>
        </row>
        <row r="526">
          <cell r="B526">
            <v>38430</v>
          </cell>
          <cell r="C526" t="str">
            <v>מזקקת מילק &amp; האני בע"מ</v>
          </cell>
          <cell r="D526">
            <v>43</v>
          </cell>
          <cell r="E526" t="str">
            <v>מי אביבים</v>
          </cell>
          <cell r="F526" t="str">
            <v>התחיה  16</v>
          </cell>
          <cell r="L526" t="str">
            <v>מפעלי מזון ומשקאות</v>
          </cell>
        </row>
        <row r="527">
          <cell r="B527">
            <v>36522</v>
          </cell>
          <cell r="C527" t="str">
            <v>מחנה הקריה - משרד הביטחון</v>
          </cell>
          <cell r="D527">
            <v>43</v>
          </cell>
          <cell r="E527" t="str">
            <v>מי אביבים</v>
          </cell>
          <cell r="F527" t="str">
            <v>קפלן אליעזר 701 + שאול המלך 14 תל אביב</v>
          </cell>
          <cell r="L527" t="str">
            <v>מפעלים ביטחוניים</v>
          </cell>
        </row>
        <row r="528">
          <cell r="B528">
            <v>34356</v>
          </cell>
          <cell r="C528" t="str">
            <v>מיטמרקט הברזל (1)</v>
          </cell>
          <cell r="D528">
            <v>43</v>
          </cell>
          <cell r="E528" t="str">
            <v>מי אביבים</v>
          </cell>
          <cell r="F528" t="str">
            <v>הברזל 4, תל אביב</v>
          </cell>
          <cell r="G528" t="str">
            <v>הברזל 4, תל אביב 6971008</v>
          </cell>
          <cell r="L528" t="str">
            <v>אולמות אירועים, מסעדות, קניונים</v>
          </cell>
        </row>
        <row r="529">
          <cell r="B529">
            <v>34365</v>
          </cell>
          <cell r="C529" t="str">
            <v>מיטמרקט הברזל (2)</v>
          </cell>
          <cell r="D529">
            <v>43</v>
          </cell>
          <cell r="E529" t="str">
            <v>מי אביבים</v>
          </cell>
          <cell r="F529" t="str">
            <v>הברזל 7, תל אביב</v>
          </cell>
          <cell r="G529" t="str">
            <v>הברזל 7 תל אביב 6971011</v>
          </cell>
          <cell r="L529" t="str">
            <v>אולמות אירועים, מסעדות, קניונים</v>
          </cell>
        </row>
        <row r="530">
          <cell r="B530">
            <v>34758</v>
          </cell>
          <cell r="C530" t="str">
            <v>מלון אדיב בעמ</v>
          </cell>
          <cell r="D530">
            <v>43</v>
          </cell>
          <cell r="E530" t="str">
            <v>מי אביבים</v>
          </cell>
          <cell r="F530" t="str">
            <v>מנדלי מוכר ספרים 5, תל אביב</v>
          </cell>
          <cell r="G530" t="str">
            <v>10087784 מספר חשבון חוזה</v>
          </cell>
          <cell r="L530" t="str">
            <v>בתי מלון</v>
          </cell>
        </row>
        <row r="531">
          <cell r="B531">
            <v>34782</v>
          </cell>
          <cell r="C531" t="str">
            <v>מלון אימפריאל תל-אביב בעמ</v>
          </cell>
          <cell r="D531">
            <v>43</v>
          </cell>
          <cell r="E531" t="str">
            <v>מי אביבים</v>
          </cell>
          <cell r="F531" t="str">
            <v>הירקון 66, תל אביב</v>
          </cell>
          <cell r="G531" t="str">
            <v>10133982 מספר חשבון חוזה</v>
          </cell>
          <cell r="L531" t="str">
            <v>בתי מלון</v>
          </cell>
        </row>
        <row r="532">
          <cell r="B532">
            <v>34767</v>
          </cell>
          <cell r="C532" t="str">
            <v>מלון גולדן בי'ץ תל אביב בע"מ GOLDEN BEAC</v>
          </cell>
          <cell r="D532">
            <v>43</v>
          </cell>
          <cell r="E532" t="str">
            <v>מי אביבים</v>
          </cell>
          <cell r="F532" t="str">
            <v>אלנבי 2, תל אביב</v>
          </cell>
          <cell r="L532" t="str">
            <v>בתי מלון</v>
          </cell>
        </row>
        <row r="533">
          <cell r="B533">
            <v>28967</v>
          </cell>
          <cell r="C533" t="str">
            <v>מלון גרנד ביץ'</v>
          </cell>
          <cell r="D533">
            <v>43</v>
          </cell>
          <cell r="E533" t="str">
            <v>מי אביבים</v>
          </cell>
          <cell r="F533" t="str">
            <v>שדרות נורדאו 8, תל אביב</v>
          </cell>
          <cell r="L533" t="str">
            <v>בתי מלון</v>
          </cell>
        </row>
        <row r="534">
          <cell r="B534">
            <v>34299</v>
          </cell>
          <cell r="C534" t="str">
            <v>מלון דה נורמן (המלך אלברט בע"מ KING ALBERT LTD)</v>
          </cell>
          <cell r="D534">
            <v>43</v>
          </cell>
          <cell r="E534" t="str">
            <v>מי אביבים</v>
          </cell>
          <cell r="F534" t="str">
            <v>נחמני 26, תל אביב</v>
          </cell>
          <cell r="L534" t="str">
            <v>בתי מלון</v>
          </cell>
        </row>
        <row r="535">
          <cell r="B535">
            <v>29514</v>
          </cell>
          <cell r="C535" t="str">
            <v>מלון דייויד אינטרקונטיננטל</v>
          </cell>
          <cell r="D535">
            <v>43</v>
          </cell>
          <cell r="E535" t="str">
            <v>מי אביבים</v>
          </cell>
          <cell r="F535" t="str">
            <v>קויפמן יחזקאל 12, תל אביב</v>
          </cell>
          <cell r="L535" t="str">
            <v>בתי מלון</v>
          </cell>
        </row>
        <row r="536">
          <cell r="B536">
            <v>29340</v>
          </cell>
          <cell r="C536" t="str">
            <v>מלון דן</v>
          </cell>
          <cell r="D536">
            <v>43</v>
          </cell>
          <cell r="E536" t="str">
            <v>מי אביבים</v>
          </cell>
          <cell r="F536" t="str">
            <v>הירקון 87, תל אביב</v>
          </cell>
          <cell r="L536" t="str">
            <v>בתי מלון</v>
          </cell>
        </row>
        <row r="537">
          <cell r="B537">
            <v>29386</v>
          </cell>
          <cell r="C537" t="str">
            <v>מלון דן פנורמה</v>
          </cell>
          <cell r="D537">
            <v>43</v>
          </cell>
          <cell r="E537" t="str">
            <v>מי אביבים</v>
          </cell>
          <cell r="F537" t="str">
            <v>קויפמן יחזקאל 10, תל אביב</v>
          </cell>
          <cell r="L537" t="str">
            <v>בתי מלון</v>
          </cell>
        </row>
        <row r="538">
          <cell r="B538">
            <v>29104</v>
          </cell>
          <cell r="C538" t="str">
            <v>מלון הילטון</v>
          </cell>
          <cell r="D538">
            <v>43</v>
          </cell>
          <cell r="E538" t="str">
            <v>מי אביבים</v>
          </cell>
          <cell r="F538" t="str">
            <v>הירקון 205, תל אביב</v>
          </cell>
          <cell r="L538" t="str">
            <v>בתי מלון</v>
          </cell>
        </row>
        <row r="539">
          <cell r="B539">
            <v>29885</v>
          </cell>
          <cell r="C539" t="str">
            <v>מלון הרודס ת"א (שרתון מוריה)</v>
          </cell>
          <cell r="D539">
            <v>43</v>
          </cell>
          <cell r="E539" t="str">
            <v>מי אביבים</v>
          </cell>
          <cell r="F539" t="str">
            <v>הירקון 155, תל אביב</v>
          </cell>
          <cell r="L539" t="str">
            <v>בתי מלון</v>
          </cell>
        </row>
        <row r="540">
          <cell r="B540">
            <v>34296</v>
          </cell>
          <cell r="C540" t="str">
            <v>מלון ויטל - ארידן אחזקות בע"מ</v>
          </cell>
          <cell r="D540">
            <v>43</v>
          </cell>
          <cell r="E540" t="str">
            <v>מי אביבים</v>
          </cell>
          <cell r="F540" t="str">
            <v>ויצמן 14, תל אביב</v>
          </cell>
          <cell r="G540" t="str">
            <v>ויצמן 14, תל אביב, 6423914</v>
          </cell>
          <cell r="L540" t="str">
            <v>בתי מלון</v>
          </cell>
        </row>
        <row r="541">
          <cell r="B541">
            <v>29897</v>
          </cell>
          <cell r="C541" t="str">
            <v>מלון טל</v>
          </cell>
          <cell r="D541">
            <v>43</v>
          </cell>
          <cell r="E541" t="str">
            <v>מי אביבים</v>
          </cell>
          <cell r="F541" t="str">
            <v>הירקון 287, תל אביב</v>
          </cell>
          <cell r="H541">
            <v>0</v>
          </cell>
          <cell r="I541" t="str">
            <v>אבי הררי - מנהל אחזקה</v>
          </cell>
          <cell r="K541" t="str">
            <v>amnon@atlashotels.co.il</v>
          </cell>
          <cell r="L541" t="str">
            <v>בתי מלון</v>
          </cell>
        </row>
        <row r="542">
          <cell r="B542">
            <v>34293</v>
          </cell>
          <cell r="C542" t="str">
            <v>מלון ישרוטל רויאל ביץ' תל אביב</v>
          </cell>
          <cell r="D542">
            <v>43</v>
          </cell>
          <cell r="E542" t="str">
            <v>מי אביבים</v>
          </cell>
          <cell r="F542" t="str">
            <v>הירקון 19, תל אביב</v>
          </cell>
          <cell r="L542" t="str">
            <v>בתי מלון</v>
          </cell>
        </row>
        <row r="543">
          <cell r="B543">
            <v>29405</v>
          </cell>
          <cell r="C543" t="str">
            <v>מלון לאונרדו ארט תל אביב (מלונות פתאל בע"מ)</v>
          </cell>
          <cell r="D543">
            <v>43</v>
          </cell>
          <cell r="E543" t="str">
            <v>מי אביבים</v>
          </cell>
          <cell r="F543" t="str">
            <v>הירקון 167(אליעזר פרי 9), תל אביב</v>
          </cell>
          <cell r="L543" t="str">
            <v>בתי מלון</v>
          </cell>
        </row>
        <row r="544">
          <cell r="B544">
            <v>29625</v>
          </cell>
          <cell r="C544" t="str">
            <v>מלון לאונרדו בוטיק</v>
          </cell>
          <cell r="D544">
            <v>43</v>
          </cell>
          <cell r="E544" t="str">
            <v>מי אביבים</v>
          </cell>
          <cell r="F544" t="str">
            <v>רח' הברזל 17, תל אביב</v>
          </cell>
          <cell r="G544" t="str">
            <v>10851006 מספר חשבון חוזה</v>
          </cell>
          <cell r="H544">
            <v>0</v>
          </cell>
          <cell r="I544" t="str">
            <v>מוריס מונסונגו-מנהל אחזקה</v>
          </cell>
          <cell r="J544" t="str">
            <v>003-5110066</v>
          </cell>
          <cell r="K544" t="str">
            <v>ravitra@fattal.co.il</v>
          </cell>
          <cell r="L544" t="str">
            <v>בתי מלון</v>
          </cell>
        </row>
        <row r="545">
          <cell r="B545">
            <v>29893</v>
          </cell>
          <cell r="C545" t="str">
            <v>מלון לאונרדו ביץ' - (באזל) מלונות פתאל תל אביב 2008 בע"מ FATTAL</v>
          </cell>
          <cell r="D545">
            <v>43</v>
          </cell>
          <cell r="E545" t="str">
            <v>מי אביבים</v>
          </cell>
          <cell r="F545" t="str">
            <v>הירקון 156, תל אביב</v>
          </cell>
          <cell r="L545" t="str">
            <v>בתי מלון</v>
          </cell>
        </row>
        <row r="546">
          <cell r="B546">
            <v>34779</v>
          </cell>
          <cell r="C546" t="str">
            <v>מלון לילי אנד בלום בע"מ HOTEL LILY AND B</v>
          </cell>
          <cell r="D546">
            <v>43</v>
          </cell>
          <cell r="E546" t="str">
            <v>מי אביבים</v>
          </cell>
          <cell r="F546" t="str">
            <v>לילינבלום 48, תל אביב</v>
          </cell>
          <cell r="G546" t="str">
            <v>10819294 מספר חשבון חוזה</v>
          </cell>
          <cell r="L546" t="str">
            <v>בתי מלון</v>
          </cell>
        </row>
        <row r="547">
          <cell r="B547">
            <v>29905</v>
          </cell>
          <cell r="C547" t="str">
            <v>מלון מטרופוליטן(תימורה בע"מ)</v>
          </cell>
          <cell r="D547">
            <v>43</v>
          </cell>
          <cell r="E547" t="str">
            <v>מי אביבים</v>
          </cell>
          <cell r="F547" t="str">
            <v>טרומפלדור 11, תל אביב</v>
          </cell>
          <cell r="L547" t="str">
            <v>בתי מלון</v>
          </cell>
        </row>
        <row r="548">
          <cell r="B548">
            <v>34785</v>
          </cell>
          <cell r="C548" t="str">
            <v>מלון מקסים תא בע"מ</v>
          </cell>
          <cell r="D548">
            <v>43</v>
          </cell>
          <cell r="E548" t="str">
            <v>מי אביבים</v>
          </cell>
          <cell r="F548" t="str">
            <v>הירקון 86, תל אביב</v>
          </cell>
          <cell r="G548" t="str">
            <v>10134515 מספר חשבון חוזה</v>
          </cell>
          <cell r="L548" t="str">
            <v>בתי מלון</v>
          </cell>
        </row>
        <row r="549">
          <cell r="B549">
            <v>34308</v>
          </cell>
          <cell r="C549" t="str">
            <v>מלון מרקט האוס - רשת מלונות אטלס בע"מ</v>
          </cell>
          <cell r="D549">
            <v>43</v>
          </cell>
          <cell r="E549" t="str">
            <v>מי אביבים</v>
          </cell>
          <cell r="F549" t="str">
            <v>בן יאיר פנחס 7, תל אביב</v>
          </cell>
          <cell r="G549" t="str">
            <v>בן יאיר פנחס 7, תל אביב 6802607</v>
          </cell>
          <cell r="L549" t="str">
            <v>בתי מלון</v>
          </cell>
        </row>
        <row r="550">
          <cell r="B550">
            <v>38310</v>
          </cell>
          <cell r="C550" t="str">
            <v>מלון סטאי (בית "הקישלה" יפו בע"מ)</v>
          </cell>
          <cell r="D550">
            <v>43</v>
          </cell>
          <cell r="E550" t="str">
            <v>מי אביבים</v>
          </cell>
          <cell r="F550" t="str">
            <v>דוד רזיאל 22</v>
          </cell>
          <cell r="L550" t="str">
            <v>בתי מלון</v>
          </cell>
        </row>
        <row r="551">
          <cell r="B551">
            <v>38385</v>
          </cell>
          <cell r="C551" t="str">
            <v>מלון סי נט - מלון מגדל ירושלים בע"מ</v>
          </cell>
          <cell r="D551">
            <v>43</v>
          </cell>
          <cell r="E551" t="str">
            <v>מי אביבים</v>
          </cell>
          <cell r="F551" t="str">
            <v>נס ציונה 6</v>
          </cell>
          <cell r="L551" t="str">
            <v>בתי מלון</v>
          </cell>
        </row>
        <row r="552">
          <cell r="B552">
            <v>34305</v>
          </cell>
          <cell r="C552" t="str">
            <v>מלון סי נט, מגדל ירושלים בע"מ</v>
          </cell>
          <cell r="D552">
            <v>43</v>
          </cell>
          <cell r="E552" t="str">
            <v>מי אביבים</v>
          </cell>
          <cell r="F552" t="str">
            <v>נס ציונה 6, תל אביב</v>
          </cell>
          <cell r="G552" t="str">
            <v>הלל 23, ירושלים 9458123</v>
          </cell>
          <cell r="L552" t="str">
            <v>בתי מלון</v>
          </cell>
        </row>
        <row r="553">
          <cell r="B553">
            <v>29901</v>
          </cell>
          <cell r="C553" t="str">
            <v>מלון פארק פלאזה אורכידאה</v>
          </cell>
          <cell r="D553">
            <v>43</v>
          </cell>
          <cell r="E553" t="str">
            <v>מי אביבים</v>
          </cell>
          <cell r="F553" t="str">
            <v>הירקון 79, תל אביב</v>
          </cell>
          <cell r="H553">
            <v>0</v>
          </cell>
          <cell r="I553" t="str">
            <v>אבי כהן - מנהל אחזקה</v>
          </cell>
          <cell r="K553" t="str">
            <v>liorg@orchidplaza.co.il</v>
          </cell>
          <cell r="L553" t="str">
            <v>בתי מלון</v>
          </cell>
        </row>
        <row r="554">
          <cell r="B554">
            <v>29094</v>
          </cell>
          <cell r="C554" t="str">
            <v>מלון קוסמופולטן 1971 בע"מ (שרתון תל אביב)</v>
          </cell>
          <cell r="D554">
            <v>43</v>
          </cell>
          <cell r="E554" t="str">
            <v>מי אביבים</v>
          </cell>
          <cell r="F554" t="str">
            <v>הירקון 115, תל אביב</v>
          </cell>
          <cell r="L554" t="str">
            <v>בתי מלון</v>
          </cell>
        </row>
        <row r="555">
          <cell r="B555">
            <v>29114</v>
          </cell>
          <cell r="C555" t="str">
            <v>מלון קוסמופוליטן תל אביב (רנסנס)</v>
          </cell>
          <cell r="D555">
            <v>43</v>
          </cell>
          <cell r="E555" t="str">
            <v>מי אביבים</v>
          </cell>
          <cell r="F555" t="str">
            <v>הירקון 121, תל אביב</v>
          </cell>
          <cell r="L555" t="str">
            <v>בתי מלון</v>
          </cell>
        </row>
        <row r="556">
          <cell r="B556">
            <v>36688</v>
          </cell>
          <cell r="C556" t="str">
            <v>מלון קראון פלאזה תל אביב (מלונות אפריקה ישראל בע"מ)</v>
          </cell>
          <cell r="D556">
            <v>43</v>
          </cell>
          <cell r="E556" t="str">
            <v>מי אביבים</v>
          </cell>
          <cell r="F556" t="str">
            <v>הירקון 145, תל אביב</v>
          </cell>
          <cell r="L556" t="str">
            <v>בתי מלון</v>
          </cell>
        </row>
        <row r="557">
          <cell r="B557">
            <v>29401</v>
          </cell>
          <cell r="C557" t="str">
            <v>מלון קראון פלזה</v>
          </cell>
          <cell r="D557">
            <v>43</v>
          </cell>
          <cell r="E557" t="str">
            <v>מי אביבים</v>
          </cell>
          <cell r="F557" t="str">
            <v>הירקון 145, תל אביב</v>
          </cell>
          <cell r="G557" t="str">
            <v>10919849 מספר חשבון חוזה</v>
          </cell>
          <cell r="H557">
            <v>0</v>
          </cell>
          <cell r="I557" t="str">
            <v>חיים כהן-מנהל אחזקה</v>
          </cell>
          <cell r="J557" t="str">
            <v>003-5201111</v>
          </cell>
          <cell r="K557" t="str">
            <v>ta_maint@Crowneplaza-il.com</v>
          </cell>
          <cell r="L557" t="str">
            <v>בתי מלון</v>
          </cell>
        </row>
        <row r="558">
          <cell r="B558">
            <v>32692</v>
          </cell>
          <cell r="C558" t="str">
            <v>מלון קראון פלזה סיטי סנטר-עזריאלי מרובע</v>
          </cell>
          <cell r="D558">
            <v>43</v>
          </cell>
          <cell r="E558" t="str">
            <v>מי אביבים</v>
          </cell>
          <cell r="F558" t="str">
            <v>דרך בגין מנחם 136, תל אביב</v>
          </cell>
          <cell r="L558" t="str">
            <v>אולמות אירועים, מסעדות, קניונים</v>
          </cell>
        </row>
        <row r="559">
          <cell r="B559">
            <v>29139</v>
          </cell>
          <cell r="C559" t="str">
            <v>מלון קרלטון תל אביב - א.מ.ש. תיירות</v>
          </cell>
          <cell r="D559">
            <v>43</v>
          </cell>
          <cell r="E559" t="str">
            <v>מי אביבים</v>
          </cell>
          <cell r="F559" t="str">
            <v>רח' אליעזר פרי 10, תל אביב</v>
          </cell>
          <cell r="L559" t="str">
            <v>בתי מלון</v>
          </cell>
        </row>
        <row r="560">
          <cell r="B560">
            <v>35039</v>
          </cell>
          <cell r="C560" t="str">
            <v>מלון שלום</v>
          </cell>
          <cell r="D560">
            <v>43</v>
          </cell>
          <cell r="E560" t="str">
            <v>מי אביבים</v>
          </cell>
          <cell r="L560" t="str">
            <v>בתי מלון</v>
          </cell>
        </row>
        <row r="561">
          <cell r="B561">
            <v>38390</v>
          </cell>
          <cell r="C561" t="str">
            <v>ממסי שרותי דרך וגרירה בע"מ</v>
          </cell>
          <cell r="D561">
            <v>43</v>
          </cell>
          <cell r="E561" t="str">
            <v>מי אביבים</v>
          </cell>
          <cell r="F561" t="str">
            <v>הרצל 132</v>
          </cell>
          <cell r="L561" t="str">
            <v>מוסכים</v>
          </cell>
        </row>
        <row r="562">
          <cell r="B562">
            <v>38365</v>
          </cell>
          <cell r="C562" t="str">
            <v>מנטה</v>
          </cell>
          <cell r="D562">
            <v>43</v>
          </cell>
          <cell r="E562" t="str">
            <v>מי אביבים</v>
          </cell>
          <cell r="F562" t="str">
            <v>שלמה 155 תל אביב</v>
          </cell>
          <cell r="L562" t="str">
            <v>תחנות תדלוק</v>
          </cell>
        </row>
        <row r="563">
          <cell r="B563">
            <v>34806</v>
          </cell>
          <cell r="C563" t="str">
            <v>מסעדה הוטל מוטיפיורי (אר.טו.אם קורפוראשיין בע"מ)</v>
          </cell>
          <cell r="D563">
            <v>43</v>
          </cell>
          <cell r="E563" t="str">
            <v>מי אביבים</v>
          </cell>
          <cell r="F563" t="str">
            <v>מוטיפיורי 36, תל אביב</v>
          </cell>
          <cell r="L563" t="str">
            <v>אולמות אירועים, מסעדות, קניונים</v>
          </cell>
        </row>
        <row r="564">
          <cell r="B564">
            <v>36594</v>
          </cell>
          <cell r="C564" t="str">
            <v>מסעדת אושי אושי-זהזהזה גלריה לאדריכלות בע''מ</v>
          </cell>
          <cell r="D564">
            <v>43</v>
          </cell>
          <cell r="E564" t="str">
            <v>מי אביבים</v>
          </cell>
          <cell r="F564" t="str">
            <v>שטח נמל ת"א 21</v>
          </cell>
          <cell r="L564" t="str">
            <v>אולמות אירועים, מסעדות, קניונים</v>
          </cell>
        </row>
        <row r="565">
          <cell r="B565">
            <v>36537</v>
          </cell>
          <cell r="C565" t="str">
            <v>מסעדת דייגם בר גיל הלא כשרה</v>
          </cell>
          <cell r="D565">
            <v>43</v>
          </cell>
          <cell r="E565" t="str">
            <v>מי אביבים</v>
          </cell>
          <cell r="F565" t="str">
            <v>נמל יפו 710 תל אביב</v>
          </cell>
          <cell r="L565" t="str">
            <v>אולמות אירועים, מסעדות, קניונים</v>
          </cell>
        </row>
        <row r="566">
          <cell r="B566">
            <v>34830</v>
          </cell>
          <cell r="C566" t="str">
            <v>מסעדת דליקטסן (אר.טו.אם קורפוראשיין בע"מ)</v>
          </cell>
          <cell r="D566">
            <v>43</v>
          </cell>
          <cell r="E566" t="str">
            <v>מי אביבים</v>
          </cell>
          <cell r="F566" t="str">
            <v>יהודה הלוי 79, תל אביב</v>
          </cell>
          <cell r="L566" t="str">
            <v>אולמות אירועים, מסעדות, קניונים</v>
          </cell>
        </row>
        <row r="567">
          <cell r="B567">
            <v>33745</v>
          </cell>
          <cell r="C567" t="str">
            <v>מסעדת הדייגים - נמל יפו</v>
          </cell>
          <cell r="D567">
            <v>43</v>
          </cell>
          <cell r="E567" t="str">
            <v>מי אביבים</v>
          </cell>
          <cell r="L567" t="str">
            <v>אולמות אירועים, מסעדות, קניונים</v>
          </cell>
        </row>
        <row r="568">
          <cell r="B568">
            <v>33394</v>
          </cell>
          <cell r="C568" t="str">
            <v>מסעדת הדייגים הכשרה (קלימרה)  - נמל יפו</v>
          </cell>
          <cell r="D568">
            <v>43</v>
          </cell>
          <cell r="E568" t="str">
            <v>מי אביבים</v>
          </cell>
          <cell r="L568" t="str">
            <v>אולמות אירועים, מסעדות, קניונים</v>
          </cell>
        </row>
        <row r="569">
          <cell r="B569">
            <v>36604</v>
          </cell>
          <cell r="C569" t="str">
            <v>מסעדת הסוכה הלבנה בע"מ + רשת קפה קפה ישראל בע"מ</v>
          </cell>
          <cell r="D569">
            <v>43</v>
          </cell>
          <cell r="E569" t="str">
            <v>מי אביבים</v>
          </cell>
          <cell r="F569" t="str">
            <v>שטח נמל ת"א 4</v>
          </cell>
          <cell r="L569" t="str">
            <v>אולמות אירועים, מסעדות, קניונים</v>
          </cell>
        </row>
        <row r="570">
          <cell r="B570">
            <v>33751</v>
          </cell>
          <cell r="C570" t="str">
            <v>מסעדת הקונטיינר -נמל יפו</v>
          </cell>
          <cell r="D570">
            <v>43</v>
          </cell>
          <cell r="E570" t="str">
            <v>מי אביבים</v>
          </cell>
          <cell r="L570" t="str">
            <v>אולמות אירועים, מסעדות, קניונים</v>
          </cell>
        </row>
        <row r="571">
          <cell r="B571">
            <v>36569</v>
          </cell>
          <cell r="C571" t="str">
            <v>מסעדת סיטארה (הרנט בע"מ HARNET LTD)</v>
          </cell>
          <cell r="D571">
            <v>43</v>
          </cell>
          <cell r="E571" t="str">
            <v>מי אביבים</v>
          </cell>
          <cell r="F571" t="str">
            <v>רוזנבלום הרצל ד"ר 8, תל אביב</v>
          </cell>
          <cell r="L571" t="str">
            <v>אולמות אירועים, מסעדות, קניונים</v>
          </cell>
        </row>
        <row r="572">
          <cell r="B572">
            <v>36693</v>
          </cell>
          <cell r="C572" t="str">
            <v>מסעדת פרונטו</v>
          </cell>
          <cell r="D572">
            <v>43</v>
          </cell>
          <cell r="E572" t="str">
            <v>מי אביבים</v>
          </cell>
          <cell r="F572" t="str">
            <v>הרצל 4, תל אביב</v>
          </cell>
          <cell r="L572" t="str">
            <v>אולמות אירועים, מסעדות, קניונים</v>
          </cell>
        </row>
        <row r="573">
          <cell r="B573">
            <v>29811</v>
          </cell>
          <cell r="C573" t="str">
            <v>מעבדה מרכזית שירותי בריאות כללית</v>
          </cell>
          <cell r="D573">
            <v>43</v>
          </cell>
          <cell r="E573" t="str">
            <v>מי אביבים</v>
          </cell>
          <cell r="F573" t="str">
            <v>קרית עתידים , תל אביב</v>
          </cell>
          <cell r="L573" t="str">
            <v>בתי חולים</v>
          </cell>
        </row>
        <row r="574">
          <cell r="B574">
            <v>35429</v>
          </cell>
          <cell r="C574" t="str">
            <v>מפעל זמני פיר הרצל - נת"ע</v>
          </cell>
          <cell r="D574">
            <v>43</v>
          </cell>
          <cell r="E574" t="str">
            <v>מי אביבים</v>
          </cell>
          <cell r="L574" t="str">
            <v>מוסכים</v>
          </cell>
        </row>
        <row r="575">
          <cell r="B575">
            <v>33059</v>
          </cell>
          <cell r="C575" t="str">
            <v>מקדונלדס קניון רמת אביב מפריד מס' 6</v>
          </cell>
          <cell r="D575">
            <v>43</v>
          </cell>
          <cell r="E575" t="str">
            <v>מי אביבים</v>
          </cell>
          <cell r="L575" t="str">
            <v>אולמות אירועים, מסעדות, קניונים</v>
          </cell>
        </row>
        <row r="576">
          <cell r="B576">
            <v>36599</v>
          </cell>
          <cell r="C576" t="str">
            <v>מקס ברנר-שוקולד בר הרצליה בע"מ</v>
          </cell>
          <cell r="D576">
            <v>43</v>
          </cell>
          <cell r="E576" t="str">
            <v>מי אביבים</v>
          </cell>
          <cell r="F576" t="str">
            <v>שטח נמל ת"א 26</v>
          </cell>
          <cell r="L576" t="str">
            <v>אולמות אירועים, מסעדות, קניונים</v>
          </cell>
        </row>
        <row r="577">
          <cell r="B577">
            <v>34791</v>
          </cell>
          <cell r="C577" t="str">
            <v>מרכז משען בע"מ (חל"צ) (שלונסקי אברם</v>
          </cell>
          <cell r="D577">
            <v>43</v>
          </cell>
          <cell r="E577" t="str">
            <v>מי אביבים</v>
          </cell>
          <cell r="F577" t="str">
            <v>שלונסקי אברהם 6, תל אביב</v>
          </cell>
          <cell r="G577" t="str">
            <v>10188523 מספר חשבון חוזה</v>
          </cell>
          <cell r="L577" t="str">
            <v>בתי מלון</v>
          </cell>
        </row>
        <row r="578">
          <cell r="B578">
            <v>34302</v>
          </cell>
          <cell r="C578" t="str">
            <v>משכנות רות דניאל</v>
          </cell>
          <cell r="D578">
            <v>43</v>
          </cell>
          <cell r="E578" t="str">
            <v>מי אביבים</v>
          </cell>
          <cell r="F578" t="str">
            <v>שדרות ירושלים 47, תל אביב</v>
          </cell>
          <cell r="G578" t="str">
            <v>ת.ד. 8248 תל אביב 6108201</v>
          </cell>
          <cell r="L578" t="str">
            <v>בתי מלון</v>
          </cell>
        </row>
        <row r="579">
          <cell r="B579">
            <v>36609</v>
          </cell>
          <cell r="C579" t="str">
            <v>מתן שמואל השקעות בע"מ-ארומה</v>
          </cell>
          <cell r="D579">
            <v>43</v>
          </cell>
          <cell r="E579" t="str">
            <v>מי אביבים</v>
          </cell>
          <cell r="F579" t="str">
            <v>שטח נמל ת"א 9</v>
          </cell>
          <cell r="L579" t="str">
            <v>אולמות אירועים, מסעדות, קניונים</v>
          </cell>
        </row>
        <row r="580">
          <cell r="B580">
            <v>34794</v>
          </cell>
          <cell r="C580" t="str">
            <v>נאות התיכון בע"מ NEOT HATICHON LTD.</v>
          </cell>
          <cell r="D580">
            <v>43</v>
          </cell>
          <cell r="E580" t="str">
            <v>מי אביבים</v>
          </cell>
          <cell r="F580" t="str">
            <v>ים סוף 17, תל אביב</v>
          </cell>
          <cell r="G580" t="str">
            <v>10340571 מספר חשבון חוזה</v>
          </cell>
          <cell r="L580" t="str">
            <v>בתי מלון</v>
          </cell>
        </row>
        <row r="581">
          <cell r="B581">
            <v>34407</v>
          </cell>
          <cell r="C581" t="str">
            <v>נולה אמריקן בייקרי בע"מ</v>
          </cell>
          <cell r="D581">
            <v>43</v>
          </cell>
          <cell r="E581" t="str">
            <v>מי אביבים</v>
          </cell>
          <cell r="F581" t="str">
            <v>דיזנגוף 197 חנות, תל אביב</v>
          </cell>
          <cell r="G581" t="str">
            <v>מאוריציו ויטלה 3 תל אביב 6965101</v>
          </cell>
          <cell r="L581" t="str">
            <v>אולמות אירועים, מסעדות, קניונים</v>
          </cell>
        </row>
        <row r="582">
          <cell r="B582">
            <v>36698</v>
          </cell>
          <cell r="C582" t="str">
            <v>ניטן תאי בע"מ</v>
          </cell>
          <cell r="D582">
            <v>43</v>
          </cell>
          <cell r="E582" t="str">
            <v>מי אביבים</v>
          </cell>
          <cell r="F582" t="str">
            <v>הארבעה 21, תל אביב</v>
          </cell>
          <cell r="L582" t="str">
            <v>אולמות אירועים, מסעדות, קניונים</v>
          </cell>
        </row>
        <row r="583">
          <cell r="B583">
            <v>31784</v>
          </cell>
          <cell r="C583" t="str">
            <v>נמל יפו</v>
          </cell>
          <cell r="D583">
            <v>43</v>
          </cell>
          <cell r="E583" t="str">
            <v>מי אביבים</v>
          </cell>
          <cell r="G583" t="str">
            <v>10416037 מספר חשבון חוזה</v>
          </cell>
          <cell r="H583">
            <v>61580</v>
          </cell>
          <cell r="J583" t="str">
            <v>003-6497888</v>
          </cell>
          <cell r="K583" t="str">
            <v>kobi@namalyafo.co.il</v>
          </cell>
          <cell r="L583" t="str">
            <v>אולמות אירועים, מסעדות, קניונים</v>
          </cell>
        </row>
        <row r="584">
          <cell r="B584">
            <v>31744</v>
          </cell>
          <cell r="C584" t="str">
            <v>נמל תל אביב</v>
          </cell>
          <cell r="D584">
            <v>43</v>
          </cell>
          <cell r="E584" t="str">
            <v>מי אביבים</v>
          </cell>
          <cell r="G584" t="str">
            <v>10700161 מספר חשבון חוזה</v>
          </cell>
          <cell r="K584" t="str">
            <v>tali@namal.co.il;morel@namal.co.il</v>
          </cell>
          <cell r="L584" t="str">
            <v>אולמות אירועים, מסעדות, קניונים</v>
          </cell>
        </row>
        <row r="585">
          <cell r="B585">
            <v>34866</v>
          </cell>
          <cell r="C585" t="str">
            <v>סאנטק ציפויים בע"מ SUNTECH COATING LTD</v>
          </cell>
          <cell r="D585">
            <v>43</v>
          </cell>
          <cell r="E585" t="str">
            <v>מי אביבים</v>
          </cell>
          <cell r="F585" t="str">
            <v>המסגר 45, תל אביב</v>
          </cell>
          <cell r="G585" t="str">
            <v>10487325 מספר חשבון חוזה</v>
          </cell>
          <cell r="L585" t="str">
            <v>מפעלי ציפוי מתכות וטיפול פני שטח</v>
          </cell>
        </row>
        <row r="586">
          <cell r="B586">
            <v>34413</v>
          </cell>
          <cell r="C586" t="str">
            <v>סביח פרישמן בע"מ</v>
          </cell>
          <cell r="D586">
            <v>43</v>
          </cell>
          <cell r="E586" t="str">
            <v>מי אביבים</v>
          </cell>
          <cell r="F586" t="str">
            <v>דיזנגוף 101, תל אביב</v>
          </cell>
          <cell r="G586" t="str">
            <v>דיזנגוף 101 תל אביב 6439613</v>
          </cell>
          <cell r="L586" t="str">
            <v>אולמות אירועים, מסעדות, קניונים</v>
          </cell>
        </row>
        <row r="587">
          <cell r="B587">
            <v>38400</v>
          </cell>
          <cell r="C587" t="str">
            <v>סוכני דלק ושמנים</v>
          </cell>
          <cell r="D587">
            <v>43</v>
          </cell>
          <cell r="E587" t="str">
            <v>מי אביבים</v>
          </cell>
          <cell r="F587" t="str">
            <v>קרליבך   10</v>
          </cell>
          <cell r="L587" t="str">
            <v>תחנות תדלוק</v>
          </cell>
        </row>
        <row r="588">
          <cell r="B588">
            <v>29203</v>
          </cell>
          <cell r="C588" t="str">
            <v>סונול - יגאל אלון 128</v>
          </cell>
          <cell r="D588">
            <v>43</v>
          </cell>
          <cell r="E588" t="str">
            <v>מי אביבים</v>
          </cell>
          <cell r="F588" t="str">
            <v>יגאל אלון 128, תל אביב</v>
          </cell>
          <cell r="L588" t="str">
            <v>תחנות תדלוק</v>
          </cell>
        </row>
        <row r="589">
          <cell r="B589">
            <v>36925</v>
          </cell>
          <cell r="C589" t="str">
            <v>סונול אביב - מרזכי נמיר 301</v>
          </cell>
          <cell r="D589">
            <v>43</v>
          </cell>
          <cell r="E589" t="str">
            <v>מי אביבים</v>
          </cell>
          <cell r="F589" t="str">
            <v>דרך נמיר מרדכי 301, תל אביב</v>
          </cell>
          <cell r="L589" t="str">
            <v>תחנות תדלוק</v>
          </cell>
        </row>
        <row r="590">
          <cell r="B590">
            <v>29019</v>
          </cell>
          <cell r="C590" t="str">
            <v>סונול איילון - מנחם בגין 154</v>
          </cell>
          <cell r="D590">
            <v>43</v>
          </cell>
          <cell r="E590" t="str">
            <v>מי אביבים</v>
          </cell>
          <cell r="F590" t="str">
            <v>דרך בגין מנחם 154, תל אביב</v>
          </cell>
          <cell r="L590" t="str">
            <v>תחנות תדלוק</v>
          </cell>
        </row>
        <row r="591">
          <cell r="B591">
            <v>38355</v>
          </cell>
          <cell r="C591" t="str">
            <v>סונול חניון הכיכר</v>
          </cell>
          <cell r="D591">
            <v>43</v>
          </cell>
          <cell r="E591" t="str">
            <v>מי אביבים</v>
          </cell>
          <cell r="F591" t="str">
            <v>לוריא 8 תל אביב</v>
          </cell>
          <cell r="L591" t="str">
            <v>תחנות תדלוק</v>
          </cell>
        </row>
        <row r="592">
          <cell r="B592">
            <v>29011</v>
          </cell>
          <cell r="C592" t="str">
            <v>סונול טלל - יפת 246</v>
          </cell>
          <cell r="D592">
            <v>43</v>
          </cell>
          <cell r="E592" t="str">
            <v>מי אביבים</v>
          </cell>
          <cell r="F592" t="str">
            <v>יפת 246, תל אביב</v>
          </cell>
          <cell r="L592" t="str">
            <v>תחנות תדלוק</v>
          </cell>
        </row>
        <row r="593">
          <cell r="B593">
            <v>28749</v>
          </cell>
          <cell r="C593" t="str">
            <v>סונול יפו המזרקה - יפת 246</v>
          </cell>
          <cell r="D593">
            <v>43</v>
          </cell>
          <cell r="E593" t="str">
            <v>מי אביבים</v>
          </cell>
          <cell r="F593" t="str">
            <v>יפת 246, תל אביב</v>
          </cell>
          <cell r="L593" t="str">
            <v>תחנות תדלוק</v>
          </cell>
        </row>
        <row r="594">
          <cell r="B594">
            <v>34909</v>
          </cell>
          <cell r="C594" t="str">
            <v>סונול ישראל בעמ  חכמי דוד</v>
          </cell>
          <cell r="D594">
            <v>43</v>
          </cell>
          <cell r="E594" t="str">
            <v>מי אביבים</v>
          </cell>
          <cell r="F594" t="str">
            <v>חכמי דוד 11, תל אביב</v>
          </cell>
          <cell r="G594" t="str">
            <v>10188163 מספר חשבון חוזה</v>
          </cell>
          <cell r="L594" t="str">
            <v>תחנות תדלוק</v>
          </cell>
        </row>
        <row r="595">
          <cell r="B595">
            <v>28729</v>
          </cell>
          <cell r="C595" t="str">
            <v>סונול משגב - דרך בן צבי  94</v>
          </cell>
          <cell r="D595">
            <v>43</v>
          </cell>
          <cell r="E595" t="str">
            <v>מי אביבים</v>
          </cell>
          <cell r="F595" t="str">
            <v>דרך בן צבי 94, תל אביב</v>
          </cell>
          <cell r="L595" t="str">
            <v>תחנות תדלוק</v>
          </cell>
        </row>
        <row r="596">
          <cell r="B596">
            <v>36532</v>
          </cell>
          <cell r="C596" t="str">
            <v>סטגרף הדפסות משי בע''מ</v>
          </cell>
          <cell r="D596">
            <v>43</v>
          </cell>
          <cell r="E596" t="str">
            <v>מי אביבים</v>
          </cell>
          <cell r="F596" t="str">
            <v>קיבוץ גלויות 32, תל אביב</v>
          </cell>
          <cell r="L596" t="str">
            <v>בתי דפוס</v>
          </cell>
        </row>
        <row r="597">
          <cell r="B597">
            <v>34848</v>
          </cell>
          <cell r="C597" t="str">
            <v>ספיריטו מסעדנות בע"מ SPIRITO RESTAURANTS</v>
          </cell>
          <cell r="D597">
            <v>43</v>
          </cell>
          <cell r="E597" t="str">
            <v>מי אביבים</v>
          </cell>
          <cell r="F597" t="str">
            <v>בזל 42, תל אביב</v>
          </cell>
          <cell r="G597" t="str">
            <v>10097305 מספר חשבון חוזה</v>
          </cell>
          <cell r="L597" t="str">
            <v>אולמות אירועים, מסעדות, קניונים</v>
          </cell>
        </row>
        <row r="598">
          <cell r="B598">
            <v>34401</v>
          </cell>
          <cell r="C598" t="str">
            <v>עד העצם אקספרס בע"מ</v>
          </cell>
          <cell r="D598">
            <v>43</v>
          </cell>
          <cell r="E598" t="str">
            <v>מי אביבים</v>
          </cell>
          <cell r="F598" t="str">
            <v>דיזנגוף 1, תל אביב</v>
          </cell>
          <cell r="G598" t="str">
            <v>דיזנגוף 1, תל אביב 6428101</v>
          </cell>
          <cell r="L598" t="str">
            <v>אולמות אירועים, מסעדות, קניונים</v>
          </cell>
        </row>
        <row r="599">
          <cell r="B599">
            <v>32957</v>
          </cell>
          <cell r="C599" t="str">
            <v>עזריאלי היפרכל</v>
          </cell>
          <cell r="D599">
            <v>43</v>
          </cell>
          <cell r="E599" t="str">
            <v>מי אביבים</v>
          </cell>
          <cell r="G599" t="str">
            <v>10106067 מספר חשבון חוזה</v>
          </cell>
          <cell r="K599" t="str">
            <v>ofir@canit.co.il</v>
          </cell>
          <cell r="L599" t="str">
            <v>אולמות אירועים, מסעדות, קניונים</v>
          </cell>
        </row>
        <row r="600">
          <cell r="B600">
            <v>32963</v>
          </cell>
          <cell r="C600" t="str">
            <v>עזריאלי מרובע</v>
          </cell>
          <cell r="D600">
            <v>43</v>
          </cell>
          <cell r="E600" t="str">
            <v>מי אביבים</v>
          </cell>
          <cell r="K600" t="str">
            <v>ofir@canit.co.il</v>
          </cell>
          <cell r="L600" t="str">
            <v>אולמות אירועים, מסעדות, קניונים</v>
          </cell>
        </row>
        <row r="601">
          <cell r="B601">
            <v>32966</v>
          </cell>
          <cell r="C601" t="str">
            <v>עזריאלי משולש</v>
          </cell>
          <cell r="D601">
            <v>43</v>
          </cell>
          <cell r="E601" t="str">
            <v>מי אביבים</v>
          </cell>
          <cell r="G601" t="str">
            <v>10106067 מספר חשבון חוזה</v>
          </cell>
          <cell r="K601" t="str">
            <v>ofir@canit.co.il</v>
          </cell>
          <cell r="L601" t="str">
            <v>אולמות אירועים, מסעדות, קניונים</v>
          </cell>
        </row>
        <row r="602">
          <cell r="B602">
            <v>32960</v>
          </cell>
          <cell r="C602" t="str">
            <v>עזריאלי עגול</v>
          </cell>
          <cell r="D602">
            <v>43</v>
          </cell>
          <cell r="E602" t="str">
            <v>מי אביבים</v>
          </cell>
          <cell r="G602" t="str">
            <v>10106067 מספר חשבון חוזה</v>
          </cell>
          <cell r="K602" t="str">
            <v>ofir@canit.co.il</v>
          </cell>
          <cell r="L602" t="str">
            <v>אולמות אירועים, מסעדות, קניונים</v>
          </cell>
        </row>
        <row r="603">
          <cell r="B603">
            <v>36527</v>
          </cell>
          <cell r="C603" t="str">
            <v>עיסא ובניו - מרכז הדגים הטריים בע''מ</v>
          </cell>
          <cell r="D603">
            <v>43</v>
          </cell>
          <cell r="E603" t="str">
            <v>מי אביבים</v>
          </cell>
          <cell r="F603" t="str">
            <v>יהודה הימית 49, תל אביב</v>
          </cell>
          <cell r="L603" t="str">
            <v>משחטות, בתי מטבחיים, בתי נחירה, עיבוד דגים</v>
          </cell>
        </row>
        <row r="604">
          <cell r="B604">
            <v>34788</v>
          </cell>
          <cell r="C604" t="str">
            <v>פאלאס אמריקה - חברה לדיור מוגן בע"מ</v>
          </cell>
          <cell r="D604">
            <v>43</v>
          </cell>
          <cell r="E604" t="str">
            <v>מי אביבים</v>
          </cell>
          <cell r="F604" t="str">
            <v>ויצמן 16, תל אביב</v>
          </cell>
          <cell r="G604" t="str">
            <v>10155449 מספר חשבון חוזה</v>
          </cell>
          <cell r="L604" t="str">
            <v>בתי מלון</v>
          </cell>
        </row>
        <row r="605">
          <cell r="B605">
            <v>38395</v>
          </cell>
          <cell r="C605" t="str">
            <v>פולץ שרותי רכב 1996 בע"מ</v>
          </cell>
          <cell r="D605">
            <v>43</v>
          </cell>
          <cell r="E605" t="str">
            <v>מי אביבים</v>
          </cell>
          <cell r="F605" t="str">
            <v>שפע טל 2</v>
          </cell>
          <cell r="L605" t="str">
            <v>מוסכים</v>
          </cell>
        </row>
        <row r="606">
          <cell r="B606">
            <v>36930</v>
          </cell>
          <cell r="C606" t="str">
            <v>פז - ההגנה 42</v>
          </cell>
          <cell r="D606">
            <v>43</v>
          </cell>
          <cell r="E606" t="str">
            <v>מי אביבים</v>
          </cell>
          <cell r="F606" t="str">
            <v>ההגנה 42, תל אביב</v>
          </cell>
          <cell r="L606" t="str">
            <v>תחנות תדלוק</v>
          </cell>
        </row>
        <row r="607">
          <cell r="B607">
            <v>34907</v>
          </cell>
          <cell r="C607" t="str">
            <v>פז - יחזקאל קויפמן 7</v>
          </cell>
          <cell r="D607">
            <v>43</v>
          </cell>
          <cell r="E607" t="str">
            <v>מי אביבים</v>
          </cell>
          <cell r="F607" t="str">
            <v>קויפמן יחזקאל 7, תל אביב</v>
          </cell>
          <cell r="L607" t="str">
            <v>תחנות תדלוק</v>
          </cell>
        </row>
        <row r="608">
          <cell r="B608">
            <v>38290</v>
          </cell>
          <cell r="C608" t="str">
            <v>פז חברת נפט בע"מ - דבורה הנביאה  115</v>
          </cell>
          <cell r="D608">
            <v>43</v>
          </cell>
          <cell r="E608" t="str">
            <v>מי אביבים</v>
          </cell>
          <cell r="F608" t="str">
            <v>דבורה הנביאה  115 , תל אביב</v>
          </cell>
          <cell r="L608" t="str">
            <v>תחנות תדלוק</v>
          </cell>
        </row>
        <row r="609">
          <cell r="B609">
            <v>38305</v>
          </cell>
          <cell r="C609" t="str">
            <v>פז חברת נפט בע"מ - הלוחמים 11</v>
          </cell>
          <cell r="D609">
            <v>43</v>
          </cell>
          <cell r="E609" t="str">
            <v>מי אביבים</v>
          </cell>
          <cell r="F609" t="str">
            <v>הלוחמים   11 , תל אביב</v>
          </cell>
          <cell r="L609" t="str">
            <v>תחנות תדלוק</v>
          </cell>
        </row>
        <row r="610">
          <cell r="B610">
            <v>34913</v>
          </cell>
          <cell r="C610" t="str">
            <v>פז חברת נפט בעמ הרצל</v>
          </cell>
          <cell r="D610">
            <v>43</v>
          </cell>
          <cell r="E610" t="str">
            <v>מי אביבים</v>
          </cell>
          <cell r="F610" t="str">
            <v>הרצל 116, תל אביב</v>
          </cell>
          <cell r="G610" t="str">
            <v>10015028 מספר חשבון חוזה</v>
          </cell>
          <cell r="L610" t="str">
            <v>תחנות תדלוק</v>
          </cell>
        </row>
        <row r="611">
          <cell r="B611">
            <v>34905</v>
          </cell>
          <cell r="C611" t="str">
            <v>פז חברת נפט בעמ פנחס רוזן</v>
          </cell>
          <cell r="D611">
            <v>43</v>
          </cell>
          <cell r="E611" t="str">
            <v>מי אביבים</v>
          </cell>
          <cell r="F611" t="str">
            <v>רוזן פנחס 701, תל אביב</v>
          </cell>
          <cell r="G611" t="str">
            <v>10190746+10190757 מספר חשבון חוזה</v>
          </cell>
          <cell r="L611" t="str">
            <v>תחנות תדלוק</v>
          </cell>
        </row>
        <row r="612">
          <cell r="B612">
            <v>34839</v>
          </cell>
          <cell r="C612" t="str">
            <v>פי.אס.ג'יי קונסלטינג בע"מ PSJ CONSULTING</v>
          </cell>
          <cell r="D612">
            <v>43</v>
          </cell>
          <cell r="E612" t="str">
            <v>מי אביבים</v>
          </cell>
          <cell r="F612" t="str">
            <v>התחנה מנשיה 5, תל אביב</v>
          </cell>
          <cell r="G612" t="str">
            <v>10913962 מספר חשבון חוזה</v>
          </cell>
          <cell r="L612" t="str">
            <v>אולמות אירועים, מסעדות, קניונים</v>
          </cell>
        </row>
        <row r="613">
          <cell r="B613">
            <v>34746</v>
          </cell>
          <cell r="C613" t="str">
            <v>פרימה מלונות ותיירות ישראל 1977 בע"מ PRI</v>
          </cell>
          <cell r="D613">
            <v>43</v>
          </cell>
          <cell r="E613" t="str">
            <v>מי אביבים</v>
          </cell>
          <cell r="F613" t="str">
            <v>מאפו 9, תל אביב</v>
          </cell>
          <cell r="G613" t="str">
            <v>10701493 מספר חשבון חוזה</v>
          </cell>
          <cell r="L613" t="str">
            <v>בתי מלון</v>
          </cell>
        </row>
        <row r="614">
          <cell r="B614">
            <v>36584</v>
          </cell>
          <cell r="C614" t="str">
            <v>פרש קיצ'ן</v>
          </cell>
          <cell r="D614">
            <v>43</v>
          </cell>
          <cell r="E614" t="str">
            <v>מי אביבים</v>
          </cell>
          <cell r="F614" t="str">
            <v>שטח נמל ת"א 14</v>
          </cell>
          <cell r="L614" t="str">
            <v>אולמות אירועים, מסעדות, קניונים</v>
          </cell>
        </row>
        <row r="615">
          <cell r="B615">
            <v>36589</v>
          </cell>
          <cell r="C615" t="str">
            <v>צומת ספרים 2002-שותפות מוגבלת קפה גרג</v>
          </cell>
          <cell r="D615">
            <v>43</v>
          </cell>
          <cell r="E615" t="str">
            <v>מי אביבים</v>
          </cell>
          <cell r="F615" t="str">
            <v>שטח נמל ת"א 20</v>
          </cell>
          <cell r="L615" t="str">
            <v>אולמות אירועים, מסעדות, קניונים</v>
          </cell>
        </row>
        <row r="616">
          <cell r="B616">
            <v>34404</v>
          </cell>
          <cell r="C616" t="str">
            <v>צינה מעשנת בע"מ</v>
          </cell>
          <cell r="D616">
            <v>43</v>
          </cell>
          <cell r="E616" t="str">
            <v>מי אביבים</v>
          </cell>
          <cell r="F616" t="str">
            <v>ככר צינה דיזנגוף 11, תל אביב</v>
          </cell>
          <cell r="G616" t="str">
            <v>ככר צינה דיזנגוף 11, תל אביב</v>
          </cell>
          <cell r="L616" t="str">
            <v>אולמות אירועים, מסעדות, קניונים</v>
          </cell>
        </row>
        <row r="617">
          <cell r="B617">
            <v>34812</v>
          </cell>
          <cell r="C617" t="str">
            <v>צפרה בע"מ ZEPRA LTD</v>
          </cell>
          <cell r="D617">
            <v>43</v>
          </cell>
          <cell r="E617" t="str">
            <v>מי אביבים</v>
          </cell>
          <cell r="F617" t="str">
            <v>אלון יגאל 96, תל אביב</v>
          </cell>
          <cell r="G617" t="str">
            <v>10155475 מספר חשבון חוזה</v>
          </cell>
          <cell r="L617" t="str">
            <v>אולמות אירועים, מסעדות, קניונים</v>
          </cell>
        </row>
        <row r="618">
          <cell r="B618">
            <v>38375</v>
          </cell>
          <cell r="C618" t="str">
            <v>קבוצת קינדלר בע"מ KINDLER GROUP LTD - בנדיקט</v>
          </cell>
          <cell r="D618">
            <v>43</v>
          </cell>
          <cell r="E618" t="str">
            <v>מי אביבים</v>
          </cell>
          <cell r="F618" t="str">
            <v>אלנבי 116, תל אביב</v>
          </cell>
          <cell r="L618" t="str">
            <v>אולמות אירועים, מסעדות, קניונים</v>
          </cell>
        </row>
        <row r="619">
          <cell r="B619">
            <v>34374</v>
          </cell>
          <cell r="C619" t="str">
            <v>קונטנטו מסעדנות בע"מ</v>
          </cell>
          <cell r="D619">
            <v>43</v>
          </cell>
          <cell r="E619" t="str">
            <v>מי אביבים</v>
          </cell>
          <cell r="F619" t="str">
            <v>שדרות רוטשילד 15, תל אביב</v>
          </cell>
          <cell r="G619" t="str">
            <v>שדרות רוטשילד 15 תל אביב 6688118</v>
          </cell>
          <cell r="L619" t="str">
            <v>אולמות אירועים, מסעדות, קניונים</v>
          </cell>
        </row>
        <row r="620">
          <cell r="B620">
            <v>33783</v>
          </cell>
          <cell r="C620" t="str">
            <v>קנה דג ואל תדאג בע"מ</v>
          </cell>
          <cell r="D620">
            <v>43</v>
          </cell>
          <cell r="E620" t="str">
            <v>מי אביבים</v>
          </cell>
          <cell r="F620" t="str">
            <v>דרך בן צבי 35, תל אביב</v>
          </cell>
          <cell r="G620" t="str">
            <v>10526123 מספר חשבון חוזה</v>
          </cell>
          <cell r="L620" t="str">
            <v>משחטות, בתי מטבחיים, בתי נחירה, עיבוד דגים</v>
          </cell>
        </row>
        <row r="621">
          <cell r="B621">
            <v>33832</v>
          </cell>
          <cell r="C621" t="str">
            <v>קניון רמת אביב 8  צ'וקה</v>
          </cell>
          <cell r="D621">
            <v>43</v>
          </cell>
          <cell r="E621" t="str">
            <v>מי אביבים</v>
          </cell>
          <cell r="G621" t="str">
            <v>10441937 מספר חשבון חוזה</v>
          </cell>
          <cell r="L621" t="str">
            <v>אולמות אירועים, מסעדות, קניונים</v>
          </cell>
        </row>
        <row r="622">
          <cell r="B622">
            <v>33835</v>
          </cell>
          <cell r="C622" t="str">
            <v>קניון רמת אביב 9 המטבח של סימה</v>
          </cell>
          <cell r="D622">
            <v>43</v>
          </cell>
          <cell r="E622" t="str">
            <v>מי אביבים</v>
          </cell>
          <cell r="L622" t="str">
            <v>אולמות אירועים, מסעדות, קניונים</v>
          </cell>
        </row>
        <row r="623">
          <cell r="B623">
            <v>33056</v>
          </cell>
          <cell r="C623" t="str">
            <v>קניון רמת אביב מפריד מס' 5 ארומה (מוב טיים)</v>
          </cell>
          <cell r="D623">
            <v>43</v>
          </cell>
          <cell r="E623" t="str">
            <v>מי אביבים</v>
          </cell>
          <cell r="L623" t="str">
            <v>אולמות אירועים, מסעדות, קניונים</v>
          </cell>
        </row>
        <row r="624">
          <cell r="B624">
            <v>34344</v>
          </cell>
          <cell r="C624" t="str">
            <v>קפ-איט בע"מ</v>
          </cell>
          <cell r="D624">
            <v>43</v>
          </cell>
          <cell r="E624" t="str">
            <v>מי אביבים</v>
          </cell>
          <cell r="F624" t="str">
            <v>קרמניצקי 6, תל אביב</v>
          </cell>
          <cell r="G624" t="str">
            <v>קרמניצקי 6, תל אביב 6789906</v>
          </cell>
          <cell r="L624" t="str">
            <v>אולמות אירועים, מסעדות, קניונים</v>
          </cell>
        </row>
        <row r="625">
          <cell r="B625">
            <v>32924</v>
          </cell>
          <cell r="C625" t="str">
            <v>קפה אלברט קניון רמת אביב-מפריד 3</v>
          </cell>
          <cell r="D625">
            <v>43</v>
          </cell>
          <cell r="E625" t="str">
            <v>מי אביבים</v>
          </cell>
          <cell r="K625" t="str">
            <v>morris@ramat-aviv-mall.co.il</v>
          </cell>
          <cell r="L625" t="str">
            <v>אולמות אירועים, מסעדות, קניונים</v>
          </cell>
        </row>
        <row r="626">
          <cell r="B626">
            <v>34326</v>
          </cell>
          <cell r="C626" t="str">
            <v>קרמניצקי אירועים בע"מ - איסט תל אביב</v>
          </cell>
          <cell r="D626">
            <v>43</v>
          </cell>
          <cell r="E626" t="str">
            <v>מי אביבים</v>
          </cell>
          <cell r="F626" t="str">
            <v>קרמניצקי 12, תל אביב</v>
          </cell>
          <cell r="L626" t="str">
            <v>אולמות אירועים, מסעדות, קניונים</v>
          </cell>
        </row>
        <row r="627">
          <cell r="B627">
            <v>34851</v>
          </cell>
          <cell r="C627" t="str">
            <v>קרפצ'ו בר בע"מ CARPACCIO BAR LTD</v>
          </cell>
          <cell r="D627">
            <v>43</v>
          </cell>
          <cell r="E627" t="str">
            <v>מי אביבים</v>
          </cell>
          <cell r="F627" t="str">
            <v>אבן גבירול 12, תל אביב</v>
          </cell>
          <cell r="G627" t="str">
            <v>10506931 מספר חשבון חוזה</v>
          </cell>
          <cell r="L627" t="str">
            <v>אולמות אירועים, מסעדות, קניונים</v>
          </cell>
        </row>
        <row r="628">
          <cell r="B628">
            <v>34368</v>
          </cell>
          <cell r="C628" t="str">
            <v>רולדין אבן גבירול (1996) בע"מ</v>
          </cell>
          <cell r="D628">
            <v>43</v>
          </cell>
          <cell r="E628" t="str">
            <v>מי אביבים</v>
          </cell>
          <cell r="F628" t="str">
            <v>הברזל 28, תל אביב</v>
          </cell>
          <cell r="G628" t="str">
            <v>הברזל 28 תל אביב 6971040</v>
          </cell>
          <cell r="L628" t="str">
            <v>אולמות אירועים, מסעדות, קניונים</v>
          </cell>
        </row>
        <row r="629">
          <cell r="B629">
            <v>34884</v>
          </cell>
          <cell r="C629" t="str">
            <v>רכב דוד, מוסכים ש.ר.ד. (1995) בע"מ</v>
          </cell>
          <cell r="D629">
            <v>43</v>
          </cell>
          <cell r="E629" t="str">
            <v>מי אביבים</v>
          </cell>
          <cell r="F629" t="str">
            <v>נירים 8, תל אביב</v>
          </cell>
          <cell r="G629" t="str">
            <v>10168750 מספר חשבון חוזה</v>
          </cell>
          <cell r="L629" t="str">
            <v>מוסכים</v>
          </cell>
        </row>
        <row r="630">
          <cell r="B630">
            <v>34323</v>
          </cell>
          <cell r="C630" t="str">
            <v>רפי בדר</v>
          </cell>
          <cell r="D630">
            <v>43</v>
          </cell>
          <cell r="E630" t="str">
            <v>מי אביבים</v>
          </cell>
          <cell r="F630" t="str">
            <v>החרש 8, תל אביב</v>
          </cell>
          <cell r="G630" t="str">
            <v>מונטיפיורי 39, תל אביב 6520108</v>
          </cell>
          <cell r="L630" t="str">
            <v>אולמות אירועים, מסעדות, קניונים</v>
          </cell>
        </row>
        <row r="631">
          <cell r="B631">
            <v>36512</v>
          </cell>
          <cell r="C631" t="str">
            <v>רשת מלונות אטלס - רוטשילד 65</v>
          </cell>
          <cell r="D631">
            <v>43</v>
          </cell>
          <cell r="E631" t="str">
            <v>מי אביבים</v>
          </cell>
          <cell r="F631" t="str">
            <v>רוטשילד 65 תל אביב</v>
          </cell>
          <cell r="L631" t="str">
            <v>בתי מלון</v>
          </cell>
        </row>
        <row r="632">
          <cell r="B632">
            <v>34761</v>
          </cell>
          <cell r="C632" t="str">
            <v>רשת מלונות אטלס בע"מ ATLAS GROUP HOTELS מלונות אטלס בע''מ</v>
          </cell>
          <cell r="D632">
            <v>43</v>
          </cell>
          <cell r="E632" t="str">
            <v>מי אביבים</v>
          </cell>
          <cell r="F632" t="str">
            <v>הירקון 216, תל אביב</v>
          </cell>
          <cell r="G632" t="str">
            <v>10873280 מספר חשבון חוזה</v>
          </cell>
          <cell r="L632" t="str">
            <v>בתי מלון</v>
          </cell>
        </row>
        <row r="633">
          <cell r="B633">
            <v>34350</v>
          </cell>
          <cell r="C633" t="str">
            <v>שגב בע"מ</v>
          </cell>
          <cell r="D633">
            <v>43</v>
          </cell>
          <cell r="E633" t="str">
            <v>מי אביבים</v>
          </cell>
          <cell r="F633" t="str">
            <v>הברזל 38 כניסה 6, תל אביב</v>
          </cell>
          <cell r="G633" t="str">
            <v>10142959 מספר חשבון חוזה</v>
          </cell>
          <cell r="L633" t="str">
            <v>אולמות אירועים, מסעדות, קניונים</v>
          </cell>
        </row>
        <row r="634">
          <cell r="B634">
            <v>36579</v>
          </cell>
          <cell r="C634" t="str">
            <v>שוק הנמל)ניהול(בע"מ</v>
          </cell>
          <cell r="D634">
            <v>43</v>
          </cell>
          <cell r="E634" t="str">
            <v>מי אביבים</v>
          </cell>
          <cell r="F634" t="str">
            <v>שטח נמל ת"א 12</v>
          </cell>
          <cell r="L634" t="str">
            <v>אולמות אירועים, מסעדות, קניונים</v>
          </cell>
        </row>
        <row r="635">
          <cell r="B635">
            <v>34341</v>
          </cell>
          <cell r="C635" t="str">
            <v>שוק צפון - רימון יזמות וקולינריה בע"מ RIMON - ENTER</v>
          </cell>
          <cell r="D635">
            <v>43</v>
          </cell>
          <cell r="E635" t="str">
            <v>מי אביבים</v>
          </cell>
          <cell r="F635" t="str">
            <v>ולנברג ראול 20, תל אביב</v>
          </cell>
          <cell r="L635" t="str">
            <v>אולמות אירועים, מסעדות, קניונים</v>
          </cell>
        </row>
        <row r="636">
          <cell r="B636">
            <v>34371</v>
          </cell>
          <cell r="C636" t="str">
            <v>שוקלד בר הרצליה בע"מ</v>
          </cell>
          <cell r="D636">
            <v>43</v>
          </cell>
          <cell r="E636" t="str">
            <v>מי אביבים</v>
          </cell>
          <cell r="F636" t="str">
            <v>שדרות רוטשילד 41-0005, תל אביב</v>
          </cell>
          <cell r="G636" t="str">
            <v>ת.ד 194 פתח תקוה 4910101</v>
          </cell>
          <cell r="L636" t="str">
            <v>אולמות אירועים, מסעדות, קניונים</v>
          </cell>
        </row>
        <row r="637">
          <cell r="B637">
            <v>34338</v>
          </cell>
          <cell r="C637" t="str">
            <v>שותפות ניהול מגדלי זיו</v>
          </cell>
          <cell r="D637">
            <v>43</v>
          </cell>
          <cell r="E637" t="str">
            <v>מי אביבים</v>
          </cell>
          <cell r="F637" t="str">
            <v>ולנברג ראול 24 כניסה 6, תל אביב</v>
          </cell>
          <cell r="G637" t="str">
            <v>ולנברג ראול 24 כניסה 6, תל אביב 6971922</v>
          </cell>
          <cell r="L637" t="str">
            <v>אולמות אירועים, מסעדות, קניונים</v>
          </cell>
        </row>
        <row r="638">
          <cell r="B638">
            <v>34436</v>
          </cell>
          <cell r="C638" t="str">
            <v>שלומית בן חור</v>
          </cell>
          <cell r="D638">
            <v>43</v>
          </cell>
          <cell r="E638" t="str">
            <v>מי אביבים</v>
          </cell>
          <cell r="F638" t="str">
            <v>יהודה המכבי 73, תל אביב</v>
          </cell>
          <cell r="G638" t="str">
            <v>יהודה המכבי 73 תל אביב 6230028</v>
          </cell>
          <cell r="L638" t="str">
            <v>מכבסות</v>
          </cell>
        </row>
        <row r="639">
          <cell r="B639">
            <v>38300</v>
          </cell>
          <cell r="C639" t="str">
            <v>תחנת דור אלון  אתרים טל מו</v>
          </cell>
          <cell r="D639">
            <v>43</v>
          </cell>
          <cell r="E639" t="str">
            <v>מי אביבים</v>
          </cell>
          <cell r="F639" t="str">
            <v>הירקון  165 , תל אביב</v>
          </cell>
          <cell r="L639" t="str">
            <v>תחנות תדלוק</v>
          </cell>
        </row>
        <row r="640">
          <cell r="B640">
            <v>29805</v>
          </cell>
          <cell r="C640" t="str">
            <v>תחנת דלק אלון המסגר</v>
          </cell>
          <cell r="D640">
            <v>43</v>
          </cell>
          <cell r="E640" t="str">
            <v>מי אביבים</v>
          </cell>
          <cell r="F640" t="str">
            <v>רח' המסגר 22, תל אביב</v>
          </cell>
          <cell r="H640">
            <v>0</v>
          </cell>
          <cell r="I640" t="str">
            <v>מעיין שלום-מנהל התחנה</v>
          </cell>
          <cell r="J640" t="str">
            <v>054-5438059</v>
          </cell>
          <cell r="K640" t="str">
            <v>nissim.shavit@doralon.co.il</v>
          </cell>
          <cell r="L640" t="str">
            <v>תחנות תדלוק</v>
          </cell>
        </row>
        <row r="641">
          <cell r="B641">
            <v>28785</v>
          </cell>
          <cell r="C641" t="str">
            <v>תחנת דלק גבורי ישראל</v>
          </cell>
          <cell r="D641">
            <v>43</v>
          </cell>
          <cell r="E641" t="str">
            <v>מי אביבים</v>
          </cell>
          <cell r="F641" t="str">
            <v>רח' יגאל אלון 108, תל אביב</v>
          </cell>
          <cell r="G641" t="str">
            <v>10155700 מספר חשבון חוזה</v>
          </cell>
          <cell r="H641">
            <v>0</v>
          </cell>
          <cell r="I641" t="str">
            <v>צביקה גנות</v>
          </cell>
          <cell r="J641" t="str">
            <v>003-5611459</v>
          </cell>
          <cell r="K641" t="str">
            <v>hadar_y@delek.co.il</v>
          </cell>
          <cell r="L641" t="str">
            <v>תחנות תדלוק</v>
          </cell>
        </row>
        <row r="642">
          <cell r="B642">
            <v>29584</v>
          </cell>
          <cell r="C642" t="str">
            <v>תחנת דלק דור אלון הילטון</v>
          </cell>
          <cell r="D642">
            <v>43</v>
          </cell>
          <cell r="E642" t="str">
            <v>מי אביבים</v>
          </cell>
          <cell r="F642" t="str">
            <v>הירקון 241 בתוך חניון מלון הילטון, תל אביב</v>
          </cell>
          <cell r="H642">
            <v>0</v>
          </cell>
          <cell r="I642" t="str">
            <v>צ'רלי גולן</v>
          </cell>
          <cell r="J642" t="str">
            <v>003-5202237</v>
          </cell>
          <cell r="K642" t="str">
            <v>nissim.shavit@doralon.co.il</v>
          </cell>
          <cell r="L642" t="str">
            <v>תחנות תדלוק</v>
          </cell>
        </row>
        <row r="643">
          <cell r="B643">
            <v>38360</v>
          </cell>
          <cell r="C643" t="str">
            <v>תחנת דלק יפו 96 דלק זטלר</v>
          </cell>
          <cell r="D643">
            <v>43</v>
          </cell>
          <cell r="E643" t="str">
            <v>מי אביבים</v>
          </cell>
          <cell r="F643" t="str">
            <v>ברגנר אליזבת 10 תל אביב</v>
          </cell>
          <cell r="L643" t="str">
            <v>תחנות תדלוק</v>
          </cell>
        </row>
        <row r="644">
          <cell r="B644">
            <v>38280</v>
          </cell>
          <cell r="C644" t="str">
            <v>תחנת דלק נאות אביב</v>
          </cell>
          <cell r="D644">
            <v>43</v>
          </cell>
          <cell r="E644" t="str">
            <v>מי אביבים</v>
          </cell>
          <cell r="F644" t="str">
            <v>דובנוב 7 , תל אביב</v>
          </cell>
          <cell r="L644" t="str">
            <v>תחנות תדלוק</v>
          </cell>
        </row>
        <row r="645">
          <cell r="B645">
            <v>38285</v>
          </cell>
          <cell r="C645" t="str">
            <v>תחנת דלק סונול - ירושלים 42</v>
          </cell>
          <cell r="D645">
            <v>43</v>
          </cell>
          <cell r="E645" t="str">
            <v>מי אביבים</v>
          </cell>
          <cell r="F645" t="str">
            <v>ירושלים   42 , תל אביב</v>
          </cell>
          <cell r="L645" t="str">
            <v>תחנות תדלוק</v>
          </cell>
        </row>
        <row r="646">
          <cell r="B646">
            <v>29023</v>
          </cell>
          <cell r="C646" t="str">
            <v>תחנת דלק סונול אביב</v>
          </cell>
          <cell r="D646">
            <v>43</v>
          </cell>
          <cell r="E646" t="str">
            <v>מי אביבים</v>
          </cell>
          <cell r="F646" t="str">
            <v>דרך נמיר 301, תל אביב</v>
          </cell>
          <cell r="G646" t="str">
            <v>10181036 מספר חשבון חוזה</v>
          </cell>
          <cell r="H646">
            <v>0</v>
          </cell>
          <cell r="I646" t="str">
            <v>גיא צור - מנהל התחנה</v>
          </cell>
          <cell r="J646" t="str">
            <v>054-6733707</v>
          </cell>
          <cell r="K646" t="str">
            <v>sharonp1@sonol.co.il</v>
          </cell>
          <cell r="L646" t="str">
            <v>תחנות תדלוק</v>
          </cell>
        </row>
        <row r="647">
          <cell r="B647">
            <v>38425</v>
          </cell>
          <cell r="C647" t="str">
            <v>תחנת דלק סונול מרכזים</v>
          </cell>
          <cell r="D647">
            <v>43</v>
          </cell>
          <cell r="E647" t="str">
            <v>מי אביבים</v>
          </cell>
          <cell r="F647" t="str">
            <v>קבוץ גלויות   26</v>
          </cell>
          <cell r="L647" t="str">
            <v>תחנות תדלוק</v>
          </cell>
        </row>
        <row r="648">
          <cell r="B648">
            <v>28636</v>
          </cell>
          <cell r="C648" t="str">
            <v>תחנת דלק פז אבו כביר</v>
          </cell>
          <cell r="D648">
            <v>43</v>
          </cell>
          <cell r="E648" t="str">
            <v>מי אביבים</v>
          </cell>
          <cell r="F648" t="str">
            <v>רח' הרצל 188, תל אביב</v>
          </cell>
          <cell r="H648">
            <v>0</v>
          </cell>
          <cell r="I648" t="str">
            <v>אהרון לפלר</v>
          </cell>
          <cell r="J648" t="str">
            <v>003-6814019</v>
          </cell>
          <cell r="K648" t="str">
            <v>mikil@paz.co.il</v>
          </cell>
          <cell r="L648" t="str">
            <v>תחנות תדלוק</v>
          </cell>
        </row>
        <row r="649">
          <cell r="B649">
            <v>28762</v>
          </cell>
          <cell r="C649" t="str">
            <v>תחנת דלק פז השלום</v>
          </cell>
          <cell r="D649">
            <v>43</v>
          </cell>
          <cell r="E649" t="str">
            <v>מי אביבים</v>
          </cell>
          <cell r="F649" t="str">
            <v>דרך השלום 13, תל אביב</v>
          </cell>
          <cell r="H649">
            <v>0</v>
          </cell>
          <cell r="I649" t="str">
            <v>גלעד גוז</v>
          </cell>
          <cell r="J649" t="str">
            <v>054-5757572</v>
          </cell>
          <cell r="K649" t="str">
            <v>mikil@paz.co.il</v>
          </cell>
          <cell r="L649" t="str">
            <v>תחנות תדלוק</v>
          </cell>
        </row>
        <row r="650">
          <cell r="B650">
            <v>38410</v>
          </cell>
          <cell r="C650" t="str">
            <v>תחנת דלק פז ח. גרוזנברג</v>
          </cell>
          <cell r="D650">
            <v>43</v>
          </cell>
          <cell r="E650" t="str">
            <v>מי אביבים</v>
          </cell>
          <cell r="F650" t="str">
            <v>גרוזנברג  16</v>
          </cell>
          <cell r="L650" t="str">
            <v>תחנות תדלוק</v>
          </cell>
        </row>
        <row r="651">
          <cell r="B651">
            <v>28715</v>
          </cell>
          <cell r="C651" t="str">
            <v>תחנת דלק פז יריד קטנה</v>
          </cell>
          <cell r="D651">
            <v>43</v>
          </cell>
          <cell r="E651" t="str">
            <v>מי אביבים</v>
          </cell>
          <cell r="F651" t="str">
            <v>דרך רוקח ישראל 103, תל אביב</v>
          </cell>
          <cell r="H651">
            <v>0</v>
          </cell>
          <cell r="I651" t="str">
            <v>ניר אלוק</v>
          </cell>
          <cell r="J651" t="str">
            <v>050-4411051</v>
          </cell>
          <cell r="K651" t="str">
            <v>mikil@paz.co.il</v>
          </cell>
          <cell r="L651" t="str">
            <v>תחנות תדלוק</v>
          </cell>
        </row>
        <row r="652">
          <cell r="B652">
            <v>38315</v>
          </cell>
          <cell r="C652" t="str">
            <v>תחנת דלק פז ירמיהו</v>
          </cell>
          <cell r="D652">
            <v>43</v>
          </cell>
          <cell r="E652" t="str">
            <v>מי אביבים</v>
          </cell>
          <cell r="F652" t="str">
            <v>ירמיהו 9</v>
          </cell>
          <cell r="L652" t="str">
            <v>תחנות תדלוק</v>
          </cell>
        </row>
        <row r="653">
          <cell r="B653">
            <v>28649</v>
          </cell>
          <cell r="C653" t="str">
            <v>תחנת דלק פז לילך בן צבי</v>
          </cell>
          <cell r="D653">
            <v>43</v>
          </cell>
          <cell r="E653" t="str">
            <v>מי אביבים</v>
          </cell>
          <cell r="F653" t="str">
            <v>דרך בן צבי, תל אביב</v>
          </cell>
          <cell r="G653" t="str">
            <v>10266553 + 10266584 מספר חשבון חוזה</v>
          </cell>
          <cell r="H653">
            <v>0</v>
          </cell>
          <cell r="I653" t="str">
            <v>דב פישהוף</v>
          </cell>
          <cell r="J653" t="str">
            <v>052-2429797</v>
          </cell>
          <cell r="K653" t="str">
            <v>mikil@paz.co.il</v>
          </cell>
          <cell r="L653" t="str">
            <v>תחנות תדלוק</v>
          </cell>
        </row>
        <row r="654">
          <cell r="B654">
            <v>29160</v>
          </cell>
          <cell r="C654" t="str">
            <v>תחנת דלק פז מויאל</v>
          </cell>
          <cell r="D654">
            <v>43</v>
          </cell>
          <cell r="E654" t="str">
            <v>מי אביבים</v>
          </cell>
          <cell r="F654" t="str">
            <v>הלוחמים 1, תל אביב</v>
          </cell>
          <cell r="G654" t="str">
            <v>10366322 מספר חשבון חוזה</v>
          </cell>
          <cell r="H654">
            <v>0</v>
          </cell>
          <cell r="I654" t="str">
            <v>יעקב רן - מנהל התחנה</v>
          </cell>
          <cell r="J654" t="str">
            <v>052-6522265</v>
          </cell>
          <cell r="K654" t="str">
            <v>mikil@paz.co.il</v>
          </cell>
          <cell r="L654" t="str">
            <v>תחנות תדלוק</v>
          </cell>
        </row>
        <row r="655">
          <cell r="B655">
            <v>38420</v>
          </cell>
          <cell r="C655" t="str">
            <v>תחנת דלק פז סלמה גלו</v>
          </cell>
          <cell r="D655">
            <v>43</v>
          </cell>
          <cell r="E655" t="str">
            <v>מי אביבים</v>
          </cell>
          <cell r="F655" t="str">
            <v>שלמה   27</v>
          </cell>
          <cell r="L655" t="str">
            <v>תחנות תדלוק</v>
          </cell>
        </row>
        <row r="656">
          <cell r="B656">
            <v>38415</v>
          </cell>
          <cell r="C656" t="str">
            <v>תחנת דלק פז רשף</v>
          </cell>
          <cell r="D656">
            <v>43</v>
          </cell>
          <cell r="E656" t="str">
            <v>מי אביבים</v>
          </cell>
          <cell r="F656" t="str">
            <v>סעדיה גאון   24</v>
          </cell>
          <cell r="L656" t="str">
            <v>תחנות תדלוק</v>
          </cell>
        </row>
        <row r="657">
          <cell r="B657">
            <v>28774</v>
          </cell>
          <cell r="C657" t="str">
            <v>תחנת דלק פרבר</v>
          </cell>
          <cell r="D657">
            <v>43</v>
          </cell>
          <cell r="E657" t="str">
            <v>מי אביבים</v>
          </cell>
          <cell r="F657" t="str">
            <v>שד' ירושלים 210, תל אביב</v>
          </cell>
          <cell r="I657" t="str">
            <v>רמי דנגול</v>
          </cell>
          <cell r="J657" t="str">
            <v>003-6590101</v>
          </cell>
          <cell r="K657" t="str">
            <v>hadar_y@delek.co.il</v>
          </cell>
          <cell r="L657" t="str">
            <v>תחנות תדלוק</v>
          </cell>
        </row>
        <row r="658">
          <cell r="B658">
            <v>38295</v>
          </cell>
          <cell r="C658" t="str">
            <v>תחנת מגדל סונול</v>
          </cell>
          <cell r="D658">
            <v>43</v>
          </cell>
          <cell r="E658" t="str">
            <v>מי אביבים</v>
          </cell>
          <cell r="L658" t="str">
            <v>תחנות תדלוק</v>
          </cell>
        </row>
        <row r="659">
          <cell r="B659">
            <v>28676</v>
          </cell>
          <cell r="C659" t="str">
            <v>תחנת פז של הגשר</v>
          </cell>
          <cell r="D659">
            <v>43</v>
          </cell>
          <cell r="E659" t="str">
            <v>מי אביבים</v>
          </cell>
          <cell r="F659" t="str">
            <v>יצחק שדה 42, תל אביב</v>
          </cell>
          <cell r="H659">
            <v>0</v>
          </cell>
          <cell r="I659" t="str">
            <v>יוסי בן עזריה</v>
          </cell>
          <cell r="J659" t="str">
            <v>003-5371196</v>
          </cell>
          <cell r="K659" t="str">
            <v>mikil@paz.co.il</v>
          </cell>
          <cell r="L659" t="str">
            <v>תחנות תדלוק</v>
          </cell>
        </row>
        <row r="660">
          <cell r="B660">
            <v>31475</v>
          </cell>
          <cell r="C660" t="str">
            <v>&amp;ת. תדלוק דור אנרגיה אלון 206</v>
          </cell>
          <cell r="D660">
            <v>46</v>
          </cell>
          <cell r="E660" t="str">
            <v>מי ברק</v>
          </cell>
          <cell r="G660" t="str">
            <v>דור אלון ניהול מתחמים קמעונאים בע"מ ז'בוטינסקי 137</v>
          </cell>
          <cell r="K660" t="str">
            <v>nissim.shavit@doralon.co.il</v>
          </cell>
          <cell r="L660" t="str">
            <v>תחנות תדלוק</v>
          </cell>
        </row>
        <row r="661">
          <cell r="B661">
            <v>31476</v>
          </cell>
          <cell r="C661" t="str">
            <v>&amp;ת. תדלוק(רחיצה) דור אנרגיה אלון 206 - מנהרה 2000</v>
          </cell>
          <cell r="D661">
            <v>46</v>
          </cell>
          <cell r="E661" t="str">
            <v>מי ברק</v>
          </cell>
          <cell r="K661" t="str">
            <v>nissim.shavit@doralon.co.il</v>
          </cell>
          <cell r="L661" t="str">
            <v>תחנות רחיצת רכב</v>
          </cell>
        </row>
        <row r="662">
          <cell r="B662">
            <v>33570</v>
          </cell>
          <cell r="C662" t="str">
            <v>_מי רקע מי ברק</v>
          </cell>
          <cell r="D662">
            <v>46</v>
          </cell>
          <cell r="E662" t="str">
            <v>מי ברק</v>
          </cell>
        </row>
        <row r="663">
          <cell r="B663">
            <v>31747</v>
          </cell>
          <cell r="C663" t="str">
            <v>אולם ארמונות חן</v>
          </cell>
          <cell r="D663">
            <v>46</v>
          </cell>
          <cell r="E663" t="str">
            <v>מי ברק</v>
          </cell>
          <cell r="F663" t="str">
            <v>שלמה המלך 26, בני ברק</v>
          </cell>
          <cell r="L663" t="str">
            <v>אולמות אירועים, מסעדות, קניונים</v>
          </cell>
        </row>
        <row r="664">
          <cell r="B664">
            <v>7854</v>
          </cell>
          <cell r="C664" t="str">
            <v>אולם ויז'ניץ</v>
          </cell>
          <cell r="D664">
            <v>46</v>
          </cell>
          <cell r="E664" t="str">
            <v>מי ברק</v>
          </cell>
          <cell r="F664" t="str">
            <v>טל חיים 3, בני ברק</v>
          </cell>
          <cell r="G664" t="str">
            <v>ישיבת ויזניץ בית ישרטל חיים 3</v>
          </cell>
          <cell r="H664">
            <v>0</v>
          </cell>
          <cell r="L664" t="str">
            <v>אולמות אירועים, מסעדות, קניונים</v>
          </cell>
        </row>
        <row r="665">
          <cell r="B665">
            <v>7785</v>
          </cell>
          <cell r="C665" t="str">
            <v>אולמות יד עזרא</v>
          </cell>
          <cell r="D665">
            <v>46</v>
          </cell>
          <cell r="E665" t="str">
            <v>מי ברק</v>
          </cell>
          <cell r="F665" t="str">
            <v>שלמה המלך 31, בני ברק</v>
          </cell>
          <cell r="G665" t="str">
            <v>הקדש ראש שמחתישלמה המלך 31</v>
          </cell>
          <cell r="H665">
            <v>0</v>
          </cell>
          <cell r="I665" t="str">
            <v>יוסף גימיינר-מנהל אחזקה</v>
          </cell>
          <cell r="J665" t="str">
            <v>003-5747472</v>
          </cell>
          <cell r="L665" t="str">
            <v>אולמות אירועים, מסעדות, קניונים</v>
          </cell>
        </row>
        <row r="666">
          <cell r="B666">
            <v>7841</v>
          </cell>
          <cell r="C666" t="str">
            <v>אולמי גולד דונולו</v>
          </cell>
          <cell r="D666">
            <v>46</v>
          </cell>
          <cell r="E666" t="str">
            <v>מי ברק</v>
          </cell>
          <cell r="F666" t="str">
            <v>רח' דונולו 11, בני ברק</v>
          </cell>
          <cell r="G666" t="str">
            <v>דונולו קיטרינג בע"מדונולו 11</v>
          </cell>
          <cell r="H666">
            <v>0</v>
          </cell>
          <cell r="I666" t="str">
            <v>יהודה גרינפלד</v>
          </cell>
          <cell r="L666" t="str">
            <v>אולמות אירועים, מסעדות, קניונים</v>
          </cell>
        </row>
        <row r="667">
          <cell r="B667">
            <v>7855</v>
          </cell>
          <cell r="C667" t="str">
            <v>אולמי וגשל</v>
          </cell>
          <cell r="D667">
            <v>46</v>
          </cell>
          <cell r="E667" t="str">
            <v>מי ברק</v>
          </cell>
          <cell r="F667" t="str">
            <v>הרב מלצר 13, בני ברק</v>
          </cell>
          <cell r="G667" t="str">
            <v>וגשל צביהרב מלצר 13</v>
          </cell>
          <cell r="L667" t="str">
            <v>אולמות אירועים, מסעדות, קניונים</v>
          </cell>
        </row>
        <row r="668">
          <cell r="B668">
            <v>7520</v>
          </cell>
          <cell r="C668" t="str">
            <v>אולמי נאות שש בע"מ (נאות ירושלים לשעבר)</v>
          </cell>
          <cell r="D668">
            <v>46</v>
          </cell>
          <cell r="E668" t="str">
            <v>מי ברק</v>
          </cell>
          <cell r="F668" t="str">
            <v>חשמונאים 3, בני ברק</v>
          </cell>
          <cell r="G668" t="str">
            <v>נאות ששחשמונאים 3</v>
          </cell>
          <cell r="H668">
            <v>0</v>
          </cell>
          <cell r="I668" t="str">
            <v>נעמה כהן</v>
          </cell>
          <cell r="J668" t="str">
            <v>003-5792737</v>
          </cell>
          <cell r="K668" t="str">
            <v>office@neot.co.il</v>
          </cell>
          <cell r="L668" t="str">
            <v>אולמות אירועים, מסעדות, קניונים</v>
          </cell>
        </row>
        <row r="669">
          <cell r="B669">
            <v>7765</v>
          </cell>
          <cell r="C669" t="str">
            <v>אולמי קונטיננטל</v>
          </cell>
          <cell r="D669">
            <v>46</v>
          </cell>
          <cell r="E669" t="str">
            <v>מי ברק</v>
          </cell>
          <cell r="F669" t="str">
            <v>בן יעקב 21, בני ברק</v>
          </cell>
          <cell r="H669">
            <v>0</v>
          </cell>
          <cell r="I669" t="str">
            <v>מנדל שרשר</v>
          </cell>
          <cell r="J669" t="str">
            <v>003-6779566</v>
          </cell>
          <cell r="L669" t="str">
            <v>אולמות אירועים, מסעדות, קניונים</v>
          </cell>
        </row>
        <row r="670">
          <cell r="B670">
            <v>7837</v>
          </cell>
          <cell r="C670" t="str">
            <v>אינטרפלייט</v>
          </cell>
          <cell r="D670">
            <v>46</v>
          </cell>
          <cell r="E670" t="str">
            <v>מי ברק</v>
          </cell>
          <cell r="F670" t="str">
            <v>חשמונאים 9, בני ברק</v>
          </cell>
          <cell r="G670" t="str">
            <v>אינטרפלייט בע"מ חשמונאים 9</v>
          </cell>
          <cell r="H670">
            <v>0</v>
          </cell>
          <cell r="I670" t="str">
            <v>ריקרדו בורשטיין, גבריאלשונוולד</v>
          </cell>
          <cell r="J670" t="str">
            <v>003-6194948</v>
          </cell>
          <cell r="K670" t="str">
            <v>Interplate LTD (plating@netvision.net.il)</v>
          </cell>
          <cell r="L670" t="str">
            <v>מפעלי ציפוי מתכות וטיפול פני שטח</v>
          </cell>
        </row>
        <row r="671">
          <cell r="B671">
            <v>7856</v>
          </cell>
          <cell r="C671" t="str">
            <v>אלון מוסכי רכב בע"מ</v>
          </cell>
          <cell r="D671">
            <v>46</v>
          </cell>
          <cell r="E671" t="str">
            <v>מי ברק</v>
          </cell>
          <cell r="F671" t="str">
            <v>הקישון 35, בני ברק</v>
          </cell>
          <cell r="G671" t="str">
            <v>אלון מוסכי רכב בע"מהקישון 35</v>
          </cell>
          <cell r="H671">
            <v>0</v>
          </cell>
          <cell r="I671" t="str">
            <v>דוד דאהן</v>
          </cell>
          <cell r="K671" t="str">
            <v>willy@alon-group.co.il</v>
          </cell>
          <cell r="L671" t="str">
            <v>מוסכים</v>
          </cell>
        </row>
        <row r="672">
          <cell r="B672">
            <v>36130</v>
          </cell>
          <cell r="C672" t="str">
            <v>אריסטוקרט</v>
          </cell>
          <cell r="D672">
            <v>46</v>
          </cell>
          <cell r="E672" t="str">
            <v>מי ברק</v>
          </cell>
          <cell r="F672" t="str">
            <v>דמשק אליעזר 16, בני ברק</v>
          </cell>
          <cell r="G672" t="str">
            <v>אריסטוקרט דמשק אליעזר  16</v>
          </cell>
          <cell r="L672" t="str">
            <v>אולמות אירועים, מסעדות, קניונים</v>
          </cell>
        </row>
        <row r="673">
          <cell r="B673">
            <v>7829</v>
          </cell>
          <cell r="C673" t="str">
            <v>בי"ח מעייני הישועה</v>
          </cell>
          <cell r="D673">
            <v>46</v>
          </cell>
          <cell r="E673" t="str">
            <v>מי ברק</v>
          </cell>
          <cell r="F673" t="str">
            <v>הרב פוברסקי 17, בני ברק</v>
          </cell>
          <cell r="G673" t="str">
            <v>ש.ר.ב.שרותי רפואה ובריאותהרב פוברסקי 17</v>
          </cell>
          <cell r="I673" t="str">
            <v>רפי שופרני,גולן פליקס</v>
          </cell>
          <cell r="J673" t="str">
            <v>03-5771177</v>
          </cell>
          <cell r="K673" t="str">
            <v>benis@mhmc.co.il</v>
          </cell>
          <cell r="L673" t="str">
            <v>בתי חולים</v>
          </cell>
        </row>
        <row r="674">
          <cell r="B674">
            <v>35901</v>
          </cell>
          <cell r="C674" t="str">
            <v>ביסקוטי</v>
          </cell>
          <cell r="D674">
            <v>46</v>
          </cell>
          <cell r="E674" t="str">
            <v>מי ברק</v>
          </cell>
          <cell r="F674" t="str">
            <v>הירקון 67, בני ברק</v>
          </cell>
          <cell r="G674" t="str">
            <v>ביסקוטי הירקון       67</v>
          </cell>
          <cell r="L674" t="str">
            <v>מפעלי מזון ומשקאות</v>
          </cell>
        </row>
        <row r="675">
          <cell r="B675">
            <v>7780</v>
          </cell>
          <cell r="C675" t="str">
            <v>בית הבראה לאם ולילד - אם בישראל</v>
          </cell>
          <cell r="D675">
            <v>46</v>
          </cell>
          <cell r="E675" t="str">
            <v>מי ברק</v>
          </cell>
          <cell r="F675" t="str">
            <v>אבני נזר 10, בני ברק</v>
          </cell>
          <cell r="G675" t="str">
            <v>בית החלמה והבראה לאםאבני נזר 10</v>
          </cell>
          <cell r="H675">
            <v>0</v>
          </cell>
          <cell r="I675" t="str">
            <v>לרנר אשר-בעלים</v>
          </cell>
          <cell r="J675" t="str">
            <v>003-5791918</v>
          </cell>
          <cell r="L675" t="str">
            <v>בתי מלון</v>
          </cell>
        </row>
        <row r="676">
          <cell r="B676">
            <v>7503</v>
          </cell>
          <cell r="C676" t="str">
            <v>ד"ר פישר</v>
          </cell>
          <cell r="D676">
            <v>46</v>
          </cell>
          <cell r="E676" t="str">
            <v>מי ברק</v>
          </cell>
          <cell r="F676" t="str">
            <v>רח' בר יוחאי 9, בני ברק</v>
          </cell>
          <cell r="G676" t="str">
            <v>פישר תעשיות בר יוחאי 10</v>
          </cell>
          <cell r="H676">
            <v>0</v>
          </cell>
          <cell r="I676" t="str">
            <v>יוסי חליוהן</v>
          </cell>
          <cell r="J676" t="str">
            <v>003-6772081</v>
          </cell>
          <cell r="K676" t="str">
            <v>eyalr@dr-fischer.com</v>
          </cell>
          <cell r="L676" t="str">
            <v>מפעלי כימיה</v>
          </cell>
        </row>
        <row r="677">
          <cell r="B677">
            <v>33544</v>
          </cell>
          <cell r="C677" t="str">
            <v>דלק מנטה</v>
          </cell>
          <cell r="D677">
            <v>46</v>
          </cell>
          <cell r="E677" t="str">
            <v>מי ברק</v>
          </cell>
          <cell r="F677" t="str">
            <v>הירקון 10, בני ברק</v>
          </cell>
          <cell r="G677" t="str">
            <v>דלק מנטה הירקון  10</v>
          </cell>
          <cell r="L677" t="str">
            <v>תחנות תדלוק</v>
          </cell>
        </row>
        <row r="678">
          <cell r="B678">
            <v>33532</v>
          </cell>
          <cell r="C678" t="str">
            <v>הדודאים</v>
          </cell>
          <cell r="D678">
            <v>46</v>
          </cell>
          <cell r="E678" t="str">
            <v>מי ברק</v>
          </cell>
          <cell r="F678" t="str">
            <v>הירקון 57, בני ברק</v>
          </cell>
          <cell r="G678" t="str">
            <v>הדודאים הירקון 57</v>
          </cell>
          <cell r="L678" t="str">
            <v>אולמות אירועים, מסעדות, קניונים</v>
          </cell>
        </row>
        <row r="679">
          <cell r="B679">
            <v>33824</v>
          </cell>
          <cell r="C679" t="str">
            <v>הודו בני ברק</v>
          </cell>
          <cell r="D679">
            <v>46</v>
          </cell>
          <cell r="E679" t="str">
            <v>מי ברק</v>
          </cell>
          <cell r="L679" t="str">
            <v>משחטות, בתי מטבחיים, בתי נחירה, עיבוד דגים</v>
          </cell>
        </row>
        <row r="680">
          <cell r="B680">
            <v>7764</v>
          </cell>
          <cell r="C680" t="str">
            <v>היכלי פאר (היכלי מלכות לשעבר)</v>
          </cell>
          <cell r="D680">
            <v>46</v>
          </cell>
          <cell r="E680" t="str">
            <v>מי ברק</v>
          </cell>
          <cell r="F680" t="str">
            <v>שלמה המלך 18, בני ברק</v>
          </cell>
          <cell r="G680" t="str">
            <v>ברכל רשתות בע"מ שלמה המלך 18</v>
          </cell>
          <cell r="I680" t="str">
            <v>שלום לוי,שמעון פארי, משה עזורי</v>
          </cell>
          <cell r="J680" t="str">
            <v>053-367548</v>
          </cell>
          <cell r="L680" t="str">
            <v>אולמות אירועים, מסעדות, קניונים</v>
          </cell>
        </row>
        <row r="681">
          <cell r="B681">
            <v>7821</v>
          </cell>
          <cell r="C681" t="str">
            <v>חסידי הרשב"א</v>
          </cell>
          <cell r="D681">
            <v>46</v>
          </cell>
          <cell r="E681" t="str">
            <v>מי ברק</v>
          </cell>
          <cell r="F681" t="str">
            <v>אבני נזר 3, בני ברק</v>
          </cell>
          <cell r="G681" t="str">
            <v>צרכנית אחיעזראבני נזר 3</v>
          </cell>
          <cell r="H681">
            <v>0</v>
          </cell>
          <cell r="I681" t="str">
            <v>טוביה שימר</v>
          </cell>
          <cell r="L681" t="str">
            <v>אולמות אירועים, מסעדות, קניונים</v>
          </cell>
        </row>
        <row r="682">
          <cell r="B682">
            <v>8199</v>
          </cell>
          <cell r="C682" t="str">
            <v>כתר רימון</v>
          </cell>
          <cell r="D682">
            <v>46</v>
          </cell>
          <cell r="E682" t="str">
            <v>מי ברק</v>
          </cell>
          <cell r="F682" t="str">
            <v>אהרונוביץ 10, בני ברק</v>
          </cell>
          <cell r="G682" t="str">
            <v>כתר הרימון מרכז אירואהרונוביץ 10</v>
          </cell>
          <cell r="I682" t="str">
            <v>אלי דרשן, אלעד בידאני</v>
          </cell>
          <cell r="J682" t="str">
            <v>03-6151818</v>
          </cell>
          <cell r="L682" t="str">
            <v>אולמות אירועים, מסעדות, קניונים</v>
          </cell>
        </row>
        <row r="683">
          <cell r="B683">
            <v>7797</v>
          </cell>
          <cell r="C683" t="str">
            <v>מגש פרבר</v>
          </cell>
          <cell r="D683">
            <v>46</v>
          </cell>
          <cell r="E683" t="str">
            <v>מי ברק</v>
          </cell>
          <cell r="F683" t="str">
            <v>הירדן 24, בני ברק</v>
          </cell>
          <cell r="G683" t="str">
            <v>מגש-פרבר הירדן 24</v>
          </cell>
          <cell r="H683">
            <v>0</v>
          </cell>
          <cell r="I683" t="str">
            <v>מאיר פרבר, יפית פרבר</v>
          </cell>
          <cell r="J683">
            <v>5706240</v>
          </cell>
          <cell r="K683" t="str">
            <v>Yafit Ferber (Yafit@magash.biz)</v>
          </cell>
          <cell r="L683" t="str">
            <v>מפעלי מזון ומשקאות</v>
          </cell>
        </row>
        <row r="684">
          <cell r="B684">
            <v>33541</v>
          </cell>
          <cell r="C684" t="str">
            <v>מוסך מוטי</v>
          </cell>
          <cell r="D684">
            <v>46</v>
          </cell>
          <cell r="E684" t="str">
            <v>מי ברק</v>
          </cell>
          <cell r="F684" t="str">
            <v>הירקון 18, בני ברק</v>
          </cell>
          <cell r="L684" t="str">
            <v>מוסכים</v>
          </cell>
        </row>
        <row r="685">
          <cell r="B685">
            <v>33538</v>
          </cell>
          <cell r="C685" t="str">
            <v>מוסך סובארו ב.מ.ש</v>
          </cell>
          <cell r="D685">
            <v>46</v>
          </cell>
          <cell r="E685" t="str">
            <v>מי ברק</v>
          </cell>
          <cell r="F685" t="str">
            <v>מצדה 14, בני ברק</v>
          </cell>
          <cell r="L685" t="str">
            <v>מוסכים</v>
          </cell>
        </row>
        <row r="686">
          <cell r="B686">
            <v>7501</v>
          </cell>
          <cell r="C686" t="str">
            <v>מוסך רייך</v>
          </cell>
          <cell r="D686">
            <v>46</v>
          </cell>
          <cell r="E686" t="str">
            <v>מי ברק</v>
          </cell>
          <cell r="F686" t="str">
            <v>רח' ברוך הירש 6, בני ברק</v>
          </cell>
          <cell r="G686" t="str">
            <v>מוסך רייךברוך הירש 6</v>
          </cell>
          <cell r="H686">
            <v>0</v>
          </cell>
          <cell r="I686" t="str">
            <v>יואב נחמד, חביב אמריו</v>
          </cell>
          <cell r="J686" t="str">
            <v>003-0000000</v>
          </cell>
          <cell r="K686" t="str">
            <v>yoavrj@carasso.co.il</v>
          </cell>
          <cell r="L686" t="str">
            <v>מוסכים</v>
          </cell>
        </row>
        <row r="687">
          <cell r="B687">
            <v>35906</v>
          </cell>
          <cell r="C687" t="str">
            <v>מלון ויזניץ</v>
          </cell>
          <cell r="D687">
            <v>46</v>
          </cell>
          <cell r="E687" t="str">
            <v>מי ברק</v>
          </cell>
          <cell r="F687" t="str">
            <v>דמשק אליעזר 16, בני ברק</v>
          </cell>
          <cell r="L687" t="str">
            <v>בתי מלון</v>
          </cell>
        </row>
        <row r="688">
          <cell r="B688">
            <v>35896</v>
          </cell>
          <cell r="C688" t="str">
            <v>מרכז סיעוד וותיקים</v>
          </cell>
          <cell r="D688">
            <v>46</v>
          </cell>
          <cell r="E688" t="str">
            <v>מי ברק</v>
          </cell>
          <cell r="F688" t="str">
            <v>עמרם גאון 2, בני  ברק</v>
          </cell>
          <cell r="G688" t="str">
            <v>מרכז סיעוד וותיקים עמרם גאון  2</v>
          </cell>
          <cell r="L688" t="str">
            <v>בתי מלון</v>
          </cell>
        </row>
        <row r="689">
          <cell r="B689">
            <v>33535</v>
          </cell>
          <cell r="C689" t="str">
            <v>ציפורי אירוח וארועים</v>
          </cell>
          <cell r="D689">
            <v>46</v>
          </cell>
          <cell r="E689" t="str">
            <v>מי ברק</v>
          </cell>
          <cell r="F689" t="str">
            <v>דמשק אליעזר 14, בני ברק</v>
          </cell>
          <cell r="L689" t="str">
            <v>אולמות אירועים, מסעדות, קניונים</v>
          </cell>
        </row>
        <row r="690">
          <cell r="B690">
            <v>7474</v>
          </cell>
          <cell r="C690" t="str">
            <v>קוקה קולה</v>
          </cell>
          <cell r="D690">
            <v>46</v>
          </cell>
          <cell r="E690" t="str">
            <v>מי ברק</v>
          </cell>
          <cell r="F690" t="str">
            <v>רח' כהנמן 129,  בני ברק</v>
          </cell>
          <cell r="G690" t="str">
            <v>החב ליצור משקאות קליכהנמן 111</v>
          </cell>
          <cell r="I690" t="str">
            <v>צחי איפרגן, עופרה מוקבי</v>
          </cell>
          <cell r="J690" t="str">
            <v>03-6712316</v>
          </cell>
          <cell r="K690" t="str">
            <v>dovl@cocacola.co.il</v>
          </cell>
          <cell r="L690" t="str">
            <v>מפעלי מזון ומשקאות</v>
          </cell>
        </row>
        <row r="691">
          <cell r="B691">
            <v>7766</v>
          </cell>
          <cell r="C691" t="str">
            <v>קיטרינג הדקל (אולמי הדקל והתמר)</v>
          </cell>
          <cell r="D691">
            <v>46</v>
          </cell>
          <cell r="E691" t="str">
            <v>מי ברק</v>
          </cell>
          <cell r="F691" t="str">
            <v>עזרא 20, בני ברק</v>
          </cell>
          <cell r="G691" t="str">
            <v>קיטרינג הדקל  עזרא  22</v>
          </cell>
          <cell r="I691" t="str">
            <v>גבריאל , משה בוזגלו</v>
          </cell>
          <cell r="J691" t="str">
            <v>03-5781088</v>
          </cell>
          <cell r="L691" t="str">
            <v>אולמות אירועים, מסעדות, קניונים</v>
          </cell>
        </row>
        <row r="692">
          <cell r="B692">
            <v>7494</v>
          </cell>
          <cell r="C692" t="str">
            <v>ת. דלק פז יציב</v>
          </cell>
          <cell r="D692">
            <v>46</v>
          </cell>
          <cell r="E692" t="str">
            <v>מי ברק</v>
          </cell>
          <cell r="F692" t="str">
            <v>כביש גהה גבעת שמואל</v>
          </cell>
          <cell r="G692" t="str">
            <v>פז יציב  הרב כהנמן 151 בני ברק</v>
          </cell>
          <cell r="I692" t="str">
            <v>מר גרינברג,חגי אפרים</v>
          </cell>
          <cell r="J692" t="str">
            <v>03-0740321</v>
          </cell>
          <cell r="K692" t="str">
            <v>mikil@paz.co.il</v>
          </cell>
          <cell r="L692" t="str">
            <v>תחנות תדלוק</v>
          </cell>
        </row>
        <row r="693">
          <cell r="B693">
            <v>30321</v>
          </cell>
          <cell r="C693" t="str">
            <v>ת. רחיצה מנהרה 2000 - אצטדיון משה</v>
          </cell>
          <cell r="D693">
            <v>46</v>
          </cell>
          <cell r="E693" t="str">
            <v>מי ברק</v>
          </cell>
          <cell r="F693" t="str">
            <v>הירקון 8, בני ברק</v>
          </cell>
          <cell r="H693">
            <v>0</v>
          </cell>
          <cell r="I693" t="str">
            <v>גריגורי</v>
          </cell>
          <cell r="L693" t="str">
            <v>תחנות רחיצת רכב</v>
          </cell>
        </row>
        <row r="694">
          <cell r="B694">
            <v>7507</v>
          </cell>
          <cell r="C694" t="str">
            <v>ת. תדלוק דור האצטדיון - דרייב ווש</v>
          </cell>
          <cell r="D694">
            <v>46</v>
          </cell>
          <cell r="E694" t="str">
            <v>מי ברק</v>
          </cell>
          <cell r="F694" t="str">
            <v>מבצע קדש 60, בני ברק</v>
          </cell>
          <cell r="G694" t="str">
            <v>הוחלף למשה איליזרוב</v>
          </cell>
          <cell r="H694">
            <v>0</v>
          </cell>
          <cell r="I694" t="str">
            <v>גושה אלישיב,סלוצקי מקסים, אלי ניאגו</v>
          </cell>
          <cell r="J694" t="str">
            <v>003-0000000</v>
          </cell>
          <cell r="K694" t="str">
            <v>nissim.shavit@doralon.co.il</v>
          </cell>
          <cell r="L694" t="str">
            <v>תחנות רחיצת רכב</v>
          </cell>
        </row>
        <row r="695">
          <cell r="B695">
            <v>7741</v>
          </cell>
          <cell r="C695" t="str">
            <v>ת.ת. בן צבי</v>
          </cell>
          <cell r="D695">
            <v>46</v>
          </cell>
          <cell r="E695" t="str">
            <v>מי ברק</v>
          </cell>
          <cell r="F695" t="str">
            <v>כהנמן 96, בני ברק</v>
          </cell>
          <cell r="G695" t="str">
            <v>בן צבי רחל כהנמן 96</v>
          </cell>
          <cell r="I695" t="str">
            <v>שמואל הרן,שי אברהם</v>
          </cell>
          <cell r="J695" t="str">
            <v>03-6749155</v>
          </cell>
          <cell r="K695" t="str">
            <v>hadar_y@delek.co.il</v>
          </cell>
          <cell r="L695" t="str">
            <v>תחנות תדלוק</v>
          </cell>
        </row>
        <row r="696">
          <cell r="B696">
            <v>7861</v>
          </cell>
          <cell r="C696" t="str">
            <v>ת.ת.פז איילון</v>
          </cell>
          <cell r="D696">
            <v>46</v>
          </cell>
          <cell r="E696" t="str">
            <v>מי ברק</v>
          </cell>
          <cell r="F696" t="str">
            <v>חשמונאים 7, בני ברק</v>
          </cell>
          <cell r="G696" t="str">
            <v>פז איילון ז'בוטינסקי   5</v>
          </cell>
          <cell r="I696" t="str">
            <v>דוד עזריאל</v>
          </cell>
          <cell r="K696" t="str">
            <v>mikil@paz.co.il</v>
          </cell>
          <cell r="L696" t="str">
            <v>תחנות תדלוק</v>
          </cell>
        </row>
        <row r="697">
          <cell r="B697">
            <v>7818</v>
          </cell>
          <cell r="C697" t="str">
            <v>ת.תדלוק דור אלון  (ארגמן)</v>
          </cell>
          <cell r="D697">
            <v>46</v>
          </cell>
          <cell r="E697" t="str">
            <v>מי ברק</v>
          </cell>
          <cell r="F697" t="str">
            <v>ז'בוטינסקי 5, בני ברק</v>
          </cell>
          <cell r="G697" t="str">
            <v>דור אלון ניהול מתחמים קמעונאים בע"מז'בוטינסקי 5</v>
          </cell>
          <cell r="I697" t="str">
            <v>צח תורג'מן</v>
          </cell>
          <cell r="K697" t="str">
            <v>nissim.shavit@doralon.co.il</v>
          </cell>
          <cell r="L697" t="str">
            <v>תחנות תדלוק</v>
          </cell>
        </row>
        <row r="698">
          <cell r="B698">
            <v>7810</v>
          </cell>
          <cell r="C698" t="str">
            <v>ת.תדלוק דור האצטדיון</v>
          </cell>
          <cell r="D698">
            <v>46</v>
          </cell>
          <cell r="E698" t="str">
            <v>מי ברק</v>
          </cell>
          <cell r="F698" t="str">
            <v>מבצע קדש 60, בני ברק</v>
          </cell>
          <cell r="G698" t="str">
            <v>דור אלון ניהול מתחמים קמעונאים בע"ממבצע קדש 60</v>
          </cell>
          <cell r="I698" t="str">
            <v>מיכאל סירוטה, מנחם מונין</v>
          </cell>
          <cell r="J698" t="str">
            <v>03-5780011</v>
          </cell>
          <cell r="K698" t="str">
            <v>nissim.shavit@doralon.co.il</v>
          </cell>
          <cell r="L698" t="str">
            <v>תחנות תדלוק</v>
          </cell>
        </row>
        <row r="699">
          <cell r="B699">
            <v>28601</v>
          </cell>
          <cell r="C699" t="str">
            <v>תחנת דלק סונול רימונים</v>
          </cell>
          <cell r="D699">
            <v>46</v>
          </cell>
          <cell r="E699" t="str">
            <v>מי ברק</v>
          </cell>
          <cell r="F699" t="str">
            <v>כהנמן 10, בני ברק</v>
          </cell>
          <cell r="G699" t="str">
            <v>סונול ישראל בע"מ כהנמן 10</v>
          </cell>
          <cell r="I699" t="str">
            <v>משה בושטניץ-מנהל</v>
          </cell>
          <cell r="J699" t="str">
            <v>03-6182706</v>
          </cell>
          <cell r="K699" t="str">
            <v>ronens@sonol.co.il</v>
          </cell>
          <cell r="L699" t="str">
            <v>תחנות תדלוק</v>
          </cell>
        </row>
        <row r="700">
          <cell r="B700">
            <v>30393</v>
          </cell>
          <cell r="C700" t="str">
            <v>מגה בעיר--221</v>
          </cell>
          <cell r="D700">
            <v>49</v>
          </cell>
          <cell r="E700" t="str">
            <v>מי בת ים</v>
          </cell>
          <cell r="F700" t="str">
            <v>העצמאות 65, בת ים</v>
          </cell>
          <cell r="G700">
            <v>7147115167</v>
          </cell>
          <cell r="H700">
            <v>0</v>
          </cell>
          <cell r="L700" t="str">
            <v>אולמות אירועים, מסעדות, קניונים</v>
          </cell>
        </row>
        <row r="701">
          <cell r="B701">
            <v>30151</v>
          </cell>
          <cell r="C701" t="str">
            <v>&amp;דור אלון קוממיות - תדלוק</v>
          </cell>
          <cell r="D701">
            <v>49</v>
          </cell>
          <cell r="E701" t="str">
            <v>מי בת ים</v>
          </cell>
          <cell r="F701" t="str">
            <v>הפלדה 2, בת ים</v>
          </cell>
          <cell r="G701" t="str">
            <v>תחנת דלק שפר את אלי לוי בע"מ---7122067101</v>
          </cell>
          <cell r="H701">
            <v>0</v>
          </cell>
          <cell r="I701" t="str">
            <v>עזריה סולומון</v>
          </cell>
          <cell r="L701" t="str">
            <v>תחנות תדלוק</v>
          </cell>
        </row>
        <row r="702">
          <cell r="B702">
            <v>31543</v>
          </cell>
          <cell r="C702" t="str">
            <v>&amp;מגה בול - 4340</v>
          </cell>
          <cell r="D702">
            <v>49</v>
          </cell>
          <cell r="E702" t="str">
            <v>מי בת ים</v>
          </cell>
          <cell r="I702" t="str">
            <v>סודמי</v>
          </cell>
          <cell r="L702" t="str">
            <v>אולמות אירועים, מסעדות, קניונים</v>
          </cell>
        </row>
        <row r="703">
          <cell r="B703">
            <v>33575</v>
          </cell>
          <cell r="C703" t="str">
            <v>_מי רקע בת ים</v>
          </cell>
          <cell r="D703">
            <v>49</v>
          </cell>
          <cell r="E703" t="str">
            <v>מי בת ים</v>
          </cell>
        </row>
        <row r="704">
          <cell r="B704">
            <v>38570</v>
          </cell>
          <cell r="C704" t="str">
            <v>BE FRESH</v>
          </cell>
          <cell r="D704">
            <v>49</v>
          </cell>
          <cell r="E704" t="str">
            <v>מי בת ים</v>
          </cell>
          <cell r="F704" t="str">
            <v>רח' יוספטל 92 בת-ים</v>
          </cell>
          <cell r="I704" t="str">
            <v>ליאב  סמנכ"לית- 052-4666985</v>
          </cell>
          <cell r="L704" t="str">
            <v>אולמות אירועים, מסעדות, קניונים</v>
          </cell>
        </row>
        <row r="705">
          <cell r="B705">
            <v>34698</v>
          </cell>
          <cell r="C705" t="str">
            <v>BG99</v>
          </cell>
          <cell r="D705">
            <v>49</v>
          </cell>
          <cell r="E705" t="str">
            <v>מי בת ים</v>
          </cell>
          <cell r="F705" t="str">
            <v>בן גוריון 99/שי עגנון 18, בת ים</v>
          </cell>
          <cell r="L705" t="str">
            <v>אולמות אירועים, מסעדות, קניונים</v>
          </cell>
        </row>
        <row r="706">
          <cell r="B706">
            <v>38089</v>
          </cell>
          <cell r="C706" t="str">
            <v>SPAT</v>
          </cell>
          <cell r="D706">
            <v>49</v>
          </cell>
          <cell r="E706" t="str">
            <v>מי בת ים</v>
          </cell>
          <cell r="F706" t="str">
            <v>העמל 10 , בת ים</v>
          </cell>
          <cell r="I706" t="str">
            <v>שי דקל</v>
          </cell>
          <cell r="J706" t="str">
            <v>050-7455699</v>
          </cell>
          <cell r="K706" t="str">
            <v>shayspat@gmail.com</v>
          </cell>
          <cell r="L706" t="str">
            <v>בתי מלון</v>
          </cell>
        </row>
        <row r="707">
          <cell r="B707">
            <v>32529</v>
          </cell>
          <cell r="C707" t="str">
            <v>א. משי תעשיות בע"מ</v>
          </cell>
          <cell r="D707">
            <v>49</v>
          </cell>
          <cell r="E707" t="str">
            <v>מי בת ים</v>
          </cell>
          <cell r="F707" t="str">
            <v>חברת גאמא /א.משי תעשיות רח' הבורסקאי 8</v>
          </cell>
          <cell r="G707" t="str">
            <v>חברת גאמא חברת א.משי תעשיות---7122076001</v>
          </cell>
          <cell r="I707" t="str">
            <v>ירמיהו מזרחי</v>
          </cell>
          <cell r="J707" t="str">
            <v>052-4877733</v>
          </cell>
          <cell r="K707" t="str">
            <v>yermi@a-meshi.com</v>
          </cell>
          <cell r="L707" t="str">
            <v>קוסמטיקה ותמרוקים</v>
          </cell>
        </row>
        <row r="708">
          <cell r="B708">
            <v>8295</v>
          </cell>
          <cell r="C708" t="str">
            <v>אברבנאל - בי"ח</v>
          </cell>
          <cell r="D708">
            <v>49</v>
          </cell>
          <cell r="E708" t="str">
            <v>מי בת ים</v>
          </cell>
          <cell r="F708" t="str">
            <v>קרן קימת 17, בת ים</v>
          </cell>
          <cell r="G708" t="str">
            <v>בית חולים אברבנאל---7133052005</v>
          </cell>
          <cell r="I708" t="str">
            <v>ראובן גדילי, יהודה</v>
          </cell>
          <cell r="J708" t="str">
            <v>052-3525934, 050-5191395</v>
          </cell>
          <cell r="K708" t="str">
            <v>reuven.godali@abr.health.gov.il</v>
          </cell>
          <cell r="L708" t="str">
            <v>אולמות אירועים, מסעדות, קניונים</v>
          </cell>
        </row>
        <row r="709">
          <cell r="B709">
            <v>38545</v>
          </cell>
          <cell r="C709" t="str">
            <v>אדיר נועם וינאי בע"מ (רולדין)</v>
          </cell>
          <cell r="D709">
            <v>49</v>
          </cell>
          <cell r="E709" t="str">
            <v>מי בת ים</v>
          </cell>
          <cell r="F709" t="str">
            <v>יוספטל 92, בת ים</v>
          </cell>
          <cell r="L709" t="str">
            <v>אולמות אירועים, מסעדות, קניונים</v>
          </cell>
        </row>
        <row r="710">
          <cell r="B710">
            <v>31769</v>
          </cell>
          <cell r="C710" t="str">
            <v>אולם אירועים בלג'יו( בת ים)</v>
          </cell>
          <cell r="D710">
            <v>49</v>
          </cell>
          <cell r="E710" t="str">
            <v>מי בת ים</v>
          </cell>
          <cell r="F710" t="str">
            <v>ישראל וישינגרד 14, בת ים</v>
          </cell>
          <cell r="G710" t="str">
            <v>ר.י.מ יזמות ופיתוח עיסקי בע"מ---7123084001</v>
          </cell>
          <cell r="I710" t="str">
            <v>משיח זבולונוב</v>
          </cell>
          <cell r="J710" t="str">
            <v>052-2502045</v>
          </cell>
          <cell r="K710" t="str">
            <v>mashiah@barak.net.il</v>
          </cell>
          <cell r="L710" t="str">
            <v>אולמות אירועים, מסעדות, קניונים</v>
          </cell>
        </row>
        <row r="711">
          <cell r="B711">
            <v>7897</v>
          </cell>
          <cell r="C711" t="str">
            <v>אולמי שיין (לבונה)</v>
          </cell>
          <cell r="D711">
            <v>49</v>
          </cell>
          <cell r="E711" t="str">
            <v>מי בת ים</v>
          </cell>
          <cell r="F711" t="str">
            <v>שד' העצמאות 67, בת ים</v>
          </cell>
          <cell r="G711" t="str">
            <v>אולם-לבונה---7147115088</v>
          </cell>
          <cell r="H711">
            <v>0</v>
          </cell>
          <cell r="I711" t="str">
            <v>ולרי שישוקול-תחזוקה,מוטי מנצ'ורי-מנ', רחמים פתאי</v>
          </cell>
          <cell r="J711" t="str">
            <v>ולד 053-8382881</v>
          </cell>
          <cell r="L711" t="str">
            <v>אולמות אירועים, מסעדות, קניונים</v>
          </cell>
        </row>
        <row r="712">
          <cell r="B712">
            <v>33769</v>
          </cell>
          <cell r="C712" t="str">
            <v>אומגה3  (מ.י. ) בע"מ</v>
          </cell>
          <cell r="D712">
            <v>49</v>
          </cell>
          <cell r="E712" t="str">
            <v>מי בת ים</v>
          </cell>
          <cell r="F712" t="str">
            <v>הצורפים 1, בת ים</v>
          </cell>
          <cell r="G712" t="str">
            <v>מ.י. אומגה 3 בע"מ---7122057001</v>
          </cell>
          <cell r="I712" t="str">
            <v>עוזי חליפה</v>
          </cell>
          <cell r="J712" t="str">
            <v>050-8835863</v>
          </cell>
          <cell r="L712" t="str">
            <v>משחטות, בתי מטבחיים, בתי נחירה, עיבוד דגים</v>
          </cell>
        </row>
        <row r="713">
          <cell r="B713">
            <v>36678</v>
          </cell>
          <cell r="C713" t="str">
            <v>אייקון פיטנס ישראל בע"מ (גו' אקטיב)</v>
          </cell>
          <cell r="D713">
            <v>49</v>
          </cell>
          <cell r="E713" t="str">
            <v>מי בת ים</v>
          </cell>
          <cell r="F713" t="str">
            <v>יוספטל 92 בת ים</v>
          </cell>
          <cell r="I713" t="str">
            <v>תומר (אחזקה), שמעון (סמנכ"ל)</v>
          </cell>
          <cell r="J713" t="str">
            <v>054-4688507, 052-5311229</v>
          </cell>
          <cell r="K713" t="str">
            <v>avish@ashtrom.co.il; shimon@bigcenters.co.il</v>
          </cell>
          <cell r="L713" t="str">
            <v>אולמות אירועים, מסעדות, קניונים</v>
          </cell>
        </row>
        <row r="714">
          <cell r="B714">
            <v>36663</v>
          </cell>
          <cell r="C714" t="str">
            <v>אלעם מזון בע''מ - שוארמה גריל-בר - 106</v>
          </cell>
          <cell r="D714">
            <v>49</v>
          </cell>
          <cell r="E714" t="str">
            <v>מי בת ים</v>
          </cell>
          <cell r="F714" t="str">
            <v>יוספטל 92 בת ים</v>
          </cell>
          <cell r="G714">
            <v>1258262</v>
          </cell>
          <cell r="I714" t="str">
            <v>תומר (אחזקה), שמעון (סמנכ"ל)</v>
          </cell>
          <cell r="J714" t="str">
            <v>054-4688507, 052-5311229</v>
          </cell>
          <cell r="K714" t="str">
            <v>avish@ashtrom.co.il; shimon@bigcenters.co.il</v>
          </cell>
          <cell r="L714" t="str">
            <v>אולמות אירועים, מסעדות, קניונים</v>
          </cell>
        </row>
        <row r="715">
          <cell r="B715">
            <v>38653</v>
          </cell>
          <cell r="C715" t="str">
            <v>אמה ורומי בע"מ- תירס</v>
          </cell>
          <cell r="D715">
            <v>49</v>
          </cell>
          <cell r="E715" t="str">
            <v>מי בת ים</v>
          </cell>
        </row>
        <row r="716">
          <cell r="B716">
            <v>36648</v>
          </cell>
          <cell r="C716" t="str">
            <v>ארומה - שפע זכויות בע''מ - תיבה 30</v>
          </cell>
          <cell r="D716">
            <v>49</v>
          </cell>
          <cell r="E716" t="str">
            <v>מי בת ים</v>
          </cell>
          <cell r="F716" t="str">
            <v>יוספטל 92 בת ים</v>
          </cell>
          <cell r="G716">
            <v>1285461</v>
          </cell>
          <cell r="I716" t="str">
            <v>תומר (אחזקה), שמעון (סמנכ"ל)</v>
          </cell>
          <cell r="J716" t="str">
            <v>054-4688507, 052-5311229</v>
          </cell>
          <cell r="K716" t="str">
            <v>avish@ashtrom.co.il; shimon@bigcenters.co.il</v>
          </cell>
          <cell r="L716" t="str">
            <v>אולמות אירועים, מסעדות, קניונים</v>
          </cell>
        </row>
        <row r="717">
          <cell r="B717">
            <v>34123</v>
          </cell>
          <cell r="C717" t="str">
            <v>ארומה בן גוריון</v>
          </cell>
          <cell r="D717">
            <v>49</v>
          </cell>
          <cell r="E717" t="str">
            <v>מי בת ים</v>
          </cell>
          <cell r="F717" t="str">
            <v>בן גוריון 75, בת ים</v>
          </cell>
          <cell r="G717" t="str">
            <v>ארומה- שפע זכיונות בע"מ (תיבה מס 30)---7142176202</v>
          </cell>
          <cell r="I717" t="str">
            <v>יובל</v>
          </cell>
          <cell r="L717" t="str">
            <v>אולמות אירועים, מסעדות, קניונים</v>
          </cell>
        </row>
        <row r="718">
          <cell r="B718">
            <v>34143</v>
          </cell>
          <cell r="C718" t="str">
            <v>ארומה רוטשילד</v>
          </cell>
          <cell r="D718">
            <v>49</v>
          </cell>
          <cell r="E718" t="str">
            <v>מי בת ים</v>
          </cell>
          <cell r="F718" t="str">
            <v>שד' רוטשילד 29, בת ים</v>
          </cell>
          <cell r="G718" t="str">
            <v>ארומה- שוקי נחמני---7147164003</v>
          </cell>
          <cell r="I718" t="str">
            <v>שוקי/ עומר</v>
          </cell>
          <cell r="K718" t="str">
            <v>batyam.center@aroma-cafe.co.il, by.rotshield@aromacafe.co.il</v>
          </cell>
          <cell r="L718" t="str">
            <v>אולמות אירועים, מסעדות, קניונים</v>
          </cell>
        </row>
        <row r="719">
          <cell r="B719">
            <v>38602</v>
          </cell>
          <cell r="C719" t="str">
            <v>בייבי עוף בע"מ</v>
          </cell>
          <cell r="D719">
            <v>49</v>
          </cell>
          <cell r="E719" t="str">
            <v>מי בת ים</v>
          </cell>
          <cell r="F719" t="str">
            <v>הצורפים 4</v>
          </cell>
          <cell r="I719" t="str">
            <v>משה</v>
          </cell>
          <cell r="J719">
            <v>505790882</v>
          </cell>
          <cell r="K719" t="str">
            <v>Mosheshemueli@gmail.com</v>
          </cell>
          <cell r="L719" t="str">
            <v>משחטות, בתי מטבחיים, בתי נחירה, עיבוד דגים</v>
          </cell>
        </row>
        <row r="720">
          <cell r="B720">
            <v>8393</v>
          </cell>
          <cell r="C720" t="str">
            <v>בית אבות נוה באבוב</v>
          </cell>
          <cell r="D720">
            <v>49</v>
          </cell>
          <cell r="E720" t="str">
            <v>מי בת ים</v>
          </cell>
          <cell r="F720" t="str">
            <v>רח' הנרקיס, בת ים</v>
          </cell>
          <cell r="G720" t="str">
            <v>בית אבות נוה באבוב---7129092101</v>
          </cell>
          <cell r="I720" t="str">
            <v>דוד פוגל</v>
          </cell>
          <cell r="J720">
            <v>504161152</v>
          </cell>
          <cell r="K720" t="str">
            <v>babov1@bezeqint.net</v>
          </cell>
          <cell r="L720" t="str">
            <v>אולמות אירועים, מסעדות, קניונים</v>
          </cell>
        </row>
        <row r="721">
          <cell r="B721">
            <v>34668</v>
          </cell>
          <cell r="C721" t="str">
            <v>בית אבות נווה באבוב מגזר בתי מלון</v>
          </cell>
          <cell r="D721">
            <v>49</v>
          </cell>
          <cell r="E721" t="str">
            <v>מי בת ים</v>
          </cell>
          <cell r="F721" t="str">
            <v>האדמו:ר מבאבוב 2, בת ים</v>
          </cell>
          <cell r="I721" t="str">
            <v>דוד פוגל</v>
          </cell>
          <cell r="J721" t="str">
            <v>050-4161152</v>
          </cell>
          <cell r="K721" t="str">
            <v>babov1@bezeqint.net</v>
          </cell>
          <cell r="L721" t="str">
            <v>בתי מלון</v>
          </cell>
        </row>
        <row r="722">
          <cell r="B722">
            <v>38526</v>
          </cell>
          <cell r="C722" t="str">
            <v>בית הפרנה</v>
          </cell>
          <cell r="D722">
            <v>49</v>
          </cell>
          <cell r="E722" t="str">
            <v>מי בת ים</v>
          </cell>
          <cell r="F722" t="str">
            <v>שמעון הבורסקאי 4</v>
          </cell>
          <cell r="L722" t="str">
            <v>מפעלי מזון ומשקאות</v>
          </cell>
        </row>
        <row r="723">
          <cell r="B723">
            <v>35871</v>
          </cell>
          <cell r="C723" t="str">
            <v>בית מאפה כרמים - שוקיס</v>
          </cell>
          <cell r="D723">
            <v>49</v>
          </cell>
          <cell r="E723" t="str">
            <v>מי בת ים</v>
          </cell>
          <cell r="F723" t="str">
            <v>הבורסקאי 6, בת ים</v>
          </cell>
          <cell r="I723" t="str">
            <v>ישראל/ אלי</v>
          </cell>
          <cell r="L723" t="str">
            <v>מפעלי מזון ומשקאות</v>
          </cell>
        </row>
        <row r="724">
          <cell r="B724">
            <v>7795</v>
          </cell>
          <cell r="C724" t="str">
            <v>בלדי חנות (גל בקר)</v>
          </cell>
          <cell r="D724">
            <v>49</v>
          </cell>
          <cell r="E724" t="str">
            <v>מי בת ים</v>
          </cell>
          <cell r="F724" t="str">
            <v>רח' יקואל 4, בת ים</v>
          </cell>
          <cell r="G724" t="str">
            <v>בלדי חנות מפעל---7123093003</v>
          </cell>
          <cell r="I724" t="str">
            <v>סוניה</v>
          </cell>
          <cell r="J724" t="str">
            <v>052-5683308</v>
          </cell>
          <cell r="K724" t="str">
            <v>baladi20@gmail.com, sonya.i@baladi.co.il</v>
          </cell>
          <cell r="L724" t="str">
            <v>משחטות, בתי מטבחיים, בתי נחירה, עיבוד דגים</v>
          </cell>
        </row>
        <row r="725">
          <cell r="B725">
            <v>29653</v>
          </cell>
          <cell r="C725" t="str">
            <v>בלדי קייטרינג</v>
          </cell>
          <cell r="D725">
            <v>49</v>
          </cell>
          <cell r="E725" t="str">
            <v>מי בת ים</v>
          </cell>
          <cell r="G725" t="str">
            <v>בלדי חנות מפעל---7123095110</v>
          </cell>
          <cell r="I725" t="str">
            <v>סוניה</v>
          </cell>
          <cell r="J725" t="str">
            <v>052-5683308</v>
          </cell>
          <cell r="K725" t="str">
            <v>baladi20@gmail.com, sonya.i@baladi.co.il</v>
          </cell>
          <cell r="L725" t="str">
            <v>אולמות אירועים, מסעדות, קניונים</v>
          </cell>
        </row>
        <row r="726">
          <cell r="B726">
            <v>7763</v>
          </cell>
          <cell r="C726" t="str">
            <v>בת ימון (סופר דוש)</v>
          </cell>
          <cell r="D726">
            <v>49</v>
          </cell>
          <cell r="E726" t="str">
            <v>מי בת ים</v>
          </cell>
          <cell r="F726" t="str">
            <v>ניסנבאום 33, בת ים</v>
          </cell>
          <cell r="G726" t="str">
            <v>סופר דוש בע"מ---7129131999</v>
          </cell>
          <cell r="H726">
            <v>59620</v>
          </cell>
          <cell r="I726" t="str">
            <v>רונן דוש-מנהל</v>
          </cell>
          <cell r="J726" t="str">
            <v>003-5551813</v>
          </cell>
          <cell r="L726" t="str">
            <v>אולמות אירועים, מסעדות, קניונים</v>
          </cell>
        </row>
        <row r="727">
          <cell r="B727">
            <v>33877</v>
          </cell>
          <cell r="C727" t="str">
            <v>גורילה בר בת ים</v>
          </cell>
          <cell r="D727">
            <v>49</v>
          </cell>
          <cell r="E727" t="str">
            <v>מי בת ים</v>
          </cell>
          <cell r="F727" t="str">
            <v>שד' בן גוריון, בת ים</v>
          </cell>
          <cell r="G727" t="str">
            <v>גורילה בר קפה בע"מ---7142179003   / 7142178026</v>
          </cell>
          <cell r="I727" t="str">
            <v>מאור/ עדי</v>
          </cell>
          <cell r="J727" t="str">
            <v>050-6566666, 054-5540182</v>
          </cell>
          <cell r="K727" t="str">
            <v>maorgorilla@gmail.com</v>
          </cell>
          <cell r="L727" t="str">
            <v>אולמות אירועים, מסעדות, קניונים</v>
          </cell>
        </row>
        <row r="728">
          <cell r="B728">
            <v>34725</v>
          </cell>
          <cell r="C728" t="str">
            <v>גיטה ג'ולרי</v>
          </cell>
          <cell r="D728">
            <v>49</v>
          </cell>
          <cell r="E728" t="str">
            <v>מי בת ים</v>
          </cell>
          <cell r="F728" t="str">
            <v>הפלדה 10</v>
          </cell>
          <cell r="L728" t="str">
            <v>מפעלי ציפוי מתכות וטיפול פני שטח</v>
          </cell>
        </row>
        <row r="729">
          <cell r="B729">
            <v>36955</v>
          </cell>
          <cell r="C729" t="str">
            <v>גלידה ויקטורי</v>
          </cell>
          <cell r="D729">
            <v>49</v>
          </cell>
          <cell r="E729" t="str">
            <v>מי בת ים</v>
          </cell>
          <cell r="F729" t="str">
            <v>רח' הפלדה 1, בת-ים</v>
          </cell>
          <cell r="L729" t="str">
            <v>אולמות אירועים, מסעדות, קניונים</v>
          </cell>
        </row>
        <row r="730">
          <cell r="B730">
            <v>8386</v>
          </cell>
          <cell r="C730" t="str">
            <v>גלידה ויקטורי - בעלים קודמים</v>
          </cell>
          <cell r="D730">
            <v>49</v>
          </cell>
          <cell r="E730" t="str">
            <v>מי בת ים</v>
          </cell>
          <cell r="F730" t="str">
            <v>הפלדה 1, בת ים</v>
          </cell>
          <cell r="G730" t="str">
            <v>סאסין מישל סימון וויקטור הנרי (גלידה ויקטורי)---7122051103</v>
          </cell>
          <cell r="I730" t="str">
            <v>אליאס חורי, סיימון סאסין</v>
          </cell>
          <cell r="K730" t="str">
            <v>victoryice99@gmail.com</v>
          </cell>
          <cell r="L730" t="str">
            <v>מפעלי מזון ומשקאות</v>
          </cell>
        </row>
        <row r="731">
          <cell r="B731">
            <v>34042</v>
          </cell>
          <cell r="C731" t="str">
            <v>ג'פניקה בן גוריון בת ים</v>
          </cell>
          <cell r="D731">
            <v>49</v>
          </cell>
          <cell r="E731" t="str">
            <v>מי בת ים</v>
          </cell>
          <cell r="F731" t="str">
            <v>בן גוריון, בת ים</v>
          </cell>
          <cell r="G731" t="str">
            <v>סושי הטיילת בת ים בע"מ---7142175503</v>
          </cell>
          <cell r="I731" t="str">
            <v>דניס, רונן סורינוב</v>
          </cell>
          <cell r="J731" t="str">
            <v>054-6058748</v>
          </cell>
          <cell r="L731" t="str">
            <v>אולמות אירועים, מסעדות, קניונים</v>
          </cell>
        </row>
        <row r="732">
          <cell r="B732">
            <v>30184</v>
          </cell>
          <cell r="C732" t="str">
            <v>גרנולה דניאל</v>
          </cell>
          <cell r="D732">
            <v>49</v>
          </cell>
          <cell r="E732" t="str">
            <v>מי בת ים</v>
          </cell>
          <cell r="F732" t="str">
            <v>העבודה 27, בת ים</v>
          </cell>
          <cell r="G732" t="str">
            <v>גרנולה דניאל בע"מ---7129053020</v>
          </cell>
          <cell r="H732">
            <v>0</v>
          </cell>
          <cell r="I732" t="str">
            <v>נופר/יעל</v>
          </cell>
          <cell r="K732" t="str">
            <v>granola.daniel@gmail.com</v>
          </cell>
          <cell r="L732" t="str">
            <v>מפעלי מזון ומשקאות</v>
          </cell>
        </row>
        <row r="733">
          <cell r="B733">
            <v>38320</v>
          </cell>
          <cell r="C733" t="str">
            <v>ה.ס ייצור ושיווק בע"מ</v>
          </cell>
          <cell r="D733">
            <v>49</v>
          </cell>
          <cell r="E733" t="str">
            <v>מי בת ים</v>
          </cell>
          <cell r="F733" t="str">
            <v>רח' הפלדה 1, בת-ים</v>
          </cell>
          <cell r="I733" t="str">
            <v>הנרי</v>
          </cell>
          <cell r="J733" t="str">
            <v>050-5283107</v>
          </cell>
          <cell r="K733" t="str">
            <v>victoryice99@gmail.com</v>
          </cell>
          <cell r="L733" t="str">
            <v>מפעלי מזון ומשקאות</v>
          </cell>
        </row>
        <row r="734">
          <cell r="B734">
            <v>35866</v>
          </cell>
          <cell r="C734" t="str">
            <v>ויקטורי מסעדה</v>
          </cell>
          <cell r="D734">
            <v>49</v>
          </cell>
          <cell r="E734" t="str">
            <v>מי בת ים</v>
          </cell>
          <cell r="F734" t="str">
            <v>בן גוריון 77, בת ים</v>
          </cell>
          <cell r="L734" t="str">
            <v>אולמות אירועים, מסעדות, קניונים</v>
          </cell>
        </row>
        <row r="735">
          <cell r="B735">
            <v>34157</v>
          </cell>
          <cell r="C735" t="str">
            <v>חוף הדקלים קו הים</v>
          </cell>
          <cell r="D735">
            <v>49</v>
          </cell>
          <cell r="E735" t="str">
            <v>מי בת ים</v>
          </cell>
          <cell r="F735" t="str">
            <v>שד' בן גוריון, בת ים</v>
          </cell>
          <cell r="G735" t="str">
            <v>ניר רחל (חוף דקלים)---7138999001</v>
          </cell>
          <cell r="L735" t="str">
            <v>אולמות אירועים, מסעדות, קניונים</v>
          </cell>
        </row>
        <row r="736">
          <cell r="B736">
            <v>30300</v>
          </cell>
          <cell r="C736" t="str">
            <v>חישוקים</v>
          </cell>
          <cell r="D736">
            <v>49</v>
          </cell>
          <cell r="E736" t="str">
            <v>מי בת ים</v>
          </cell>
          <cell r="F736" t="str">
            <v>ניסמבאום 11, בת ים</v>
          </cell>
          <cell r="G736" t="str">
            <v>חישוקים מוצרי מאפה קפואים---7123185008</v>
          </cell>
          <cell r="I736" t="str">
            <v>אבי מילאן</v>
          </cell>
          <cell r="K736" t="str">
            <v>Morin@hishookim.co.il</v>
          </cell>
          <cell r="L736" t="str">
            <v>מפעלי מזון ומשקאות</v>
          </cell>
        </row>
        <row r="737">
          <cell r="B737">
            <v>32387</v>
          </cell>
          <cell r="C737" t="str">
            <v>טובגו</v>
          </cell>
          <cell r="D737">
            <v>49</v>
          </cell>
          <cell r="E737" t="str">
            <v>מי בת ים</v>
          </cell>
          <cell r="F737" t="str">
            <v>בן גוריון 96 , בת ים</v>
          </cell>
          <cell r="G737" t="str">
            <v>טובגו מסעדות בע"מ---7145999005</v>
          </cell>
          <cell r="J737" t="str">
            <v>03-6560832</v>
          </cell>
          <cell r="L737" t="str">
            <v>אולמות אירועים, מסעדות, קניונים</v>
          </cell>
        </row>
        <row r="738">
          <cell r="B738">
            <v>34148</v>
          </cell>
          <cell r="C738" t="str">
            <v>י. לב בראל</v>
          </cell>
          <cell r="D738">
            <v>49</v>
          </cell>
          <cell r="E738" t="str">
            <v>מי בת ים</v>
          </cell>
          <cell r="F738" t="str">
            <v>עמל 10, בת ים</v>
          </cell>
          <cell r="G738" t="str">
            <v>חב'י.לב בראל תעשיות בע"מ---7122058007</v>
          </cell>
          <cell r="I738" t="str">
            <v>לירון בריל</v>
          </cell>
          <cell r="K738" t="str">
            <v>Brill.liron@gmail.com</v>
          </cell>
          <cell r="L738" t="str">
            <v>משחטות, בתי מטבחיים, בתי נחירה, עיבוד דגים</v>
          </cell>
        </row>
        <row r="739">
          <cell r="B739">
            <v>38535</v>
          </cell>
          <cell r="C739" t="str">
            <v>י.ק בתי קפה בע"מ</v>
          </cell>
          <cell r="D739">
            <v>49</v>
          </cell>
          <cell r="E739" t="str">
            <v>מי בת ים</v>
          </cell>
          <cell r="F739" t="str">
            <v>יוספטל 92, בת ים</v>
          </cell>
          <cell r="L739" t="str">
            <v>אולמות אירועים, מסעדות, קניונים</v>
          </cell>
        </row>
        <row r="740">
          <cell r="B740">
            <v>7911</v>
          </cell>
          <cell r="C740" t="str">
            <v>י.ש.ציפויים</v>
          </cell>
          <cell r="D740">
            <v>49</v>
          </cell>
          <cell r="E740" t="str">
            <v>מי בת ים</v>
          </cell>
          <cell r="F740" t="str">
            <v>העבודה 43, בת ים</v>
          </cell>
          <cell r="G740" t="str">
            <v>שפוליאנסקי יאן---7129055017</v>
          </cell>
          <cell r="H740">
            <v>0</v>
          </cell>
          <cell r="I740" t="str">
            <v>איאן שפוליאנסקי</v>
          </cell>
          <cell r="L740" t="str">
            <v>מפעלי ציפוי מתכות וטיפול פני שטח</v>
          </cell>
        </row>
        <row r="741">
          <cell r="B741">
            <v>34695</v>
          </cell>
          <cell r="C741" t="str">
            <v>יוחננוף</v>
          </cell>
          <cell r="D741">
            <v>49</v>
          </cell>
          <cell r="E741" t="str">
            <v>מי בת ים</v>
          </cell>
          <cell r="F741" t="str">
            <v>אהוד קינמון 9-11, בת ים</v>
          </cell>
          <cell r="I741" t="str">
            <v>מוטי</v>
          </cell>
          <cell r="K741" t="str">
            <v>bat-yam@yochananof.co.il</v>
          </cell>
          <cell r="L741" t="str">
            <v>אולמות אירועים, מסעדות, קניונים</v>
          </cell>
        </row>
        <row r="742">
          <cell r="B742">
            <v>7773</v>
          </cell>
          <cell r="C742" t="str">
            <v>יונקס</v>
          </cell>
          <cell r="D742">
            <v>49</v>
          </cell>
          <cell r="E742" t="str">
            <v>מי בת ים</v>
          </cell>
          <cell r="F742" t="str">
            <v>רח' הסוללים 5, בת ים</v>
          </cell>
          <cell r="G742" t="str">
            <v>יונקס בעמ---7123101008</v>
          </cell>
          <cell r="H742">
            <v>59597</v>
          </cell>
          <cell r="I742" t="str">
            <v>איתן אורן-מנ'תפעול,דוד כנפו</v>
          </cell>
          <cell r="J742" t="str">
            <v>03-5512634</v>
          </cell>
          <cell r="K742" t="str">
            <v>ionex@ionex.co.il</v>
          </cell>
          <cell r="L742" t="str">
            <v>מפעלי כימיה</v>
          </cell>
        </row>
        <row r="743">
          <cell r="B743">
            <v>36703</v>
          </cell>
          <cell r="C743" t="str">
            <v>ישראילוב אלעזר סינרול -  קופי קו</v>
          </cell>
          <cell r="D743">
            <v>49</v>
          </cell>
          <cell r="E743" t="str">
            <v>מי בת ים</v>
          </cell>
          <cell r="F743" t="str">
            <v>יוספטל 92 בת ים</v>
          </cell>
          <cell r="G743">
            <v>507974</v>
          </cell>
          <cell r="I743" t="str">
            <v>תומר (אחזקה), שמעון (סמנכ"ל)</v>
          </cell>
          <cell r="J743" t="str">
            <v>054-4688507, 052-5311229</v>
          </cell>
          <cell r="K743" t="str">
            <v>avish@ashtrom.co.il; shimon@bigcenters.co.il</v>
          </cell>
          <cell r="L743" t="str">
            <v>אולמות אירועים, מסעדות, קניונים</v>
          </cell>
        </row>
        <row r="744">
          <cell r="B744">
            <v>35861</v>
          </cell>
          <cell r="C744" t="str">
            <v>ישראל היום</v>
          </cell>
          <cell r="D744">
            <v>49</v>
          </cell>
          <cell r="E744" t="str">
            <v>מי בת ים</v>
          </cell>
          <cell r="F744" t="str">
            <v>העמל 12, בת ים</v>
          </cell>
          <cell r="I744" t="str">
            <v>ארנון</v>
          </cell>
          <cell r="J744" t="str">
            <v>054-3205561</v>
          </cell>
          <cell r="K744" t="str">
            <v>arnonh@israelhayom.co.il</v>
          </cell>
          <cell r="L744" t="str">
            <v>בתי דפוס</v>
          </cell>
        </row>
        <row r="745">
          <cell r="B745">
            <v>36668</v>
          </cell>
          <cell r="C745" t="str">
            <v>לחם תושיה  דוכן 5ב</v>
          </cell>
          <cell r="D745">
            <v>49</v>
          </cell>
          <cell r="E745" t="str">
            <v>מי בת ים</v>
          </cell>
          <cell r="F745" t="str">
            <v>יוספטל 92 בת ים</v>
          </cell>
          <cell r="G745">
            <v>1539432</v>
          </cell>
          <cell r="I745" t="str">
            <v>תומר (אחזקה), שמעון (סמנכ"ל)</v>
          </cell>
          <cell r="J745" t="str">
            <v>054-4688507, 052-5311229</v>
          </cell>
          <cell r="K745" t="str">
            <v>avish@ashtrom.co.il; shimon@bigcenters.co.il</v>
          </cell>
          <cell r="L745" t="str">
            <v>אולמות אירועים, מסעדות, קניונים</v>
          </cell>
        </row>
        <row r="746">
          <cell r="B746">
            <v>38195</v>
          </cell>
          <cell r="C746" t="str">
            <v>ללא שם - חדש</v>
          </cell>
          <cell r="D746">
            <v>49</v>
          </cell>
          <cell r="E746" t="str">
            <v>מי בת ים</v>
          </cell>
        </row>
        <row r="747">
          <cell r="B747">
            <v>38517</v>
          </cell>
          <cell r="C747" t="str">
            <v>לשימוש עתידי</v>
          </cell>
          <cell r="D747">
            <v>49</v>
          </cell>
          <cell r="E747" t="str">
            <v>מי בת ים</v>
          </cell>
        </row>
        <row r="748">
          <cell r="B748">
            <v>34710</v>
          </cell>
          <cell r="C748" t="str">
            <v>מאפיית אריאל</v>
          </cell>
          <cell r="D748">
            <v>49</v>
          </cell>
          <cell r="E748" t="str">
            <v>מי בת ים</v>
          </cell>
          <cell r="F748" t="str">
            <v>ניסנבאום, בת ים</v>
          </cell>
          <cell r="L748" t="str">
            <v>מפעלי מזון ומשקאות</v>
          </cell>
        </row>
        <row r="749">
          <cell r="B749">
            <v>34707</v>
          </cell>
          <cell r="C749" t="str">
            <v>מאפיית לחמנו</v>
          </cell>
          <cell r="D749">
            <v>49</v>
          </cell>
          <cell r="E749" t="str">
            <v>מי בת ים</v>
          </cell>
          <cell r="F749" t="str">
            <v>הסוללים 2, בת ים</v>
          </cell>
          <cell r="L749" t="str">
            <v>מפעלי מזון ומשקאות</v>
          </cell>
        </row>
        <row r="750">
          <cell r="B750">
            <v>38608</v>
          </cell>
          <cell r="C750" t="str">
            <v>מאפיית ליז</v>
          </cell>
          <cell r="D750">
            <v>49</v>
          </cell>
          <cell r="E750" t="str">
            <v>מי בת ים</v>
          </cell>
          <cell r="F750" t="str">
            <v>עגנון 18/בן גוריון 99</v>
          </cell>
        </row>
        <row r="751">
          <cell r="B751">
            <v>34722</v>
          </cell>
          <cell r="C751" t="str">
            <v>מאפיית שיבולת השרון קוממיות</v>
          </cell>
          <cell r="D751">
            <v>49</v>
          </cell>
          <cell r="E751" t="str">
            <v>מי בת ים</v>
          </cell>
          <cell r="F751" t="str">
            <v>קוממיות 12, בת ים</v>
          </cell>
          <cell r="I751" t="str">
            <v>מישל; יובל כתר</v>
          </cell>
          <cell r="J751" t="str">
            <v>054-9794694</v>
          </cell>
          <cell r="K751" t="str">
            <v>shiboletb@gmail.com</v>
          </cell>
          <cell r="L751" t="str">
            <v>מפעלי מזון ומשקאות</v>
          </cell>
        </row>
        <row r="752">
          <cell r="B752">
            <v>34187</v>
          </cell>
          <cell r="C752" t="str">
            <v>מאפית טרפליני</v>
          </cell>
          <cell r="D752">
            <v>49</v>
          </cell>
          <cell r="E752" t="str">
            <v>מי בת ים</v>
          </cell>
          <cell r="F752" t="str">
            <v>אהוד קינמון 35, בת ים</v>
          </cell>
          <cell r="G752" t="str">
            <v>טראפיליני בע"מ---7129056003</v>
          </cell>
          <cell r="L752" t="str">
            <v>מפעלי מזון ומשקאות</v>
          </cell>
        </row>
        <row r="753">
          <cell r="B753">
            <v>34273</v>
          </cell>
          <cell r="C753" t="str">
            <v>מאפית מלאני</v>
          </cell>
          <cell r="D753">
            <v>49</v>
          </cell>
          <cell r="E753" t="str">
            <v>מי בת ים</v>
          </cell>
          <cell r="F753" t="str">
            <v>רח' אהוד קנמון, בת ים</v>
          </cell>
          <cell r="G753" t="str">
            <v>אדרי אלי-א.מלאני שיווק---7123095106</v>
          </cell>
          <cell r="L753" t="str">
            <v>מפעל תעשייתי – מזון</v>
          </cell>
        </row>
        <row r="754">
          <cell r="B754">
            <v>7904</v>
          </cell>
          <cell r="C754" t="str">
            <v>מגדלי הים התיכון</v>
          </cell>
          <cell r="D754">
            <v>49</v>
          </cell>
          <cell r="E754" t="str">
            <v>מי בת ים</v>
          </cell>
          <cell r="F754" t="str">
            <v>דרך הים 2, בת ים</v>
          </cell>
          <cell r="G754" t="str">
            <v>מגדלי הים התיכון---7146019001</v>
          </cell>
          <cell r="H754">
            <v>0</v>
          </cell>
          <cell r="I754" t="str">
            <v>משה יחיאל</v>
          </cell>
          <cell r="J754" t="str">
            <v>052-2772509</v>
          </cell>
          <cell r="K754" t="str">
            <v>moshey@meditowers.co.il; danaf@meditowers.co.il; shlomog@meditowers.co.il</v>
          </cell>
          <cell r="L754" t="str">
            <v>בתי מלון</v>
          </cell>
        </row>
        <row r="755">
          <cell r="B755">
            <v>8191</v>
          </cell>
          <cell r="C755" t="str">
            <v>מגדלי נחום מדיקל קר</v>
          </cell>
          <cell r="D755">
            <v>49</v>
          </cell>
          <cell r="E755" t="str">
            <v>מי בת ים</v>
          </cell>
          <cell r="F755" t="str">
            <v>מגדלי נחום, רח' העצמאות  67, בת ים</v>
          </cell>
          <cell r="G755" t="str">
            <v>חב מגדלי הזהב ומגדלי ---7147115445</v>
          </cell>
          <cell r="I755" t="str">
            <v>שי אדלר; יוסי מליחי; שאולי פז</v>
          </cell>
          <cell r="J755" t="str">
            <v>050-6545750; 054-579519; 054-9884488</v>
          </cell>
          <cell r="K755" t="str">
            <v>shaia@sinopsis.co.il</v>
          </cell>
          <cell r="L755" t="str">
            <v>בתי מלון</v>
          </cell>
        </row>
        <row r="756">
          <cell r="B756">
            <v>33871</v>
          </cell>
          <cell r="C756" t="str">
            <v>מגה עוזיאל בת ים</v>
          </cell>
          <cell r="D756">
            <v>49</v>
          </cell>
          <cell r="E756" t="str">
            <v>מי בת ים</v>
          </cell>
          <cell r="F756" t="str">
            <v>רח' עוזיאל, בת ים</v>
          </cell>
          <cell r="G756" t="str">
            <v>מגה קמעונאות בע"מ---7148198102</v>
          </cell>
          <cell r="L756" t="str">
            <v>אולמות אירועים, מסעדות, קניונים</v>
          </cell>
        </row>
        <row r="757">
          <cell r="B757">
            <v>32305</v>
          </cell>
          <cell r="C757" t="str">
            <v>מגן ספורט</v>
          </cell>
          <cell r="D757">
            <v>49</v>
          </cell>
          <cell r="E757" t="str">
            <v>מי בת ים</v>
          </cell>
          <cell r="F757" t="str">
            <v>רח' נסימבאום , בת ים</v>
          </cell>
          <cell r="L757" t="str">
            <v>מפעלי ציפוי מתכות וטיפול פני שטח</v>
          </cell>
        </row>
        <row r="758">
          <cell r="B758">
            <v>32393</v>
          </cell>
          <cell r="C758" t="str">
            <v>מובי דיק</v>
          </cell>
          <cell r="D758">
            <v>49</v>
          </cell>
          <cell r="E758" t="str">
            <v>מי בת ים</v>
          </cell>
          <cell r="F758" t="str">
            <v>בן גוריון 69 , בת ים</v>
          </cell>
          <cell r="G758" t="str">
            <v>דוד שאול- מובי דיק---7143002103</v>
          </cell>
          <cell r="I758" t="str">
            <v>שאול דוד</v>
          </cell>
          <cell r="J758" t="str">
            <v>03-5081090</v>
          </cell>
          <cell r="L758" t="str">
            <v>אולמות אירועים, מסעדות, קניונים</v>
          </cell>
        </row>
        <row r="759">
          <cell r="B759">
            <v>8166</v>
          </cell>
          <cell r="C759" t="str">
            <v>מוסך (עילית)  אור אל</v>
          </cell>
          <cell r="D759">
            <v>49</v>
          </cell>
          <cell r="E759" t="str">
            <v>מי בת ים</v>
          </cell>
          <cell r="F759" t="str">
            <v>אורט ישראל 46, בת ים</v>
          </cell>
          <cell r="G759" t="str">
            <v>מוסך אור אל 2006 בע"מ---7123135101</v>
          </cell>
          <cell r="H759">
            <v>0</v>
          </cell>
          <cell r="I759" t="str">
            <v>בן אוליאל</v>
          </cell>
          <cell r="J759" t="str">
            <v>003-5518223</v>
          </cell>
          <cell r="L759" t="str">
            <v>מוסכים</v>
          </cell>
        </row>
        <row r="760">
          <cell r="B760">
            <v>33551</v>
          </cell>
          <cell r="C760" t="str">
            <v>מוסך אמיר</v>
          </cell>
          <cell r="D760">
            <v>49</v>
          </cell>
          <cell r="E760" t="str">
            <v>מי בת ים</v>
          </cell>
          <cell r="F760" t="str">
            <v>הסוללים, בת ים</v>
          </cell>
          <cell r="G760" t="str">
            <v>ממני אמיר---7123103106</v>
          </cell>
          <cell r="I760" t="str">
            <v>אמיר ממן</v>
          </cell>
          <cell r="L760" t="str">
            <v>מוסכים</v>
          </cell>
        </row>
        <row r="761">
          <cell r="B761">
            <v>8406</v>
          </cell>
          <cell r="C761" t="str">
            <v>מוסך גדי ודוד</v>
          </cell>
          <cell r="D761">
            <v>49</v>
          </cell>
          <cell r="E761" t="str">
            <v>מי בת ים</v>
          </cell>
          <cell r="F761" t="str">
            <v>אורט ישראל 38, בת ים</v>
          </cell>
          <cell r="G761" t="str">
            <v>אלקריף גדי- מוסך גדי את דוד---7123139101</v>
          </cell>
          <cell r="H761">
            <v>0</v>
          </cell>
          <cell r="I761" t="str">
            <v>יניב אברץ/ גדי אלקליף</v>
          </cell>
          <cell r="J761" t="str">
            <v>03-5526262; 03-5527757</v>
          </cell>
          <cell r="L761" t="str">
            <v>מוסכים</v>
          </cell>
        </row>
        <row r="762">
          <cell r="B762">
            <v>8164</v>
          </cell>
          <cell r="C762" t="str">
            <v>מוסך ג'מבו</v>
          </cell>
          <cell r="D762">
            <v>49</v>
          </cell>
          <cell r="E762" t="str">
            <v>מי בת ים</v>
          </cell>
          <cell r="F762" t="str">
            <v>הפלדה 7, בת ים</v>
          </cell>
          <cell r="G762" t="str">
            <v>הורנשטיין מנחם---7122061102</v>
          </cell>
          <cell r="H762">
            <v>0</v>
          </cell>
          <cell r="I762" t="str">
            <v>שמוליק יומטוב,מנחם הורנשטיין</v>
          </cell>
          <cell r="J762" t="str">
            <v>003-5520682</v>
          </cell>
          <cell r="L762" t="str">
            <v>מוסכים</v>
          </cell>
        </row>
        <row r="763">
          <cell r="B763">
            <v>8155</v>
          </cell>
          <cell r="C763" t="str">
            <v>מוסך דוד</v>
          </cell>
          <cell r="D763">
            <v>49</v>
          </cell>
          <cell r="E763" t="str">
            <v>מי בת ים</v>
          </cell>
          <cell r="F763" t="str">
            <v>אורט ישראל 9, בת ים</v>
          </cell>
          <cell r="G763" t="str">
            <v>לוי פרנקו---7129021007</v>
          </cell>
          <cell r="H763">
            <v>0</v>
          </cell>
          <cell r="I763" t="str">
            <v>משה לוי</v>
          </cell>
          <cell r="J763" t="str">
            <v>003-5522526</v>
          </cell>
          <cell r="L763" t="str">
            <v>מוסכים</v>
          </cell>
        </row>
        <row r="764">
          <cell r="B764">
            <v>34628</v>
          </cell>
          <cell r="C764" t="str">
            <v>מוסך דן בת ים</v>
          </cell>
          <cell r="D764">
            <v>49</v>
          </cell>
          <cell r="E764" t="str">
            <v>מי בת ים</v>
          </cell>
          <cell r="F764" t="str">
            <v>העמל 14, בת ים</v>
          </cell>
          <cell r="I764" t="str">
            <v>מתי; משה זיסקינד</v>
          </cell>
          <cell r="J764" t="str">
            <v>050-6792486; 050-6466038</v>
          </cell>
          <cell r="L764" t="str">
            <v>מוסכים</v>
          </cell>
        </row>
        <row r="765">
          <cell r="B765">
            <v>8165</v>
          </cell>
          <cell r="C765" t="str">
            <v>מוסך דנין</v>
          </cell>
          <cell r="D765">
            <v>49</v>
          </cell>
          <cell r="E765" t="str">
            <v>מי בת ים</v>
          </cell>
          <cell r="F765" t="str">
            <v>אורט ישראל 34, בת ים</v>
          </cell>
          <cell r="G765" t="str">
            <v>מנטין ציון חים ומרים---7123141001</v>
          </cell>
          <cell r="H765">
            <v>0</v>
          </cell>
          <cell r="I765" t="str">
            <v>חיים מנטין</v>
          </cell>
          <cell r="J765" t="str">
            <v>03-5514869</v>
          </cell>
          <cell r="L765" t="str">
            <v>מוסכים</v>
          </cell>
        </row>
        <row r="766">
          <cell r="B766">
            <v>8328</v>
          </cell>
          <cell r="C766" t="str">
            <v>מוסך הצוות</v>
          </cell>
          <cell r="D766">
            <v>49</v>
          </cell>
          <cell r="E766" t="str">
            <v>מי בת ים</v>
          </cell>
          <cell r="F766" t="str">
            <v>יקואל 1, בת ים</v>
          </cell>
          <cell r="G766" t="str">
            <v>מלכה חנניה (מוסך)---7123080103</v>
          </cell>
          <cell r="H766">
            <v>0</v>
          </cell>
          <cell r="I766" t="str">
            <v>חנניה מלכה</v>
          </cell>
          <cell r="J766" t="str">
            <v>03-5527035</v>
          </cell>
          <cell r="L766" t="str">
            <v>מוסכים</v>
          </cell>
        </row>
        <row r="767">
          <cell r="B767">
            <v>7737</v>
          </cell>
          <cell r="C767" t="str">
            <v>מוסך השושנים</v>
          </cell>
          <cell r="D767">
            <v>49</v>
          </cell>
          <cell r="E767" t="str">
            <v>מי בת ים</v>
          </cell>
          <cell r="F767" t="str">
            <v>המסגר 7, בת ים</v>
          </cell>
          <cell r="G767" t="str">
            <v>אבי אפרהימי מוסך השושנים---7129048013</v>
          </cell>
          <cell r="H767">
            <v>0</v>
          </cell>
          <cell r="I767" t="str">
            <v>יעקב אברמוב</v>
          </cell>
          <cell r="J767" t="str">
            <v>050-5750596</v>
          </cell>
          <cell r="L767" t="str">
            <v>מוסכים</v>
          </cell>
        </row>
        <row r="768">
          <cell r="B768">
            <v>38538</v>
          </cell>
          <cell r="C768" t="str">
            <v>מוסך יברגימוב</v>
          </cell>
          <cell r="D768">
            <v>49</v>
          </cell>
          <cell r="E768" t="str">
            <v>מי בת ים</v>
          </cell>
          <cell r="F768" t="str">
            <v>וישינגרד (המסגר) 7, בת ים</v>
          </cell>
          <cell r="L768" t="str">
            <v>מוסכים</v>
          </cell>
        </row>
        <row r="769">
          <cell r="B769">
            <v>33829</v>
          </cell>
          <cell r="C769" t="str">
            <v>מוסך יהודה</v>
          </cell>
          <cell r="D769">
            <v>49</v>
          </cell>
          <cell r="E769" t="str">
            <v>מי בת ים</v>
          </cell>
          <cell r="G769" t="str">
            <v>ביטון יהודה (מוסך)---7123143104</v>
          </cell>
          <cell r="I769" t="str">
            <v>יהודה ביטון</v>
          </cell>
          <cell r="L769" t="str">
            <v>מוסכים</v>
          </cell>
        </row>
        <row r="770">
          <cell r="B770">
            <v>8153</v>
          </cell>
          <cell r="C770" t="str">
            <v>מוסך מור השלום</v>
          </cell>
          <cell r="D770">
            <v>49</v>
          </cell>
          <cell r="E770" t="str">
            <v>מי בת ים</v>
          </cell>
          <cell r="F770" t="str">
            <v>אורט ישראל 32, בת ים</v>
          </cell>
          <cell r="G770" t="str">
            <v>בלומפלד שלום וקדוש יעקב---7123175101</v>
          </cell>
          <cell r="H770">
            <v>0</v>
          </cell>
          <cell r="I770" t="str">
            <v>שלום בלומנפלד</v>
          </cell>
          <cell r="J770" t="str">
            <v>003-5522412</v>
          </cell>
          <cell r="L770" t="str">
            <v>מוסכים</v>
          </cell>
        </row>
        <row r="771">
          <cell r="B771">
            <v>7905</v>
          </cell>
          <cell r="C771" t="str">
            <v>מוסך מרץ</v>
          </cell>
          <cell r="D771">
            <v>49</v>
          </cell>
          <cell r="E771" t="str">
            <v>מי בת ים</v>
          </cell>
          <cell r="F771" t="str">
            <v>רח' העבודה 43, בת ים</v>
          </cell>
          <cell r="G771" t="str">
            <v>מוסך מרץ בת-ים (1996) בעמ---7123108001</v>
          </cell>
          <cell r="H771">
            <v>0</v>
          </cell>
          <cell r="I771" t="str">
            <v>מוטי לויט</v>
          </cell>
          <cell r="J771" t="str">
            <v>003-5517088</v>
          </cell>
          <cell r="L771" t="str">
            <v>מוסכים</v>
          </cell>
        </row>
        <row r="772">
          <cell r="B772">
            <v>32526</v>
          </cell>
          <cell r="C772" t="str">
            <v>מוסך נחום</v>
          </cell>
          <cell r="D772">
            <v>49</v>
          </cell>
          <cell r="E772" t="str">
            <v>מי בת ים</v>
          </cell>
          <cell r="F772" t="str">
            <v>יקואל 3,  בת ים</v>
          </cell>
          <cell r="G772" t="str">
            <v>דרזון נחום(מוסך נ.מ.ר נחום)---7123086001</v>
          </cell>
          <cell r="I772" t="str">
            <v>נחום דריזין</v>
          </cell>
          <cell r="L772" t="str">
            <v>מוסכים</v>
          </cell>
        </row>
        <row r="773">
          <cell r="B773">
            <v>8259</v>
          </cell>
          <cell r="C773" t="str">
            <v>מוסך רכב ישראל</v>
          </cell>
          <cell r="D773">
            <v>49</v>
          </cell>
          <cell r="E773" t="str">
            <v>מי בת ים</v>
          </cell>
          <cell r="F773" t="str">
            <v>יקואל 13, בת ים</v>
          </cell>
          <cell r="G773" t="str">
            <v>שירותי רכב ישראל ואבי בע"מ---7123091011</v>
          </cell>
          <cell r="H773">
            <v>0</v>
          </cell>
          <cell r="I773" t="str">
            <v>ישראל לשר-מנהל המוסך</v>
          </cell>
          <cell r="J773" t="str">
            <v>003-5525841</v>
          </cell>
          <cell r="L773" t="str">
            <v>מוסכים</v>
          </cell>
        </row>
        <row r="774">
          <cell r="B774">
            <v>8151</v>
          </cell>
          <cell r="C774" t="str">
            <v>מוסך שלום</v>
          </cell>
          <cell r="D774">
            <v>49</v>
          </cell>
          <cell r="E774" t="str">
            <v>מי בת ים</v>
          </cell>
          <cell r="F774" t="str">
            <v>אהוד וקינמון 39 (העבודה 39), בת ים</v>
          </cell>
          <cell r="G774" t="str">
            <v>דהאן שלום---7123107117</v>
          </cell>
          <cell r="I774" t="str">
            <v>שלום דהן</v>
          </cell>
          <cell r="J774" t="str">
            <v>003-5535213</v>
          </cell>
          <cell r="L774" t="str">
            <v>מוסכים</v>
          </cell>
        </row>
        <row r="775">
          <cell r="B775">
            <v>34713</v>
          </cell>
          <cell r="C775" t="str">
            <v>מוצרט</v>
          </cell>
          <cell r="D775">
            <v>49</v>
          </cell>
          <cell r="E775" t="str">
            <v>מי בת ים</v>
          </cell>
          <cell r="F775" t="str">
            <v>יקואל, בת ים</v>
          </cell>
          <cell r="L775" t="str">
            <v>מפעלי מזון ומשקאות</v>
          </cell>
        </row>
        <row r="776">
          <cell r="B776">
            <v>7751</v>
          </cell>
          <cell r="C776" t="str">
            <v>מחלבות גד</v>
          </cell>
          <cell r="D776">
            <v>49</v>
          </cell>
          <cell r="E776" t="str">
            <v>מי בת ים</v>
          </cell>
          <cell r="F776" t="str">
            <v>רח' הסוללים 7, בת ים</v>
          </cell>
          <cell r="G776" t="str">
            <v>מחלבות גד (שיווק 1992)בע"מ---7123102010</v>
          </cell>
          <cell r="I776" t="str">
            <v>שיר אלטשולר</v>
          </cell>
          <cell r="J776" t="str">
            <v>052-6624209</v>
          </cell>
          <cell r="K776" t="str">
            <v>shira@gad-dairy.co.il; amira@gad-dairy.co.il</v>
          </cell>
          <cell r="L776" t="str">
            <v>מפעל תעשייתי – מזון</v>
          </cell>
        </row>
        <row r="777">
          <cell r="B777">
            <v>31772</v>
          </cell>
          <cell r="C777" t="str">
            <v>מטעמי חנניה</v>
          </cell>
          <cell r="D777">
            <v>49</v>
          </cell>
          <cell r="E777" t="str">
            <v>מי בת ים</v>
          </cell>
          <cell r="F777" t="str">
            <v>החשמל 3/6, בת ים</v>
          </cell>
          <cell r="G777" t="str">
            <v>מטעמי חנניה בע"מ (קיטרינג)---7122050004</v>
          </cell>
          <cell r="I777" t="str">
            <v>מוריס שטרית</v>
          </cell>
          <cell r="J777">
            <v>502578958</v>
          </cell>
          <cell r="L777" t="str">
            <v>אולמות אירועים, מסעדות, קניונים</v>
          </cell>
        </row>
        <row r="778">
          <cell r="B778">
            <v>7623</v>
          </cell>
          <cell r="C778" t="str">
            <v>מיכל נגרין</v>
          </cell>
          <cell r="D778">
            <v>49</v>
          </cell>
          <cell r="E778" t="str">
            <v>מי בת ים</v>
          </cell>
          <cell r="F778" t="str">
            <v>נגרין מיכל עיצובים בע"מ---7129065002</v>
          </cell>
          <cell r="G778" t="str">
            <v>נגרין מיכל עיצובים בע"מ---7129065002</v>
          </cell>
          <cell r="H778">
            <v>0</v>
          </cell>
          <cell r="I778" t="str">
            <v>שאול ורדי-מנהל, ריימונד ולבר</v>
          </cell>
          <cell r="J778" t="str">
            <v>003-5543001</v>
          </cell>
          <cell r="K778" t="str">
            <v>irena.k@negrin.co.il</v>
          </cell>
          <cell r="L778" t="str">
            <v>מפעלי ציפוי מתכות וטיפול פני שטח</v>
          </cell>
        </row>
        <row r="779">
          <cell r="B779">
            <v>34704</v>
          </cell>
          <cell r="C779" t="str">
            <v>מלון ארמון ים</v>
          </cell>
          <cell r="D779">
            <v>49</v>
          </cell>
          <cell r="E779" t="str">
            <v>מי בת ים</v>
          </cell>
          <cell r="F779" t="str">
            <v>בן גוריון 95, בת ים</v>
          </cell>
          <cell r="I779" t="str">
            <v>דניאל אסא</v>
          </cell>
          <cell r="J779" t="str">
            <v>050-5304052</v>
          </cell>
          <cell r="L779" t="str">
            <v>בתי מלון</v>
          </cell>
        </row>
        <row r="780">
          <cell r="B780">
            <v>38605</v>
          </cell>
          <cell r="C780" t="str">
            <v>מלון בת ים</v>
          </cell>
          <cell r="D780">
            <v>49</v>
          </cell>
          <cell r="E780" t="str">
            <v>מי בת ים</v>
          </cell>
          <cell r="F780" t="str">
            <v>בן גוריון 53</v>
          </cell>
        </row>
        <row r="781">
          <cell r="B781">
            <v>8173</v>
          </cell>
          <cell r="C781" t="str">
            <v>מלון לאונרדו (מרקיורי)</v>
          </cell>
          <cell r="D781">
            <v>49</v>
          </cell>
          <cell r="E781" t="str">
            <v>מי בת ים</v>
          </cell>
          <cell r="F781" t="str">
            <v>בן-גוריון 99, בת ים</v>
          </cell>
          <cell r="G781" t="str">
            <v>מרקיור- כפיר קבלנות בנין בע"מ---7139225910</v>
          </cell>
          <cell r="H781">
            <v>0</v>
          </cell>
          <cell r="I781" t="str">
            <v>עומרי תוקן; ניסים בובליל (בעלים)</v>
          </cell>
          <cell r="J781" t="str">
            <v>050-9575795; 050-2005210</v>
          </cell>
          <cell r="K781" t="str">
            <v>repairtec.4u@gmail.com</v>
          </cell>
          <cell r="L781" t="str">
            <v>בתי מלון</v>
          </cell>
        </row>
        <row r="782">
          <cell r="B782">
            <v>33548</v>
          </cell>
          <cell r="C782" t="str">
            <v>מסעדת דוש עמל</v>
          </cell>
          <cell r="D782">
            <v>49</v>
          </cell>
          <cell r="E782" t="str">
            <v>מי בת ים</v>
          </cell>
          <cell r="F782" t="str">
            <v>עמל 15, בת ים</v>
          </cell>
          <cell r="G782" t="str">
            <v>דוש צחי -דוש בשרים---7123204002</v>
          </cell>
          <cell r="I782" t="str">
            <v>צחי</v>
          </cell>
          <cell r="J782" t="str">
            <v>054-4613101</v>
          </cell>
          <cell r="K782" t="str">
            <v>zahidosh@gmail.com</v>
          </cell>
          <cell r="L782" t="str">
            <v>אולמות אירועים, מסעדות, קניונים</v>
          </cell>
        </row>
        <row r="783">
          <cell r="B783">
            <v>7736</v>
          </cell>
          <cell r="C783" t="str">
            <v>מסעדת המרפסת</v>
          </cell>
          <cell r="D783">
            <v>49</v>
          </cell>
          <cell r="E783" t="str">
            <v>מי בת ים</v>
          </cell>
          <cell r="F783" t="str">
            <v>בן גוריון 83, בת ים</v>
          </cell>
          <cell r="G783" t="str">
            <v>איתי שירותי מזון בעמ (המרפסת)---7145999002</v>
          </cell>
          <cell r="H783">
            <v>0</v>
          </cell>
          <cell r="I783" t="str">
            <v>רוני מנשה</v>
          </cell>
          <cell r="J783" t="str">
            <v>03-5521675</v>
          </cell>
          <cell r="L783" t="str">
            <v>אולמות אירועים, מסעדות, קניונים</v>
          </cell>
        </row>
        <row r="784">
          <cell r="B784">
            <v>36480</v>
          </cell>
          <cell r="C784" t="str">
            <v>מסעדת וילה מארה (תותים)</v>
          </cell>
          <cell r="D784">
            <v>49</v>
          </cell>
          <cell r="E784" t="str">
            <v>מי בת ים</v>
          </cell>
          <cell r="F784" t="str">
            <v>בן גוריון 67,  בת ים</v>
          </cell>
          <cell r="I784" t="str">
            <v>אלכס; עופר</v>
          </cell>
          <cell r="J784" t="str">
            <v>054-47317740</v>
          </cell>
          <cell r="K784" t="str">
            <v>druz.rest@gmail.com</v>
          </cell>
          <cell r="L784" t="str">
            <v>אולמות אירועים, מסעדות, קניונים</v>
          </cell>
        </row>
        <row r="785">
          <cell r="B785">
            <v>32302</v>
          </cell>
          <cell r="C785" t="str">
            <v>מסעדת חוף תאיו</v>
          </cell>
          <cell r="D785">
            <v>49</v>
          </cell>
          <cell r="E785" t="str">
            <v>מי בת ים</v>
          </cell>
          <cell r="F785" t="str">
            <v>חוף תאיו דרך בן גוריון 147, בת ים</v>
          </cell>
          <cell r="G785" t="str">
            <v>נס חן ניהול חופים בע"מ---7121000001</v>
          </cell>
          <cell r="H785">
            <v>59560</v>
          </cell>
          <cell r="I785" t="str">
            <v>אולג</v>
          </cell>
          <cell r="J785" t="str">
            <v>054-6736222</v>
          </cell>
          <cell r="L785" t="str">
            <v>אולמות אירועים, מסעדות, קניונים</v>
          </cell>
        </row>
        <row r="786">
          <cell r="B786">
            <v>34126</v>
          </cell>
          <cell r="C786" t="str">
            <v>מסעדת פק הי</v>
          </cell>
          <cell r="D786">
            <v>49</v>
          </cell>
          <cell r="E786" t="str">
            <v>מי בת ים</v>
          </cell>
          <cell r="F786" t="str">
            <v>העצמאות 7, בת ים</v>
          </cell>
          <cell r="G786" t="str">
            <v>עטר יעקב (מסעדה)---7143031008</v>
          </cell>
          <cell r="L786" t="str">
            <v>אולמות אירועים, מסעדות, קניונים</v>
          </cell>
        </row>
        <row r="787">
          <cell r="B787">
            <v>33865</v>
          </cell>
          <cell r="C787" t="str">
            <v>מעדני מניה בת ים</v>
          </cell>
          <cell r="D787">
            <v>49</v>
          </cell>
          <cell r="E787" t="str">
            <v>מי בת ים</v>
          </cell>
          <cell r="F787" t="str">
            <v>רח' עוזיאל, בת ים</v>
          </cell>
          <cell r="G787" t="str">
            <v>מעדני מניה רשתות מסחר בע"מ---7148198001</v>
          </cell>
          <cell r="L787" t="str">
            <v>אולמות אירועים, מסעדות, קניונים</v>
          </cell>
        </row>
        <row r="788">
          <cell r="B788">
            <v>36658</v>
          </cell>
          <cell r="C788" t="str">
            <v>מקדונלד</v>
          </cell>
          <cell r="D788">
            <v>49</v>
          </cell>
          <cell r="E788" t="str">
            <v>מי בת ים</v>
          </cell>
          <cell r="F788" t="str">
            <v>יוספטל 92 בת ים</v>
          </cell>
          <cell r="G788">
            <v>943497</v>
          </cell>
          <cell r="I788" t="str">
            <v>תומר (אחזקה), שמעון (סמנכ"ל)</v>
          </cell>
          <cell r="J788" t="str">
            <v>054-4688507, 052-5311229</v>
          </cell>
          <cell r="K788" t="str">
            <v>avish@ashtrom.co.il; shimon@bigcenters.co.il</v>
          </cell>
          <cell r="L788" t="str">
            <v>אולמות אירועים, מסעדות, קניונים</v>
          </cell>
        </row>
        <row r="789">
          <cell r="B789">
            <v>34719</v>
          </cell>
          <cell r="C789" t="str">
            <v>מרכז המאפה</v>
          </cell>
          <cell r="D789">
            <v>49</v>
          </cell>
          <cell r="E789" t="str">
            <v>מי בת ים</v>
          </cell>
          <cell r="F789" t="str">
            <v>אהוד קינמון 27, בת ים</v>
          </cell>
          <cell r="L789" t="str">
            <v>מפעלי מזון ומשקאות</v>
          </cell>
        </row>
        <row r="790">
          <cell r="B790">
            <v>36485</v>
          </cell>
          <cell r="C790" t="str">
            <v>סאן סט הול</v>
          </cell>
          <cell r="D790">
            <v>49</v>
          </cell>
          <cell r="E790" t="str">
            <v>מי בת ים</v>
          </cell>
          <cell r="F790" t="str">
            <v>בן גוריון 136, בת ים</v>
          </cell>
          <cell r="I790" t="str">
            <v>זלמי; דורון; אלברט פולדיאן (בעלים)</v>
          </cell>
          <cell r="J790" t="str">
            <v>052-4001461; 050-5287147</v>
          </cell>
          <cell r="K790" t="str">
            <v>info@sunsethall.co.il; zalmi@sunbatyam.com</v>
          </cell>
          <cell r="L790" t="str">
            <v>אולמות אירועים, מסעדות, קניונים</v>
          </cell>
        </row>
        <row r="791">
          <cell r="B791">
            <v>38541</v>
          </cell>
          <cell r="C791" t="str">
            <v>סונול דניאל</v>
          </cell>
          <cell r="D791">
            <v>49</v>
          </cell>
          <cell r="E791" t="str">
            <v>מי בת ים</v>
          </cell>
          <cell r="F791" t="str">
            <v>העבודה 22, בת ים</v>
          </cell>
          <cell r="L791" t="str">
            <v>תחנות תדלוק</v>
          </cell>
        </row>
        <row r="792">
          <cell r="B792">
            <v>7899</v>
          </cell>
          <cell r="C792" t="str">
            <v>סוסייטי</v>
          </cell>
          <cell r="D792">
            <v>49</v>
          </cell>
          <cell r="E792" t="str">
            <v>מי בת ים</v>
          </cell>
          <cell r="F792" t="str">
            <v>שד' העצמאות 67, בת ים</v>
          </cell>
          <cell r="G792" t="str">
            <v>אולמי חברת טוביה---7147115179</v>
          </cell>
          <cell r="H792">
            <v>0</v>
          </cell>
          <cell r="I792" t="str">
            <v>אלברט פולדיאן</v>
          </cell>
          <cell r="J792" t="str">
            <v>03-5077910; 050-5287147</v>
          </cell>
          <cell r="L792" t="str">
            <v>אולמות אירועים, מסעדות, קניונים</v>
          </cell>
        </row>
        <row r="793">
          <cell r="B793">
            <v>34151</v>
          </cell>
          <cell r="C793" t="str">
            <v>סופר שוק החרושת</v>
          </cell>
          <cell r="D793">
            <v>49</v>
          </cell>
          <cell r="E793" t="str">
            <v>מי בת ים</v>
          </cell>
          <cell r="G793" t="str">
            <v>סופר שוק אבי יפו בע"מ---7129110115</v>
          </cell>
          <cell r="L793" t="str">
            <v>אולמות אירועים, מסעדות, קניונים</v>
          </cell>
        </row>
        <row r="794">
          <cell r="B794">
            <v>34154</v>
          </cell>
          <cell r="C794" t="str">
            <v>סטלה ביץ'</v>
          </cell>
          <cell r="D794">
            <v>49</v>
          </cell>
          <cell r="E794" t="str">
            <v>מי בת ים</v>
          </cell>
          <cell r="F794" t="str">
            <v>שד' בן גוריון, בת ים</v>
          </cell>
          <cell r="G794" t="str">
            <v>(חוף טובגו(סטלה ביץ---7139249403</v>
          </cell>
          <cell r="I794" t="str">
            <v>חגית; יוני; ענת עזרא</v>
          </cell>
          <cell r="J794" t="str">
            <v>052-6537152; 050-639939</v>
          </cell>
          <cell r="K794" t="str">
            <v>g5066887@gmail.com</v>
          </cell>
          <cell r="L794" t="str">
            <v>אולמות אירועים, מסעדות, קניונים</v>
          </cell>
        </row>
        <row r="795">
          <cell r="B795">
            <v>34716</v>
          </cell>
          <cell r="C795" t="str">
            <v>סלטי בנזאי</v>
          </cell>
          <cell r="D795">
            <v>49</v>
          </cell>
          <cell r="E795" t="str">
            <v>מי בת ים</v>
          </cell>
          <cell r="F795" t="str">
            <v>החשמל 3, בת ים</v>
          </cell>
          <cell r="L795" t="str">
            <v>מפעלי מזון ומשקאות</v>
          </cell>
        </row>
        <row r="796">
          <cell r="B796">
            <v>7732</v>
          </cell>
          <cell r="C796" t="str">
            <v>סם  און (מדיטק)</v>
          </cell>
          <cell r="D796">
            <v>49</v>
          </cell>
          <cell r="E796" t="str">
            <v>מי בת ים</v>
          </cell>
          <cell r="F796" t="str">
            <v>אהוד קינמון 25, בת ים</v>
          </cell>
          <cell r="G796" t="str">
            <v>סם און---7129052102</v>
          </cell>
          <cell r="I796" t="str">
            <v>דימה, אבשלום</v>
          </cell>
          <cell r="J796" t="str">
            <v>054-6390160</v>
          </cell>
          <cell r="K796" t="str">
            <v>yaron@meditec.co.il; avshalom@meditec.co.il; dmytry@meditec.co.il; shmuel@meditec.co.il</v>
          </cell>
          <cell r="L796" t="str">
            <v>מפעלי כימיה</v>
          </cell>
        </row>
        <row r="797">
          <cell r="B797">
            <v>34057</v>
          </cell>
          <cell r="C797" t="str">
            <v>עזרא ובניו</v>
          </cell>
          <cell r="D797">
            <v>49</v>
          </cell>
          <cell r="E797" t="str">
            <v>מי בת ים</v>
          </cell>
          <cell r="G797" t="str">
            <v>חנה ושמואל (עזרא ובניו)---7122058003</v>
          </cell>
          <cell r="L797" t="str">
            <v>אולמות אירועים, מסעדות, קניונים</v>
          </cell>
        </row>
        <row r="798">
          <cell r="B798">
            <v>7723</v>
          </cell>
          <cell r="C798" t="str">
            <v>פאקא</v>
          </cell>
          <cell r="D798">
            <v>49</v>
          </cell>
          <cell r="E798" t="str">
            <v>מי בת ים</v>
          </cell>
          <cell r="F798" t="str">
            <v>רח' הקוממיות 22, בת ים</v>
          </cell>
          <cell r="G798" t="str">
            <v>הקוממיות 22</v>
          </cell>
          <cell r="H798">
            <v>0</v>
          </cell>
          <cell r="I798" t="str">
            <v>זיו וארשיוק-מהנדס המפעל,נעים אוריצי</v>
          </cell>
          <cell r="J798" t="str">
            <v>003-5554111</v>
          </cell>
          <cell r="K798" t="str">
            <v>vziv@puratos.co.il</v>
          </cell>
          <cell r="L798" t="str">
            <v>מפעלי מזון ומשקאות</v>
          </cell>
        </row>
        <row r="799">
          <cell r="B799">
            <v>34160</v>
          </cell>
          <cell r="C799" t="str">
            <v>פונדק בני</v>
          </cell>
          <cell r="D799">
            <v>49</v>
          </cell>
          <cell r="E799" t="str">
            <v>מי בת ים</v>
          </cell>
          <cell r="F799" t="str">
            <v>בן גוריון 109, בת ים</v>
          </cell>
          <cell r="G799" t="str">
            <v>נחיאסי דוד ובן יקר אברהם---7139114202</v>
          </cell>
          <cell r="I799" t="str">
            <v>דודי נחייסי - מנהל</v>
          </cell>
          <cell r="L799" t="str">
            <v>אולמות אירועים, מסעדות, קניונים</v>
          </cell>
        </row>
        <row r="800">
          <cell r="B800">
            <v>34701</v>
          </cell>
          <cell r="C800" t="str">
            <v>פראג הקטנה</v>
          </cell>
          <cell r="D800">
            <v>49</v>
          </cell>
          <cell r="E800" t="str">
            <v>מי בת ים</v>
          </cell>
          <cell r="F800" t="str">
            <v>בן גוריון 83, בת ים</v>
          </cell>
          <cell r="L800" t="str">
            <v>אולמות אירועים, מסעדות, קניונים</v>
          </cell>
        </row>
        <row r="801">
          <cell r="B801">
            <v>36136</v>
          </cell>
          <cell r="C801" t="str">
            <v>פרשמרקט</v>
          </cell>
          <cell r="D801">
            <v>49</v>
          </cell>
          <cell r="E801" t="str">
            <v>מי בת ים</v>
          </cell>
          <cell r="F801" t="str">
            <v>ניסנבאום 33 בת ים</v>
          </cell>
          <cell r="I801" t="str">
            <v>ורוניקה; דורון (מנהל אחזקה); טלי מלכה</v>
          </cell>
          <cell r="J801" t="str">
            <v>050-6668588</v>
          </cell>
          <cell r="K801" t="str">
            <v>tali@freshmarket.co.il</v>
          </cell>
          <cell r="L801" t="str">
            <v>אולמות אירועים, מסעדות, קניונים</v>
          </cell>
        </row>
        <row r="802">
          <cell r="B802">
            <v>38532</v>
          </cell>
          <cell r="C802" t="str">
            <v>פרשמרקט קניון בת ים</v>
          </cell>
          <cell r="D802">
            <v>49</v>
          </cell>
          <cell r="E802" t="str">
            <v>מי בת ים</v>
          </cell>
          <cell r="F802" t="str">
            <v>יוספטל 92, בת ים</v>
          </cell>
          <cell r="L802" t="str">
            <v>אולמות אירועים, מסעדות, קניונים</v>
          </cell>
        </row>
        <row r="803">
          <cell r="B803">
            <v>36683</v>
          </cell>
          <cell r="C803" t="str">
            <v>צאי ווק ספיר מנשה - תיבה 110</v>
          </cell>
          <cell r="D803">
            <v>49</v>
          </cell>
          <cell r="E803" t="str">
            <v>מי בת ים</v>
          </cell>
          <cell r="F803" t="str">
            <v>יוספטל 92 בת ים</v>
          </cell>
          <cell r="I803" t="str">
            <v>תומר (אחזקה), שמעון (סמנכ"ל)</v>
          </cell>
          <cell r="J803" t="str">
            <v>054-4688507, 052-5311229</v>
          </cell>
          <cell r="K803" t="str">
            <v>avish@ashtrom.co.il; shimon@bigcenters.co.il</v>
          </cell>
          <cell r="L803" t="str">
            <v>אולמות אירועים, מסעדות, קניונים</v>
          </cell>
        </row>
        <row r="804">
          <cell r="B804">
            <v>34087</v>
          </cell>
          <cell r="C804" t="str">
            <v>צחי בשרים (צמרת פלאפל)</v>
          </cell>
          <cell r="D804">
            <v>49</v>
          </cell>
          <cell r="E804" t="str">
            <v>מי בת ים</v>
          </cell>
          <cell r="G804" t="str">
            <v>אנטבי צחי יצחק (מסעדה)---7140276069</v>
          </cell>
          <cell r="I804" t="str">
            <v>צחי אנטבי</v>
          </cell>
          <cell r="K804" t="str">
            <v>tzahiantebi@walla.com</v>
          </cell>
          <cell r="L804" t="str">
            <v>אולמות אירועים, מסעדות, קניונים</v>
          </cell>
        </row>
        <row r="805">
          <cell r="B805">
            <v>7910</v>
          </cell>
          <cell r="C805" t="str">
            <v>ציפוי חן</v>
          </cell>
          <cell r="D805">
            <v>49</v>
          </cell>
          <cell r="E805" t="str">
            <v>מי בת ים</v>
          </cell>
          <cell r="F805" t="str">
            <v>רח' העבודה 45, בת ים</v>
          </cell>
          <cell r="G805" t="str">
            <v>לוי אבי שהרבני יעקב(מצבעה)---7123110021</v>
          </cell>
          <cell r="H805">
            <v>0</v>
          </cell>
          <cell r="I805" t="str">
            <v>משה לוי</v>
          </cell>
          <cell r="J805" t="str">
            <v>003-5538725</v>
          </cell>
          <cell r="L805" t="str">
            <v>מפעלי ציפוי מתכות וטיפול פני שטח</v>
          </cell>
        </row>
        <row r="806">
          <cell r="B806">
            <v>36673</v>
          </cell>
          <cell r="C806" t="str">
            <v>קאפלה ניהול מסעדות חלביות בע"מ (קפה נאמן)</v>
          </cell>
          <cell r="D806">
            <v>49</v>
          </cell>
          <cell r="E806" t="str">
            <v>מי בת ים</v>
          </cell>
          <cell r="F806" t="str">
            <v>יוספטל 92 בת ים</v>
          </cell>
          <cell r="G806">
            <v>712899</v>
          </cell>
          <cell r="I806" t="str">
            <v>תומר (אחזקה), שמעון (סמנכ"ל)</v>
          </cell>
          <cell r="J806" t="str">
            <v>054-4688507, 052-5311229</v>
          </cell>
          <cell r="K806" t="str">
            <v>avish@ashtrom.co.il; shimon@bigcenters.co.il</v>
          </cell>
          <cell r="L806" t="str">
            <v>אולמות אירועים, מסעדות, קניונים</v>
          </cell>
        </row>
        <row r="807">
          <cell r="B807">
            <v>7909</v>
          </cell>
          <cell r="C807" t="str">
            <v>קונדיטוריה כחול לבן</v>
          </cell>
          <cell r="D807">
            <v>49</v>
          </cell>
          <cell r="E807" t="str">
            <v>מי בת ים</v>
          </cell>
          <cell r="F807" t="str">
            <v>הבורסקאי 6, בת ים</v>
          </cell>
          <cell r="G807" t="str">
            <v>ישראלי משה/ קונד. פילס---7122071005</v>
          </cell>
          <cell r="H807">
            <v>0</v>
          </cell>
          <cell r="I807" t="str">
            <v>בלאל, שלומי פילס; משה ישראלי</v>
          </cell>
          <cell r="J807" t="str">
            <v>050-9534908; 03-5520712</v>
          </cell>
          <cell r="L807" t="str">
            <v>מפעלי מזון ומשקאות</v>
          </cell>
        </row>
        <row r="808">
          <cell r="B808">
            <v>7908</v>
          </cell>
          <cell r="C808" t="str">
            <v>קניון בת-ים</v>
          </cell>
          <cell r="D808">
            <v>49</v>
          </cell>
          <cell r="E808" t="str">
            <v>מי בת ים</v>
          </cell>
          <cell r="F808" t="str">
            <v>רח' יוספטל 92, בת ים</v>
          </cell>
          <cell r="G808">
            <v>514465665</v>
          </cell>
          <cell r="H808">
            <v>0</v>
          </cell>
          <cell r="I808" t="str">
            <v>תומר (אחזקה), שמעון (סמנכ"ל)</v>
          </cell>
          <cell r="J808" t="str">
            <v>054-4688507, 052-5311229</v>
          </cell>
          <cell r="K808" t="str">
            <v>avish@ashtrom.co.il; shimon@bigcenters.co.il</v>
          </cell>
          <cell r="L808" t="str">
            <v>אולמות אירועים, מסעדות, קניונים</v>
          </cell>
        </row>
        <row r="809">
          <cell r="B809">
            <v>33874</v>
          </cell>
          <cell r="C809" t="str">
            <v>קפה ג'ו בת ים</v>
          </cell>
          <cell r="D809">
            <v>49</v>
          </cell>
          <cell r="E809" t="str">
            <v>מי בת ים</v>
          </cell>
          <cell r="F809" t="str">
            <v>שד' בן גוריון, בת ים</v>
          </cell>
          <cell r="G809" t="str">
            <v>קריאף חיה ודוד חגית (קפה ג'ו)---7142197102</v>
          </cell>
          <cell r="I809" t="str">
            <v>אבי לחיאני</v>
          </cell>
          <cell r="J809" t="str">
            <v>050-8211222</v>
          </cell>
          <cell r="L809" t="str">
            <v>אולמות אירועים, מסעדות, קניונים</v>
          </cell>
        </row>
        <row r="810">
          <cell r="B810">
            <v>34177</v>
          </cell>
          <cell r="C810" t="str">
            <v>קפה ג'יו קניון בת ים</v>
          </cell>
          <cell r="D810">
            <v>49</v>
          </cell>
          <cell r="E810" t="str">
            <v>מי בת ים</v>
          </cell>
          <cell r="F810" t="str">
            <v>רח' יוספטל 92, בת ים</v>
          </cell>
          <cell r="G810" t="str">
            <v>שובע גו---7128999011</v>
          </cell>
          <cell r="I810" t="str">
            <v>תומר (אחזקה), שמעון (סמנכ"ל)</v>
          </cell>
          <cell r="J810" t="str">
            <v>054-4688507, 052-5311229</v>
          </cell>
          <cell r="K810" t="str">
            <v>avish@ashtrom.co.il; shimon@bigcenters.co.il</v>
          </cell>
          <cell r="L810" t="str">
            <v>אולמות אירועים, מסעדות, קניונים</v>
          </cell>
        </row>
        <row r="811">
          <cell r="B811">
            <v>38529</v>
          </cell>
          <cell r="C811" t="str">
            <v>קפה קפה בן גוריון</v>
          </cell>
          <cell r="D811">
            <v>49</v>
          </cell>
          <cell r="E811" t="str">
            <v>מי בת ים</v>
          </cell>
          <cell r="F811" t="str">
            <v>בן גוריון 81</v>
          </cell>
          <cell r="L811" t="str">
            <v>אולמות אירועים, מסעדות, קניונים</v>
          </cell>
        </row>
        <row r="812">
          <cell r="B812">
            <v>34184</v>
          </cell>
          <cell r="C812" t="str">
            <v>קפה קפה בת ים</v>
          </cell>
          <cell r="D812">
            <v>49</v>
          </cell>
          <cell r="E812" t="str">
            <v>מי בת ים</v>
          </cell>
          <cell r="F812" t="str">
            <v>שד' בן גוריון, בת ים</v>
          </cell>
          <cell r="G812" t="str">
            <v>רשת קפה קפה ישראל בע"מ---7142179001</v>
          </cell>
          <cell r="I812" t="str">
            <v>משה</v>
          </cell>
          <cell r="L812" t="str">
            <v>אולמות אירועים, מסעדות, קניונים</v>
          </cell>
        </row>
        <row r="813">
          <cell r="B813">
            <v>33774</v>
          </cell>
          <cell r="C813" t="str">
            <v>רוז אומגה</v>
          </cell>
          <cell r="D813">
            <v>49</v>
          </cell>
          <cell r="E813" t="str">
            <v>מי בת ים</v>
          </cell>
          <cell r="F813" t="str">
            <v>וישינגרד 7, בת ים</v>
          </cell>
          <cell r="G813" t="str">
            <v>תעיזי צמח, נרדע יפה, רוזליו עופר---7129048021</v>
          </cell>
          <cell r="I813" t="str">
            <v>רוזליו עופר</v>
          </cell>
          <cell r="J813" t="str">
            <v>052-2345123</v>
          </cell>
          <cell r="L813" t="str">
            <v>משחטות, בתי מטבחיים, בתי נחירה, עיבוד דגים</v>
          </cell>
        </row>
        <row r="814">
          <cell r="B814">
            <v>36708</v>
          </cell>
          <cell r="C814" t="str">
            <v>רול מקסיקני (לארי פלאפל)</v>
          </cell>
          <cell r="D814">
            <v>49</v>
          </cell>
          <cell r="E814" t="str">
            <v>מי בת ים</v>
          </cell>
          <cell r="F814" t="str">
            <v>יוספטל 92 בת ים</v>
          </cell>
          <cell r="G814">
            <v>1585061</v>
          </cell>
          <cell r="I814" t="str">
            <v>תומר (אחזקה), שמעון (סמנכ"ל)</v>
          </cell>
          <cell r="J814" t="str">
            <v>054-4688507, 052-5311229</v>
          </cell>
          <cell r="K814" t="str">
            <v>avish@ashtrom.co.il; shimon@bigcenters.co.il</v>
          </cell>
          <cell r="L814" t="str">
            <v>אולמות אירועים, מסעדות, קניונים</v>
          </cell>
        </row>
        <row r="815">
          <cell r="B815">
            <v>33868</v>
          </cell>
          <cell r="C815" t="str">
            <v>רמי לוי העמל בת ים</v>
          </cell>
          <cell r="D815">
            <v>49</v>
          </cell>
          <cell r="E815" t="str">
            <v>מי בת ים</v>
          </cell>
          <cell r="F815" t="str">
            <v>רח' העמל, בת ים</v>
          </cell>
          <cell r="G815" t="str">
            <v>רשת חנויות רמי לוי שיווק השקמה---7122047047</v>
          </cell>
          <cell r="I815" t="str">
            <v>אסא ורד</v>
          </cell>
          <cell r="J815" t="str">
            <v>055-6635093</v>
          </cell>
          <cell r="L815" t="str">
            <v>אולמות אירועים, מסעדות, קניונים</v>
          </cell>
        </row>
        <row r="816">
          <cell r="B816">
            <v>36653</v>
          </cell>
          <cell r="C816" t="str">
            <v>ש.א קפה- לא פעיל</v>
          </cell>
          <cell r="D816">
            <v>49</v>
          </cell>
          <cell r="E816" t="str">
            <v>מי בת ים</v>
          </cell>
          <cell r="F816" t="str">
            <v>יוספטל 92 בת ים</v>
          </cell>
          <cell r="G816">
            <v>1502711</v>
          </cell>
          <cell r="I816" t="str">
            <v>תומר (אחזקה), שמעון (סמנכ"ל)</v>
          </cell>
          <cell r="J816" t="str">
            <v>054-4688507, 052-5311229</v>
          </cell>
          <cell r="K816" t="str">
            <v>avish@ashtrom.co.il; shimon@bigcenters.co.il</v>
          </cell>
          <cell r="L816" t="str">
            <v>אולמות אירועים, מסעדות, קניונים</v>
          </cell>
        </row>
        <row r="817">
          <cell r="B817">
            <v>38548</v>
          </cell>
          <cell r="C817" t="str">
            <v>ש.ג יהוד בע"מ (צ'וקה/קאוסקי)</v>
          </cell>
          <cell r="D817">
            <v>49</v>
          </cell>
          <cell r="E817" t="str">
            <v>מי בת ים</v>
          </cell>
          <cell r="F817" t="str">
            <v>יוספטל 92, בת ים</v>
          </cell>
          <cell r="L817" t="str">
            <v>אולמות אירועים, מסעדות, קניונים</v>
          </cell>
        </row>
        <row r="818">
          <cell r="B818">
            <v>32399</v>
          </cell>
          <cell r="C818" t="str">
            <v>שאנטי</v>
          </cell>
          <cell r="D818">
            <v>49</v>
          </cell>
          <cell r="E818" t="str">
            <v>מי בת ים</v>
          </cell>
          <cell r="F818" t="str">
            <v>שד בן גוריון 43, חוף הסלע בת ים</v>
          </cell>
          <cell r="G818" t="str">
            <v>זהבי דוד, דגמי דוד, חן יעקב---7143002011</v>
          </cell>
          <cell r="L818" t="str">
            <v>אולמות אירועים, מסעדות, קניונים</v>
          </cell>
        </row>
        <row r="819">
          <cell r="B819">
            <v>31775</v>
          </cell>
          <cell r="C819" t="str">
            <v>שופרסל דיל בת ים</v>
          </cell>
          <cell r="D819">
            <v>49</v>
          </cell>
          <cell r="E819" t="str">
            <v>מי בת ים</v>
          </cell>
          <cell r="F819" t="str">
            <v>רח' אורט ישראל, בת ים</v>
          </cell>
          <cell r="G819" t="str">
            <v>שופרסל בע"מ---7123094101</v>
          </cell>
          <cell r="I819" t="str">
            <v>ויקי</v>
          </cell>
          <cell r="J819" t="str">
            <v>052-4411543</v>
          </cell>
          <cell r="K819" t="str">
            <v>snif124m@shufersal.co.il</v>
          </cell>
          <cell r="L819" t="str">
            <v>אולמות אירועים, מסעדות, קניונים</v>
          </cell>
        </row>
        <row r="820">
          <cell r="B820">
            <v>34117</v>
          </cell>
          <cell r="C820" t="str">
            <v>שוקי הדייג</v>
          </cell>
          <cell r="D820">
            <v>49</v>
          </cell>
          <cell r="E820" t="str">
            <v>מי בת ים</v>
          </cell>
          <cell r="F820" t="str">
            <v>בן גוריון 71, בת ים</v>
          </cell>
          <cell r="G820" t="str">
            <v>---</v>
          </cell>
          <cell r="J820" t="str">
            <v>054-4896739</v>
          </cell>
          <cell r="L820" t="str">
            <v>אולמות אירועים, מסעדות, קניונים</v>
          </cell>
        </row>
        <row r="821">
          <cell r="B821">
            <v>34120</v>
          </cell>
          <cell r="C821" t="str">
            <v>שוקיל'ה</v>
          </cell>
          <cell r="D821">
            <v>49</v>
          </cell>
          <cell r="E821" t="str">
            <v>מי בת ים</v>
          </cell>
          <cell r="G821" t="str">
            <v>לוי עפר וטינה- מזנון תותים---7143002006</v>
          </cell>
          <cell r="L821" t="str">
            <v>אולמות אירועים, מסעדות, קניונים</v>
          </cell>
        </row>
        <row r="822">
          <cell r="B822">
            <v>29290</v>
          </cell>
          <cell r="C822" t="str">
            <v>שטיפונית אקספרס סד"ש</v>
          </cell>
          <cell r="D822">
            <v>49</v>
          </cell>
          <cell r="E822" t="str">
            <v>מי בת ים</v>
          </cell>
          <cell r="F822" t="str">
            <v>רח' האורגים 13/15, בת ים</v>
          </cell>
          <cell r="G822" t="str">
            <v>ולאד רובנוביץ (שטיפת מכוניות)---7123178004</v>
          </cell>
          <cell r="H822">
            <v>0</v>
          </cell>
          <cell r="I822" t="str">
            <v>פאשה וולוביק, ולאד רובנוביץ</v>
          </cell>
          <cell r="J822" t="str">
            <v>003-5514314</v>
          </cell>
          <cell r="L822" t="str">
            <v>תחנות רחיצת רכב</v>
          </cell>
        </row>
        <row r="823">
          <cell r="B823">
            <v>34060</v>
          </cell>
          <cell r="C823" t="str">
            <v>שיבולת השרון העמל</v>
          </cell>
          <cell r="D823">
            <v>49</v>
          </cell>
          <cell r="E823" t="str">
            <v>מי בת ים</v>
          </cell>
          <cell r="F823" t="str">
            <v>העמל, בת ים</v>
          </cell>
          <cell r="G823" t="str">
            <v>מאפיית שיבולת השרון בע"מ---7123133104</v>
          </cell>
          <cell r="I823" t="str">
            <v>יובל כתר; ישראל</v>
          </cell>
          <cell r="J823" t="str">
            <v>054-9794694</v>
          </cell>
          <cell r="K823" t="str">
            <v>shiboletb@gmail.com</v>
          </cell>
          <cell r="L823" t="str">
            <v>מפעלי מזון ומשקאות</v>
          </cell>
        </row>
        <row r="824">
          <cell r="B824">
            <v>7902</v>
          </cell>
          <cell r="C824" t="str">
            <v>שיפודי ציפורה</v>
          </cell>
          <cell r="D824">
            <v>49</v>
          </cell>
          <cell r="E824" t="str">
            <v>מי בת ים</v>
          </cell>
          <cell r="F824" t="str">
            <v>רח' בר שאול 5, בת ים</v>
          </cell>
          <cell r="G824" t="str">
            <v>אס.איי.אר נועה בע"מ (שיפודי ציפורה)---7148118053</v>
          </cell>
          <cell r="H824">
            <v>0</v>
          </cell>
          <cell r="I824" t="str">
            <v>רונן</v>
          </cell>
          <cell r="J824" t="str">
            <v>050-4488568</v>
          </cell>
          <cell r="K824" t="str">
            <v>zipora1978@gmail.com</v>
          </cell>
          <cell r="L824" t="str">
            <v>אולמות אירועים, מסעדות, קניונים</v>
          </cell>
        </row>
        <row r="825">
          <cell r="B825">
            <v>35856</v>
          </cell>
          <cell r="C825" t="str">
            <v>שלגיה</v>
          </cell>
          <cell r="D825">
            <v>49</v>
          </cell>
          <cell r="E825" t="str">
            <v>מי בת ים</v>
          </cell>
          <cell r="F825" t="str">
            <v>בלפור 56, בת ים</v>
          </cell>
          <cell r="L825" t="str">
            <v>מכבסות</v>
          </cell>
        </row>
        <row r="826">
          <cell r="B826">
            <v>36713</v>
          </cell>
          <cell r="C826" t="str">
            <v>שלוש יוסי פיצה דומינו</v>
          </cell>
          <cell r="D826">
            <v>49</v>
          </cell>
          <cell r="E826" t="str">
            <v>מי בת ים</v>
          </cell>
          <cell r="F826" t="str">
            <v>יוספטל 92 בת ים</v>
          </cell>
          <cell r="G826">
            <v>1335459</v>
          </cell>
          <cell r="I826" t="str">
            <v>תומר (אחזקה), שמעון (סמנכ"ל)</v>
          </cell>
          <cell r="J826" t="str">
            <v>054-4688507, 052-5311229</v>
          </cell>
          <cell r="K826" t="str">
            <v>avish@ashtrom.co.il; shimon@bigcenters.co.il</v>
          </cell>
          <cell r="L826" t="str">
            <v>אולמות אירועים, מסעדות, קניונים</v>
          </cell>
        </row>
        <row r="827">
          <cell r="B827">
            <v>30335</v>
          </cell>
          <cell r="C827" t="str">
            <v>ת. דלק יעד הכוכב (ס.ה.ד.ן)</v>
          </cell>
          <cell r="D827">
            <v>49</v>
          </cell>
          <cell r="E827" t="str">
            <v>מי בת ים</v>
          </cell>
          <cell r="F827" t="str">
            <v>העבודה 22, בת ים</v>
          </cell>
          <cell r="G827" t="str">
            <v>ס.ה.ד.ן בע"מ (תחנת דלק)---7123091012</v>
          </cell>
          <cell r="H827">
            <v>0</v>
          </cell>
          <cell r="I827" t="str">
            <v>רונן ראובני-מנהל התחנה</v>
          </cell>
          <cell r="L827" t="str">
            <v>תחנות תדלוק</v>
          </cell>
        </row>
        <row r="828">
          <cell r="B828">
            <v>30388</v>
          </cell>
          <cell r="C828" t="str">
            <v>ת. דלק מגה</v>
          </cell>
          <cell r="D828">
            <v>49</v>
          </cell>
          <cell r="E828" t="str">
            <v>מי בת ים</v>
          </cell>
          <cell r="F828" t="str">
            <v>המסגר 14, בת ים</v>
          </cell>
          <cell r="H828">
            <v>0</v>
          </cell>
          <cell r="L828" t="str">
            <v>תחנות תדלוק</v>
          </cell>
        </row>
        <row r="829">
          <cell r="B829">
            <v>8190</v>
          </cell>
          <cell r="C829" t="str">
            <v>ת.ד. אלון רוזנקרנץ</v>
          </cell>
          <cell r="D829">
            <v>49</v>
          </cell>
          <cell r="E829" t="str">
            <v>מי בת ים</v>
          </cell>
          <cell r="F829" t="str">
            <v>רח' ירושלים 42, בת ים</v>
          </cell>
          <cell r="G829" t="str">
            <v>גיל רוזנקרנץ רח' ירושלים 42</v>
          </cell>
          <cell r="H829">
            <v>0</v>
          </cell>
          <cell r="I829" t="str">
            <v>גילי רוזנקרנץ</v>
          </cell>
          <cell r="J829">
            <v>5061619</v>
          </cell>
          <cell r="L829" t="str">
            <v>תחנות תדלוק</v>
          </cell>
        </row>
        <row r="830">
          <cell r="B830">
            <v>7738</v>
          </cell>
          <cell r="C830" t="str">
            <v>תבליני פרג הדור השלישי</v>
          </cell>
          <cell r="D830">
            <v>49</v>
          </cell>
          <cell r="E830" t="str">
            <v>מי בת ים</v>
          </cell>
          <cell r="F830" t="str">
            <v>ניסנבאום 25, בת ים</v>
          </cell>
          <cell r="G830" t="str">
            <v>תבליני הדור השלישי---7129052017</v>
          </cell>
          <cell r="H830">
            <v>0</v>
          </cell>
          <cell r="I830" t="str">
            <v>גיא פרג, חיים פרג, קובי בוצאצי</v>
          </cell>
          <cell r="J830" t="str">
            <v>03-5521675, 052-5035662, 03-5533896</v>
          </cell>
          <cell r="K830" t="str">
            <v>sigizi@walla.com</v>
          </cell>
          <cell r="L830" t="str">
            <v>מפעלי מזון ומשקאות</v>
          </cell>
        </row>
        <row r="831">
          <cell r="B831">
            <v>7755</v>
          </cell>
          <cell r="C831" t="str">
            <v>תדלוק סד"ש האורגים</v>
          </cell>
          <cell r="D831">
            <v>49</v>
          </cell>
          <cell r="E831" t="str">
            <v>מי בת ים</v>
          </cell>
          <cell r="F831" t="str">
            <v>רח' האורגים 13/15, בת ים</v>
          </cell>
          <cell r="G831" t="str">
            <v>שירותי דלק בת ים---7123178002</v>
          </cell>
          <cell r="H831">
            <v>0</v>
          </cell>
          <cell r="I831" t="str">
            <v>אלכס אברמסון</v>
          </cell>
          <cell r="J831" t="str">
            <v>03-5514314</v>
          </cell>
          <cell r="K831" t="str">
            <v>sadash@sadash.co.il</v>
          </cell>
          <cell r="L831" t="str">
            <v>תחנות תדלוק</v>
          </cell>
        </row>
        <row r="832">
          <cell r="B832">
            <v>7892</v>
          </cell>
          <cell r="C832" t="str">
            <v>תדלוק קוממיות סונול</v>
          </cell>
          <cell r="D832">
            <v>49</v>
          </cell>
          <cell r="E832" t="str">
            <v>מי בת ים</v>
          </cell>
          <cell r="F832" t="str">
            <v>רח' הקוממיות 1, בת ים</v>
          </cell>
          <cell r="G832" t="str">
            <v>סונול ישראל בע"מ---7122120002</v>
          </cell>
          <cell r="H832">
            <v>0</v>
          </cell>
          <cell r="I832" t="str">
            <v>לואיסה כהן</v>
          </cell>
          <cell r="J832" t="str">
            <v>03-5517355</v>
          </cell>
          <cell r="K832" t="str">
            <v>komemut@zahav.net.il</v>
          </cell>
          <cell r="L832" t="str">
            <v>תחנות תדלוק</v>
          </cell>
        </row>
        <row r="833">
          <cell r="B833">
            <v>33659</v>
          </cell>
          <cell r="C833" t="str">
            <v>תחנת דלק דור אלון מס' 1018</v>
          </cell>
          <cell r="D833">
            <v>49</v>
          </cell>
          <cell r="E833" t="str">
            <v>מי בת ים</v>
          </cell>
          <cell r="G833" t="str">
            <v>דור אלון אנרגיה בישראל (1988) בע"מ---7149099102</v>
          </cell>
          <cell r="I833" t="str">
            <v>צחי מסיקה</v>
          </cell>
          <cell r="K833" t="str">
            <v>batyamgs@doralon.co.il</v>
          </cell>
          <cell r="L833" t="str">
            <v>תחנות תדלוק</v>
          </cell>
        </row>
        <row r="834">
          <cell r="B834">
            <v>38094</v>
          </cell>
          <cell r="C834" t="str">
            <v>תחנת מעבר בת ים</v>
          </cell>
          <cell r="D834">
            <v>49</v>
          </cell>
          <cell r="E834" t="str">
            <v>מי בת ים</v>
          </cell>
          <cell r="F834" t="str">
            <v>יצחק נפחא 3, בת ים</v>
          </cell>
          <cell r="I834" t="str">
            <v>משה; דרור ארגמן</v>
          </cell>
          <cell r="J834" t="str">
            <v>050-5305757</v>
          </cell>
          <cell r="L834" t="str">
            <v>תחנות מעבר לפסולת</v>
          </cell>
        </row>
        <row r="835">
          <cell r="B835">
            <v>34276</v>
          </cell>
          <cell r="C835" t="str">
            <v>תחנת רחיצה ספייס קאר</v>
          </cell>
          <cell r="D835">
            <v>49</v>
          </cell>
          <cell r="E835" t="str">
            <v>מי בת ים</v>
          </cell>
          <cell r="G835" t="str">
            <v>מאיר לזרוביץ (ספייס קאר)---</v>
          </cell>
          <cell r="L835" t="str">
            <v>תחנות רחיצת רכב</v>
          </cell>
        </row>
        <row r="836">
          <cell r="B836">
            <v>34271</v>
          </cell>
          <cell r="C836" t="str">
            <v>תחנת תדלוק seven</v>
          </cell>
          <cell r="D836">
            <v>49</v>
          </cell>
          <cell r="E836" t="str">
            <v>מי בת ים</v>
          </cell>
          <cell r="G836" t="str">
            <v>---7123084002</v>
          </cell>
          <cell r="I836" t="str">
            <v>רוני</v>
          </cell>
          <cell r="J836" t="str">
            <v>050-8531523</v>
          </cell>
          <cell r="K836" t="str">
            <v>088527160@fax.com</v>
          </cell>
          <cell r="L836" t="str">
            <v>תחנות תדלוק</v>
          </cell>
        </row>
        <row r="837">
          <cell r="B837">
            <v>34146</v>
          </cell>
          <cell r="C837" t="str">
            <v>תחנת תדלוק טן בת ים</v>
          </cell>
          <cell r="D837">
            <v>49</v>
          </cell>
          <cell r="E837" t="str">
            <v>מי בת ים</v>
          </cell>
          <cell r="F837" t="str">
            <v>אורט ישראל 58, בת ים</v>
          </cell>
          <cell r="G837" t="str">
            <v>רונית גדרה,דלק חי היובל בע"מ,נר---7123121101</v>
          </cell>
          <cell r="I837" t="str">
            <v>הודיה ששון; מיכאל; גיל לנברג</v>
          </cell>
          <cell r="J837" t="str">
            <v>052-5496871; 052-3224539; 052-8889379</v>
          </cell>
          <cell r="K837" t="str">
            <v>gilg@10ten.co.il;  gady@greenwaveltd.com;</v>
          </cell>
          <cell r="L837" t="str">
            <v>תחנות תדלוק</v>
          </cell>
        </row>
        <row r="838">
          <cell r="B838">
            <v>7603</v>
          </cell>
          <cell r="C838" t="str">
            <v>תחנת תדלוק פז דוד רזיאל</v>
          </cell>
          <cell r="D838">
            <v>49</v>
          </cell>
          <cell r="E838" t="str">
            <v>מי בת ים</v>
          </cell>
          <cell r="F838" t="str">
            <v>תחנת דלק פז חביליביצקי---7125004008</v>
          </cell>
          <cell r="G838" t="str">
            <v>תחנת דלק פז חביליביצקי---7125004008</v>
          </cell>
          <cell r="I838" t="str">
            <v>דודי חביליביצקי; איתן</v>
          </cell>
          <cell r="J838" t="str">
            <v>03-5510888</v>
          </cell>
          <cell r="K838" t="str">
            <v>dudy@ramtop.co.il; eitan@ramtop.co.il</v>
          </cell>
          <cell r="L838" t="str">
            <v>תחנות תדלוק</v>
          </cell>
        </row>
        <row r="839">
          <cell r="B839">
            <v>33574</v>
          </cell>
          <cell r="C839" t="str">
            <v>_מי רקע גבעתיים</v>
          </cell>
          <cell r="D839">
            <v>48</v>
          </cell>
          <cell r="E839" t="str">
            <v>מי גבעתיים – מפעלי מים וביוב</v>
          </cell>
        </row>
        <row r="840">
          <cell r="B840">
            <v>36397</v>
          </cell>
          <cell r="C840" t="str">
            <v>ארז</v>
          </cell>
          <cell r="D840">
            <v>48</v>
          </cell>
          <cell r="E840" t="str">
            <v>מי גבעתיים – מפעלי מים וביוב</v>
          </cell>
          <cell r="F840" t="str">
            <v>וייצמן 54  גבעתיים</v>
          </cell>
          <cell r="L840" t="str">
            <v>מכבסות</v>
          </cell>
        </row>
        <row r="841">
          <cell r="B841">
            <v>36113</v>
          </cell>
          <cell r="C841" t="str">
            <v>בית אבות גלבוע</v>
          </cell>
          <cell r="D841">
            <v>48</v>
          </cell>
          <cell r="E841" t="str">
            <v>מי גבעתיים – מפעלי מים וביוב</v>
          </cell>
          <cell r="F841" t="str">
            <v>בן גוריון 190, גבעתיים</v>
          </cell>
          <cell r="I841" t="str">
            <v>פטריסיה</v>
          </cell>
          <cell r="L841" t="str">
            <v>בתי מלון</v>
          </cell>
        </row>
        <row r="842">
          <cell r="B842">
            <v>36103</v>
          </cell>
          <cell r="C842" t="str">
            <v>בית אבות משען</v>
          </cell>
          <cell r="D842">
            <v>48</v>
          </cell>
          <cell r="E842" t="str">
            <v>מי גבעתיים – מפעלי מים וביוב</v>
          </cell>
          <cell r="F842" t="str">
            <v>מצולות ים 6, גבעתיים</v>
          </cell>
          <cell r="L842" t="str">
            <v>בתי מלון</v>
          </cell>
        </row>
        <row r="843">
          <cell r="B843">
            <v>36108</v>
          </cell>
          <cell r="C843" t="str">
            <v>בית אבות שלווה</v>
          </cell>
          <cell r="D843">
            <v>48</v>
          </cell>
          <cell r="E843" t="str">
            <v>מי גבעתיים – מפעלי מים וביוב</v>
          </cell>
          <cell r="F843" t="str">
            <v>מצולות ים 4, גבעתיים</v>
          </cell>
          <cell r="L843" t="str">
            <v>בתי מלון</v>
          </cell>
        </row>
        <row r="844">
          <cell r="B844">
            <v>36098</v>
          </cell>
          <cell r="C844" t="str">
            <v>ג'פניקה</v>
          </cell>
          <cell r="D844">
            <v>48</v>
          </cell>
          <cell r="E844" t="str">
            <v>מי גבעתיים – מפעלי מים וביוב</v>
          </cell>
          <cell r="F844" t="str">
            <v>תפוצת ישראל 3, גבעתיים</v>
          </cell>
          <cell r="L844" t="str">
            <v>אולמות אירועים, מסעדות, קניונים</v>
          </cell>
        </row>
        <row r="845">
          <cell r="B845">
            <v>36387</v>
          </cell>
          <cell r="C845" t="str">
            <v>כצנלסון</v>
          </cell>
          <cell r="D845">
            <v>48</v>
          </cell>
          <cell r="E845" t="str">
            <v>מי גבעתיים – מפעלי מים וביוב</v>
          </cell>
          <cell r="F845" t="str">
            <v>כצנלסון 141 גבעתיים</v>
          </cell>
          <cell r="L845" t="str">
            <v>מכבסות</v>
          </cell>
        </row>
        <row r="846">
          <cell r="B846">
            <v>32667</v>
          </cell>
          <cell r="C846" t="str">
            <v>מגה בעיר וייצמן 23</v>
          </cell>
          <cell r="D846">
            <v>48</v>
          </cell>
          <cell r="E846" t="str">
            <v>מי גבעתיים – מפעלי מים וביוב</v>
          </cell>
          <cell r="F846" t="str">
            <v>וייצמן 23, גבעתיים</v>
          </cell>
          <cell r="K846" t="str">
            <v>bennys@mega.co.il</v>
          </cell>
          <cell r="L846" t="str">
            <v>אולמות אירועים, מסעדות, קניונים</v>
          </cell>
        </row>
        <row r="847">
          <cell r="B847">
            <v>32673</v>
          </cell>
          <cell r="C847" t="str">
            <v>מגה בעיר יצחק רבין 53</v>
          </cell>
          <cell r="D847">
            <v>48</v>
          </cell>
          <cell r="E847" t="str">
            <v>מי גבעתיים – מפעלי מים וביוב</v>
          </cell>
          <cell r="F847" t="str">
            <v>יצחק רבין 53, גבעתיים</v>
          </cell>
          <cell r="K847" t="str">
            <v>bennys@mega.co.il</v>
          </cell>
          <cell r="L847" t="str">
            <v>אולמות אירועים, מסעדות, קניונים</v>
          </cell>
        </row>
        <row r="848">
          <cell r="B848">
            <v>7714</v>
          </cell>
          <cell r="C848" t="str">
            <v>מוסך אחים לוי</v>
          </cell>
          <cell r="D848">
            <v>48</v>
          </cell>
          <cell r="E848" t="str">
            <v>מי גבעתיים – מפעלי מים וביוב</v>
          </cell>
          <cell r="F848" t="str">
            <v>רח' תפוצות ישראל 7, גבעתיים</v>
          </cell>
          <cell r="G848" t="str">
            <v>אחים לוי סוכנות גבעת מוסך - תפוצות ישראל 7</v>
          </cell>
          <cell r="I848" t="str">
            <v>מוני ואלברט לוי</v>
          </cell>
          <cell r="J848" t="str">
            <v>03-5712255</v>
          </cell>
          <cell r="L848" t="str">
            <v>מוסכים</v>
          </cell>
        </row>
        <row r="849">
          <cell r="B849">
            <v>32685</v>
          </cell>
          <cell r="C849" t="str">
            <v>סוסו טאטי מסעדת סורה</v>
          </cell>
          <cell r="D849">
            <v>48</v>
          </cell>
          <cell r="E849" t="str">
            <v>מי גבעתיים – מפעלי מים וביוב</v>
          </cell>
          <cell r="F849" t="str">
            <v>דרך השלום 53, גבעתיים</v>
          </cell>
          <cell r="K849" t="str">
            <v>mekdan1@walla.com</v>
          </cell>
          <cell r="L849" t="str">
            <v>אולמות אירועים, מסעדות, קניונים</v>
          </cell>
        </row>
        <row r="850">
          <cell r="B850">
            <v>36402</v>
          </cell>
          <cell r="C850" t="str">
            <v>עצמית</v>
          </cell>
          <cell r="D850">
            <v>48</v>
          </cell>
          <cell r="E850" t="str">
            <v>מי גבעתיים – מפעלי מים וביוב</v>
          </cell>
          <cell r="F850" t="str">
            <v>שיינקין 19 גבעתיים</v>
          </cell>
          <cell r="L850" t="str">
            <v>מכבסות</v>
          </cell>
        </row>
        <row r="851">
          <cell r="B851">
            <v>36093</v>
          </cell>
          <cell r="C851" t="str">
            <v>פלאפון תקשורת</v>
          </cell>
          <cell r="D851">
            <v>48</v>
          </cell>
          <cell r="E851" t="str">
            <v>מי גבעתיים – מפעלי מים וביוב</v>
          </cell>
          <cell r="F851" t="str">
            <v>יצחק רבין 1, גבעתיים</v>
          </cell>
          <cell r="L851" t="str">
            <v>אולמות אירועים, מסעדות, קניונים</v>
          </cell>
        </row>
        <row r="852">
          <cell r="B852">
            <v>32661</v>
          </cell>
          <cell r="C852" t="str">
            <v>קואופ  שופ</v>
          </cell>
          <cell r="D852">
            <v>48</v>
          </cell>
          <cell r="E852" t="str">
            <v>מי גבעתיים – מפעלי מים וביוב</v>
          </cell>
          <cell r="F852" t="str">
            <v>דרך בן גוריון 182, גבעתיים</v>
          </cell>
          <cell r="G852" t="str">
            <v>מגדלי אמריקנה 2008 ב - בן גוריון 182</v>
          </cell>
          <cell r="L852" t="str">
            <v>אולמות אירועים, מסעדות, קניונים</v>
          </cell>
        </row>
        <row r="853">
          <cell r="B853">
            <v>30214</v>
          </cell>
          <cell r="C853" t="str">
            <v>קניון גבעתיים</v>
          </cell>
          <cell r="D853">
            <v>48</v>
          </cell>
          <cell r="E853" t="str">
            <v>מי גבעתיים – מפעלי מים וביוב</v>
          </cell>
          <cell r="F853" t="str">
            <v>דרך יצחק רבין 53, גבעתיים</v>
          </cell>
          <cell r="G853" t="str">
            <v>קניון גבעתיים ייזום וניהול בע"מ - דרך רבין53-צ.משותפת</v>
          </cell>
          <cell r="H853">
            <v>0</v>
          </cell>
          <cell r="I853" t="str">
            <v>ויקטור ברכה</v>
          </cell>
          <cell r="J853" t="str">
            <v>003-5722888</v>
          </cell>
          <cell r="K853" t="str">
            <v>victorb@azrieli.com</v>
          </cell>
          <cell r="L853" t="str">
            <v>אולמות אירועים, מסעדות, קניונים</v>
          </cell>
        </row>
        <row r="854">
          <cell r="B854">
            <v>36392</v>
          </cell>
          <cell r="C854" t="str">
            <v>קרן</v>
          </cell>
          <cell r="D854">
            <v>48</v>
          </cell>
          <cell r="E854" t="str">
            <v>מי גבעתיים – מפעלי מים וביוב</v>
          </cell>
          <cell r="F854" t="str">
            <v>עמישב 45 גבעתיים</v>
          </cell>
          <cell r="L854" t="str">
            <v>מכבסות</v>
          </cell>
        </row>
        <row r="855">
          <cell r="B855">
            <v>32682</v>
          </cell>
          <cell r="C855" t="str">
            <v>שופרסל שלי בורוכוב 54</v>
          </cell>
          <cell r="D855">
            <v>48</v>
          </cell>
          <cell r="E855" t="str">
            <v>מי גבעתיים – מפעלי מים וביוב</v>
          </cell>
          <cell r="F855" t="str">
            <v>בורורכוב 54, גבעתיים</v>
          </cell>
          <cell r="K855" t="str">
            <v>Robertod@shufersal.co.il</v>
          </cell>
          <cell r="L855" t="str">
            <v>אולמות אירועים, מסעדות, קניונים</v>
          </cell>
        </row>
        <row r="856">
          <cell r="B856">
            <v>7719</v>
          </cell>
          <cell r="C856" t="str">
            <v>תחנת דלק פז גבעתיים</v>
          </cell>
          <cell r="D856">
            <v>48</v>
          </cell>
          <cell r="E856" t="str">
            <v>מי גבעתיים – מפעלי מים וביוב</v>
          </cell>
          <cell r="F856" t="str">
            <v>אלוף שדה 15-17, רמת גן</v>
          </cell>
          <cell r="G856" t="str">
            <v>תחנת בנזין - אלוף שדה 15-17</v>
          </cell>
          <cell r="I856" t="str">
            <v>אלכס</v>
          </cell>
          <cell r="J856" t="str">
            <v>03-5712345</v>
          </cell>
          <cell r="K856" t="str">
            <v>mikil@paz.co.il</v>
          </cell>
          <cell r="L856" t="str">
            <v>תחנות תדלוק</v>
          </cell>
        </row>
        <row r="857">
          <cell r="B857">
            <v>28353</v>
          </cell>
          <cell r="C857" t="str">
            <v>&amp; שלמה SIXT סגולה (מוסך אוטו קלאב בע''מ)</v>
          </cell>
          <cell r="D857">
            <v>44</v>
          </cell>
          <cell r="E857" t="str">
            <v>מיתב תאגיד אזורי למים וביוב</v>
          </cell>
          <cell r="F857" t="str">
            <v>נחשון 13, סגולה, פתח תקוה</v>
          </cell>
          <cell r="G857" t="str">
            <v>שלמה SIXT קרית שלמה,תא-דואר 377</v>
          </cell>
          <cell r="H857">
            <v>0</v>
          </cell>
          <cell r="I857" t="str">
            <v>אפי רשמן</v>
          </cell>
          <cell r="K857" t="str">
            <v>Oferh@Shlomo.co.il</v>
          </cell>
          <cell r="L857" t="str">
            <v>מוסכים</v>
          </cell>
        </row>
        <row r="858">
          <cell r="B858">
            <v>31622</v>
          </cell>
          <cell r="C858" t="str">
            <v>&amp;בי"ח בילינסון – בי"ח</v>
          </cell>
          <cell r="D858">
            <v>44</v>
          </cell>
          <cell r="E858" t="str">
            <v>מיתב תאגיד אזורי למים וביוב</v>
          </cell>
          <cell r="G858" t="str">
            <v>בי"ח בילינסון דרך ז'בוטינסקי 39, פתח תקוה 4941492</v>
          </cell>
          <cell r="I858" t="str">
            <v>אינג' צבי לשם ראש תחום מכונות ואנרגיה, עופר זלצר ר"צ שרברבים</v>
          </cell>
          <cell r="J858" t="str">
            <v>050-4065011</v>
          </cell>
          <cell r="K858" t="str">
            <v>OFRARE@CLALIT.CLALIT.ORG.IL</v>
          </cell>
          <cell r="L858" t="str">
            <v>בתי חולים</v>
          </cell>
        </row>
        <row r="859">
          <cell r="B859">
            <v>31344</v>
          </cell>
          <cell r="C859" t="str">
            <v>&amp;מוסך אלייד</v>
          </cell>
          <cell r="D859">
            <v>44</v>
          </cell>
          <cell r="E859" t="str">
            <v>מיתב תאגיד אזורי למים וביוב</v>
          </cell>
          <cell r="F859" t="str">
            <v>רחוב התנופה פינת אם המושבות, קרית אריה, פתח תקוה</v>
          </cell>
          <cell r="K859" t="str">
            <v>amitis@CHAMP.CO.IL</v>
          </cell>
          <cell r="L859" t="str">
            <v>מוסכים</v>
          </cell>
        </row>
        <row r="860">
          <cell r="B860">
            <v>31463</v>
          </cell>
          <cell r="C860" t="str">
            <v>&amp;מרכז לוגיסטי תנובה גוש דן</v>
          </cell>
          <cell r="D860">
            <v>44</v>
          </cell>
          <cell r="E860" t="str">
            <v>מיתב תאגיד אזורי למים וביוב</v>
          </cell>
          <cell r="F860" t="str">
            <v>השפלה 15, פתח תקוה</v>
          </cell>
          <cell r="G860" t="str">
            <v>מרכז לוגיסטי תנובה השפלה 15</v>
          </cell>
          <cell r="K860" t="str">
            <v>reuvenz@tnuva.co.il</v>
          </cell>
          <cell r="L860" t="str">
            <v>מפעלי מזון ומשקאות</v>
          </cell>
        </row>
        <row r="861">
          <cell r="B861">
            <v>8409</v>
          </cell>
          <cell r="C861" t="str">
            <v>&amp;קבוצת כל מוביל - מוסך</v>
          </cell>
          <cell r="D861">
            <v>44</v>
          </cell>
          <cell r="E861" t="str">
            <v>מיתב תאגיד אזורי למים וביוב</v>
          </cell>
          <cell r="F861" t="str">
            <v>רח' אימבר 33, קרית אריה, פתח תקוה</v>
          </cell>
          <cell r="G861" t="str">
            <v>כלמוביל בע"מ ,עמל 20</v>
          </cell>
          <cell r="H861">
            <v>49130</v>
          </cell>
          <cell r="I861" t="str">
            <v>גיורא כהן</v>
          </cell>
          <cell r="J861" t="str">
            <v>003-9180202</v>
          </cell>
          <cell r="K861" t="str">
            <v>gidon.a@colmobil.co.il</v>
          </cell>
          <cell r="L861" t="str">
            <v>מוסכים</v>
          </cell>
        </row>
        <row r="862">
          <cell r="B862">
            <v>7814</v>
          </cell>
          <cell r="C862" t="str">
            <v>(קלאסיקה, ברקת) הללויה אגם פאלאס</v>
          </cell>
          <cell r="D862">
            <v>44</v>
          </cell>
          <cell r="E862" t="str">
            <v>מיתב תאגיד אזורי למים וביוב</v>
          </cell>
          <cell r="F862" t="str">
            <v>גיסין אבשלום 11, פתח תקוה</v>
          </cell>
          <cell r="G862" t="str">
            <v>חברת הללויה אגם פאלא 4922267 פתח תקווה,גיסין אבשלום 1</v>
          </cell>
          <cell r="H862">
            <v>49222</v>
          </cell>
          <cell r="I862" t="str">
            <v>אילנה רקנאטי</v>
          </cell>
          <cell r="J862" t="str">
            <v>003-9316606</v>
          </cell>
          <cell r="K862" t="str">
            <v>Halelo@walla.com</v>
          </cell>
          <cell r="L862" t="str">
            <v>אולמות אירועים, מסעדות, קניונים</v>
          </cell>
        </row>
        <row r="863">
          <cell r="B863">
            <v>33566</v>
          </cell>
          <cell r="C863" t="str">
            <v>_מי רקע מיתב</v>
          </cell>
          <cell r="D863">
            <v>44</v>
          </cell>
          <cell r="E863" t="str">
            <v>מיתב תאגיד אזורי למים וביוב</v>
          </cell>
        </row>
        <row r="864">
          <cell r="B864">
            <v>34214</v>
          </cell>
          <cell r="C864" t="str">
            <v>B סנטר</v>
          </cell>
          <cell r="D864">
            <v>44</v>
          </cell>
          <cell r="E864" t="str">
            <v>מיתב תאגיד אזורי למים וביוב</v>
          </cell>
          <cell r="F864" t="str">
            <v>בן ציון גאליס 30, פתח תקוה</v>
          </cell>
          <cell r="L864" t="str">
            <v>אולמות אירועים, מסעדות, קניונים</v>
          </cell>
        </row>
        <row r="865">
          <cell r="B865">
            <v>7799</v>
          </cell>
          <cell r="C865" t="str">
            <v>אבשלום הראל ובניו</v>
          </cell>
          <cell r="D865">
            <v>44</v>
          </cell>
          <cell r="E865" t="str">
            <v>מיתב תאגיד אזורי למים וביוב</v>
          </cell>
          <cell r="F865" t="str">
            <v>מודיעין 11 סגולה, פתח תקוה</v>
          </cell>
          <cell r="G865" t="str">
            <v>אבשלום הראל ובניו בע"מ פתח תקווה,תא דואר 4568</v>
          </cell>
          <cell r="I865" t="str">
            <v>אבשלום,דקל הראל, רענן מזוז</v>
          </cell>
          <cell r="K865" t="str">
            <v>tamara59@bezeqint.net</v>
          </cell>
          <cell r="L865" t="str">
            <v>מפעלי מזון ומשקאות</v>
          </cell>
        </row>
        <row r="866">
          <cell r="B866">
            <v>8408</v>
          </cell>
          <cell r="C866" t="str">
            <v>אודל אירועים (אולמי האופרה)</v>
          </cell>
          <cell r="D866">
            <v>44</v>
          </cell>
          <cell r="E866" t="str">
            <v>מיתב תאגיד אזורי למים וביוב</v>
          </cell>
          <cell r="F866" t="str">
            <v>ז'בוטינסקי 114, פתח תקוה</v>
          </cell>
          <cell r="G866" t="str">
            <v>אולמי "אופרה אירועים  פתח תקווה,שנקר אריה 1</v>
          </cell>
          <cell r="H866">
            <v>0</v>
          </cell>
          <cell r="I866" t="str">
            <v>גדי דנינו</v>
          </cell>
          <cell r="K866" t="str">
            <v>mirihasan9@gmail.com</v>
          </cell>
          <cell r="L866" t="str">
            <v>אולמות אירועים, מסעדות, קניונים</v>
          </cell>
        </row>
        <row r="867">
          <cell r="B867">
            <v>34250</v>
          </cell>
          <cell r="C867" t="str">
            <v>אוסקר ויילד פאב אירי</v>
          </cell>
          <cell r="D867">
            <v>44</v>
          </cell>
          <cell r="E867" t="str">
            <v>מיתב תאגיד אזורי למים וביוב</v>
          </cell>
          <cell r="F867" t="str">
            <v>שחם 36, פתח תקוה</v>
          </cell>
          <cell r="L867" t="str">
            <v>אולמות אירועים, מסעדות, קניונים</v>
          </cell>
        </row>
        <row r="868">
          <cell r="B868">
            <v>7363</v>
          </cell>
          <cell r="C868" t="str">
            <v>אחים פרארו</v>
          </cell>
          <cell r="D868">
            <v>44</v>
          </cell>
          <cell r="E868" t="str">
            <v>מיתב תאגיד אזורי למים וביוב</v>
          </cell>
          <cell r="F868" t="str">
            <v>גיסין 68,  קרית אריה, פתח תקוה</v>
          </cell>
          <cell r="G868" t="str">
            <v>חבר אחים פררו בע"מ פתח תקווה,תא דואר 94 94</v>
          </cell>
          <cell r="H868">
            <v>49100</v>
          </cell>
          <cell r="I868" t="str">
            <v>הארי הרשקוביץ</v>
          </cell>
          <cell r="J868" t="str">
            <v>003-9241012</v>
          </cell>
          <cell r="K868" t="str">
            <v>elad@feraru.co.il</v>
          </cell>
          <cell r="L868" t="str">
            <v>מפעלי ציפוי מתכות וטיפול פני שטח</v>
          </cell>
        </row>
        <row r="869">
          <cell r="B869">
            <v>34223</v>
          </cell>
          <cell r="C869" t="str">
            <v>אחלה</v>
          </cell>
          <cell r="D869">
            <v>44</v>
          </cell>
          <cell r="E869" t="str">
            <v>מיתב תאגיד אזורי למים וביוב</v>
          </cell>
          <cell r="F869" t="str">
            <v>אבשלום גיסין 9, פתח תקוה</v>
          </cell>
          <cell r="L869" t="str">
            <v>אולמות אירועים, מסעדות, קניונים</v>
          </cell>
        </row>
        <row r="870">
          <cell r="B870">
            <v>7426</v>
          </cell>
          <cell r="C870" t="str">
            <v>אלדג</v>
          </cell>
          <cell r="D870">
            <v>44</v>
          </cell>
          <cell r="E870" t="str">
            <v>מיתב תאגיד אזורי למים וביוב</v>
          </cell>
          <cell r="F870" t="str">
            <v>ק.הסדנא,בנין2,ק.אריה, פתח תקוה</v>
          </cell>
          <cell r="G870" t="str">
            <v>חברה לנדאו אליעזר ושות פתח תקווה,תא-דואר 3549</v>
          </cell>
          <cell r="I870" t="str">
            <v>משה רוזנברג,אלי לנדאו</v>
          </cell>
          <cell r="J870" t="str">
            <v>03-9230402</v>
          </cell>
          <cell r="L870" t="str">
            <v>משחטות, בתי מטבחיים, בתי נחירה, עיבוד דגים</v>
          </cell>
        </row>
        <row r="871">
          <cell r="B871">
            <v>7361</v>
          </cell>
          <cell r="C871" t="str">
            <v>אלטק</v>
          </cell>
          <cell r="D871">
            <v>44</v>
          </cell>
          <cell r="E871" t="str">
            <v>מיתב תאגיד אזורי למים וביוב</v>
          </cell>
          <cell r="F871" t="str">
            <v>רח' דרזנר 4,  סגולה, פתח תקוה</v>
          </cell>
          <cell r="G871" t="str">
            <v>חברה אלטק בע"מ פתח תקווה,תא דואר 159</v>
          </cell>
          <cell r="H871">
            <v>49101</v>
          </cell>
          <cell r="I871" t="str">
            <v>חיים ידין haimy@nisteceltek.com , אדוארד 0548074298 edward@nisteceltek.com</v>
          </cell>
          <cell r="J871" t="str">
            <v>03-9395050</v>
          </cell>
          <cell r="K871" t="str">
            <v>yaelm@eltek.co.il</v>
          </cell>
          <cell r="L871" t="str">
            <v>מפעלי ציפוי מתכות וטיפול פני שטח</v>
          </cell>
        </row>
        <row r="872">
          <cell r="B872">
            <v>8192</v>
          </cell>
          <cell r="C872" t="str">
            <v>אמזה</v>
          </cell>
          <cell r="D872">
            <v>44</v>
          </cell>
          <cell r="E872" t="str">
            <v>מיתב תאגיד אזורי למים וביוב</v>
          </cell>
          <cell r="F872" t="str">
            <v>רח' נחשון 37, א.ת סגולה, פתח תקוה</v>
          </cell>
          <cell r="G872" t="str">
            <v>חברה  מוסך בזק-לוי יחזקאל 4927759 פתח תקווה, האלוף דוד מרכוס 25</v>
          </cell>
          <cell r="H872">
            <v>49194</v>
          </cell>
          <cell r="I872" t="str">
            <v>איגור גורמן</v>
          </cell>
          <cell r="J872" t="str">
            <v>03-9211505</v>
          </cell>
          <cell r="K872" t="str">
            <v>tali@amza-ltd.com</v>
          </cell>
          <cell r="L872" t="str">
            <v>מפעלי ציפוי מתכות וטיפול פני שטח</v>
          </cell>
        </row>
        <row r="873">
          <cell r="B873">
            <v>8414</v>
          </cell>
          <cell r="C873" t="str">
            <v>אמיר חברה להנדסה וסחר בע"מ</v>
          </cell>
          <cell r="D873">
            <v>44</v>
          </cell>
          <cell r="E873" t="str">
            <v>מיתב תאגיד אזורי למים וביוב</v>
          </cell>
          <cell r="F873" t="str">
            <v>ז'בוטינסקי 76, פתח תקוה</v>
          </cell>
          <cell r="G873" t="str">
            <v>חברה ספם בעמ פתח תקווה,תא דואר 10056</v>
          </cell>
          <cell r="H873">
            <v>0</v>
          </cell>
          <cell r="I873" t="str">
            <v>לידיה ברוך</v>
          </cell>
          <cell r="J873" t="str">
            <v>003-9222750</v>
          </cell>
          <cell r="K873" t="str">
            <v>lidia@amir-eng.co.il</v>
          </cell>
          <cell r="L873" t="str">
            <v>מוסכים</v>
          </cell>
        </row>
        <row r="874">
          <cell r="B874">
            <v>35947</v>
          </cell>
          <cell r="C874" t="str">
            <v>אנאל איוונט (גני אליאל 2014 בע"מ)</v>
          </cell>
          <cell r="D874">
            <v>44</v>
          </cell>
          <cell r="E874" t="str">
            <v>מיתב תאגיד אזורי למים וביוב</v>
          </cell>
          <cell r="F874" t="str">
            <v>אלכסנדר ינאי 30, פתח תקוה</v>
          </cell>
          <cell r="G874" t="str">
            <v>אנאל איוונט  אלכסנדר ינאי 30</v>
          </cell>
          <cell r="L874" t="str">
            <v>אולמות אירועים, מסעדות, קניונים</v>
          </cell>
        </row>
        <row r="875">
          <cell r="B875">
            <v>7325</v>
          </cell>
          <cell r="C875" t="str">
            <v>אסיא</v>
          </cell>
          <cell r="D875">
            <v>44</v>
          </cell>
          <cell r="E875" t="str">
            <v>מיתב תאגיד אזורי למים וביוב</v>
          </cell>
          <cell r="F875" t="str">
            <v>ז'בוטינסקי פנת דנמרק 2, פתח תקוה</v>
          </cell>
          <cell r="G875" t="str">
            <v>חברה  אסיא בעמ 4959279 פתח תקווה,דנמרק (לידי מוטי ג'ניסון) 2</v>
          </cell>
          <cell r="H875">
            <v>49131</v>
          </cell>
          <cell r="I875" t="str">
            <v>ויקטור</v>
          </cell>
          <cell r="J875" t="str">
            <v>003-9255500</v>
          </cell>
          <cell r="K875" t="str">
            <v>avi.benveniste@teva.co.il</v>
          </cell>
          <cell r="L875" t="str">
            <v>מפעלי כימיה</v>
          </cell>
        </row>
        <row r="876">
          <cell r="B876">
            <v>8367</v>
          </cell>
          <cell r="C876" t="str">
            <v>באומגרטן הפרס</v>
          </cell>
          <cell r="D876">
            <v>44</v>
          </cell>
          <cell r="E876" t="str">
            <v>מיתב תאגיד אזורי למים וביוב</v>
          </cell>
          <cell r="F876" t="str">
            <v>אלכסנדר ינאי  25, פתח תקוה</v>
          </cell>
          <cell r="G876" t="str">
            <v>שמואל באומגרטן 4321014 רעננה,אחד העם 17</v>
          </cell>
          <cell r="I876" t="str">
            <v>באומגרטן שמואל</v>
          </cell>
          <cell r="K876" t="str">
            <v>RONIAVISA@GMAIL.COM</v>
          </cell>
          <cell r="L876" t="str">
            <v>מפעלי עיבוד עורות</v>
          </cell>
        </row>
        <row r="877">
          <cell r="B877">
            <v>34499</v>
          </cell>
          <cell r="C877" t="str">
            <v>בית השחם</v>
          </cell>
          <cell r="D877">
            <v>44</v>
          </cell>
          <cell r="E877" t="str">
            <v>מיתב תאגיד אזורי למים וביוב</v>
          </cell>
          <cell r="F877" t="str">
            <v>השחם 30, פתח תקוה</v>
          </cell>
          <cell r="I877" t="str">
            <v>גבריאל ריתיני - מנהל המתחם</v>
          </cell>
          <cell r="L877" t="str">
            <v>אולמות אירועים, מסעדות, קניונים</v>
          </cell>
        </row>
        <row r="878">
          <cell r="B878">
            <v>30924</v>
          </cell>
          <cell r="C878" t="str">
            <v>בית חולים גהה</v>
          </cell>
          <cell r="D878">
            <v>44</v>
          </cell>
          <cell r="E878" t="str">
            <v>מיתב תאגיד אזורי למים וביוב</v>
          </cell>
          <cell r="F878" t="str">
            <v>הלסינקי 1, פתח תקוה</v>
          </cell>
          <cell r="G878" t="str">
            <v>בריאות הנפש גהה שירותי בריאות כללית פתח תקוה,הלנסיקי ת.ד. 102</v>
          </cell>
          <cell r="I878" t="str">
            <v>אורי אברהם אחראי מערך לוגיסטי וממונה הגנת הסביבה, לישי עובדיה מהנדס בית החולים</v>
          </cell>
          <cell r="J878" t="str">
            <v>050-9157700</v>
          </cell>
          <cell r="K878" t="str">
            <v>OAVRAHAM@CLALIT.ORG.IL</v>
          </cell>
          <cell r="L878" t="str">
            <v>בתי חולים</v>
          </cell>
        </row>
        <row r="879">
          <cell r="B879">
            <v>31467</v>
          </cell>
          <cell r="C879" t="str">
            <v>בית חולים השרון</v>
          </cell>
          <cell r="D879">
            <v>44</v>
          </cell>
          <cell r="E879" t="str">
            <v>מיתב תאגיד אזורי למים וביוב</v>
          </cell>
          <cell r="F879" t="str">
            <v>קק''ל, פתח תקוה</v>
          </cell>
          <cell r="G879" t="str">
            <v>בית חולים השרון קרן קיימת לישראל 7</v>
          </cell>
          <cell r="I879" t="str">
            <v>ניסים עטיה מנהל אחזקה, אבשלום נגר  עובד אחזקה</v>
          </cell>
          <cell r="J879" t="str">
            <v>052-5269095, 050-9088046</v>
          </cell>
          <cell r="K879" t="str">
            <v>nissimat@clalit.org.il</v>
          </cell>
          <cell r="L879" t="str">
            <v>בתי חולים</v>
          </cell>
        </row>
        <row r="880">
          <cell r="B880">
            <v>7423</v>
          </cell>
          <cell r="C880" t="str">
            <v>בית רבקה</v>
          </cell>
          <cell r="D880">
            <v>44</v>
          </cell>
          <cell r="E880" t="str">
            <v>מיתב תאגיד אזורי למים וביוב</v>
          </cell>
          <cell r="F880" t="str">
            <v>רח' החמישה 4, פתח תקוה</v>
          </cell>
          <cell r="G880" t="str">
            <v>שרותי בריאות כללית-בית רבקה 4924577 פתח תקווה,החמישה 4</v>
          </cell>
          <cell r="H880">
            <v>49102</v>
          </cell>
          <cell r="I880" t="str">
            <v>ירון שריקר מנהל אחזקה, שמשון אלישע ס. מנהל אחזקה</v>
          </cell>
          <cell r="J880" t="str">
            <v>050-6548222</v>
          </cell>
          <cell r="K880" t="str">
            <v>YARONSHR@CLALIT.ORG.IL</v>
          </cell>
          <cell r="L880" t="str">
            <v>בתי חולים</v>
          </cell>
        </row>
        <row r="881">
          <cell r="B881">
            <v>34247</v>
          </cell>
          <cell r="C881" t="str">
            <v>ג'ימס ביר פקטורי</v>
          </cell>
          <cell r="D881">
            <v>44</v>
          </cell>
          <cell r="E881" t="str">
            <v>מיתב תאגיד אזורי למים וביוב</v>
          </cell>
          <cell r="F881" t="str">
            <v>מגשימים 15, פתח תקוה</v>
          </cell>
          <cell r="G881" t="str">
            <v>ג'ימס ביר פקטורי לשם 7</v>
          </cell>
          <cell r="L881" t="str">
            <v>מפעלי מזון ומשקאות</v>
          </cell>
        </row>
        <row r="882">
          <cell r="B882">
            <v>34226</v>
          </cell>
          <cell r="C882" t="str">
            <v>ג'ירף פתח תקוה</v>
          </cell>
          <cell r="D882">
            <v>44</v>
          </cell>
          <cell r="E882" t="str">
            <v>מיתב תאגיד אזורי למים וביוב</v>
          </cell>
          <cell r="F882" t="str">
            <v>שחם 30, פתח תקוה</v>
          </cell>
          <cell r="L882" t="str">
            <v>אולמות אירועים, מסעדות, קניונים</v>
          </cell>
        </row>
        <row r="883">
          <cell r="B883">
            <v>7813</v>
          </cell>
          <cell r="C883" t="str">
            <v>גן הלוטוס היכל שלמה</v>
          </cell>
          <cell r="D883">
            <v>44</v>
          </cell>
          <cell r="E883" t="str">
            <v>מיתב תאגיד אזורי למים וביוב</v>
          </cell>
          <cell r="F883" t="str">
            <v>ז'בוטינסקי 110, פתח תקוה</v>
          </cell>
          <cell r="G883" t="str">
            <v>א.מ שמחת שלמה בעמ פתח תקווה,זבוטינסקי 110</v>
          </cell>
          <cell r="H883">
            <v>0</v>
          </cell>
          <cell r="I883" t="str">
            <v>צביקה שמאי, אפרים בן שושן</v>
          </cell>
          <cell r="J883" t="str">
            <v>003-9248799</v>
          </cell>
          <cell r="K883" t="str">
            <v>A0573131777@gmail.com</v>
          </cell>
          <cell r="L883" t="str">
            <v>אולמות אירועים, מסעדות, קניונים</v>
          </cell>
        </row>
        <row r="884">
          <cell r="B884">
            <v>34241</v>
          </cell>
          <cell r="C884" t="str">
            <v>ג'פניקה פתח תקוה</v>
          </cell>
          <cell r="D884">
            <v>44</v>
          </cell>
          <cell r="E884" t="str">
            <v>מיתב תאגיד אזורי למים וביוב</v>
          </cell>
          <cell r="F884" t="str">
            <v>שחם 32, פתח תקוה</v>
          </cell>
          <cell r="L884" t="str">
            <v>אולמות אירועים, מסעדות, קניונים</v>
          </cell>
        </row>
        <row r="885">
          <cell r="B885">
            <v>35957</v>
          </cell>
          <cell r="C885" t="str">
            <v>ד. לגזיאל נכסים</v>
          </cell>
          <cell r="D885">
            <v>44</v>
          </cell>
          <cell r="E885" t="str">
            <v>מיתב תאגיד אזורי למים וביוב</v>
          </cell>
          <cell r="F885" t="str">
            <v>נחשון 28, פתח תקוה</v>
          </cell>
          <cell r="G885" t="str">
            <v>לגזיאל נכסים נחשון 28,פתח תקווה</v>
          </cell>
          <cell r="L885" t="str">
            <v>מפעלי מזון ומשקאות</v>
          </cell>
        </row>
        <row r="886">
          <cell r="B886">
            <v>30522</v>
          </cell>
          <cell r="C886" t="str">
            <v>דלסטאר (לשעבר דלדנט)</v>
          </cell>
          <cell r="D886">
            <v>44</v>
          </cell>
          <cell r="E886" t="str">
            <v>מיתב תאגיד אזורי למים וביוב</v>
          </cell>
          <cell r="F886" t="str">
            <v>מודיעין 34, א.ת.סגולה, פתח תקוה</v>
          </cell>
          <cell r="G886" t="str">
            <v>חברה  דלדנט בעמ 4927177 פתח תקווה,מודיעין 34</v>
          </cell>
          <cell r="I886" t="str">
            <v>יוסי פטרובר-מנהל המפעל</v>
          </cell>
          <cell r="J886" t="str">
            <v>050-7528833</v>
          </cell>
          <cell r="K886" t="str">
            <v>ypetrover@eid-ltd.com</v>
          </cell>
          <cell r="L886" t="str">
            <v>מפעלי כימיה</v>
          </cell>
        </row>
        <row r="887">
          <cell r="B887">
            <v>31606</v>
          </cell>
          <cell r="C887" t="str">
            <v>הדר הפודים בע"מ</v>
          </cell>
          <cell r="D887">
            <v>44</v>
          </cell>
          <cell r="E887" t="str">
            <v>מיתב תאגיד אזורי למים וביוב</v>
          </cell>
          <cell r="F887" t="str">
            <v>אלכסנדר ינאי  31 סגולה, פתח תקוה</v>
          </cell>
          <cell r="G887" t="str">
            <v>חברה הדר הפודים בע"מ 4927731 פתח תקווה,אלכסנדר ינאי 31</v>
          </cell>
          <cell r="H887">
            <v>49227</v>
          </cell>
          <cell r="K887" t="str">
            <v>mendy@hapodim.co.il</v>
          </cell>
          <cell r="L887" t="str">
            <v>מפעלי מזון ומשקאות</v>
          </cell>
        </row>
        <row r="888">
          <cell r="B888">
            <v>7379</v>
          </cell>
          <cell r="C888" t="str">
            <v>הלברג</v>
          </cell>
          <cell r="D888">
            <v>44</v>
          </cell>
          <cell r="E888" t="str">
            <v>מיתב תאגיד אזורי למים וביוב</v>
          </cell>
          <cell r="F888" t="str">
            <v>שנקר 13, קרית - אריה, פתח תקוה</v>
          </cell>
          <cell r="G888" t="str">
            <v>הלברג ציפויים בע"מ 4951393 פתח תקווה,שנקר אריה 13</v>
          </cell>
          <cell r="H888">
            <v>49101</v>
          </cell>
          <cell r="I888" t="str">
            <v>חיים מרגלית, מוטי מרגלית,זיו רזניק</v>
          </cell>
          <cell r="J888" t="str">
            <v>03-9225415</v>
          </cell>
          <cell r="K888" t="str">
            <v>motty_alberg@walla.com</v>
          </cell>
          <cell r="L888" t="str">
            <v>מפעלי ציפוי מתכות וטיפול פני שטח</v>
          </cell>
        </row>
        <row r="889">
          <cell r="B889">
            <v>8266</v>
          </cell>
          <cell r="C889" t="str">
            <v>הרקיע השביעי</v>
          </cell>
          <cell r="D889">
            <v>44</v>
          </cell>
          <cell r="E889" t="str">
            <v>מיתב תאגיד אזורי למים וביוב</v>
          </cell>
          <cell r="F889" t="str">
            <v>בר כוכבא 72, פתח תקוה</v>
          </cell>
          <cell r="H889">
            <v>0</v>
          </cell>
          <cell r="I889" t="str">
            <v>חיים וצביקה לוי, זהבה צחייק</v>
          </cell>
          <cell r="J889">
            <v>9310178</v>
          </cell>
          <cell r="K889" t="str">
            <v>hizi2505@walla.com</v>
          </cell>
          <cell r="L889" t="str">
            <v>אולמות אירועים, מסעדות, קניונים</v>
          </cell>
        </row>
        <row r="890">
          <cell r="B890">
            <v>34253</v>
          </cell>
          <cell r="C890" t="str">
            <v>ואמוס Vamoss</v>
          </cell>
          <cell r="D890">
            <v>44</v>
          </cell>
          <cell r="E890" t="str">
            <v>מיתב תאגיד אזורי למים וביוב</v>
          </cell>
          <cell r="F890" t="str">
            <v>בן ציון גאליס 55, פתח תקוה</v>
          </cell>
          <cell r="L890" t="str">
            <v>אולמות אירועים, מסעדות, קניונים</v>
          </cell>
        </row>
        <row r="891">
          <cell r="B891">
            <v>34211</v>
          </cell>
          <cell r="C891" t="str">
            <v>ונישן אירועים</v>
          </cell>
          <cell r="D891">
            <v>44</v>
          </cell>
          <cell r="E891" t="str">
            <v>מיתב תאגיד אזורי למים וביוב</v>
          </cell>
          <cell r="F891" t="str">
            <v>נחשון 7, פתח תקוה</v>
          </cell>
          <cell r="G891" t="str">
            <v>ונישן אירועים נחשון 7, פתח תקווה</v>
          </cell>
          <cell r="L891" t="str">
            <v>אולמות אירועים, מסעדות, קניונים</v>
          </cell>
        </row>
        <row r="892">
          <cell r="B892">
            <v>34654</v>
          </cell>
          <cell r="C892" t="str">
            <v>זוגלובק אתר לוגיסטי פ"ת</v>
          </cell>
          <cell r="D892">
            <v>44</v>
          </cell>
          <cell r="E892" t="str">
            <v>מיתב תאגיד אזורי למים וביוב</v>
          </cell>
          <cell r="L892" t="str">
            <v>אולמות אירועים, מסעדות, קניונים</v>
          </cell>
        </row>
        <row r="893">
          <cell r="B893">
            <v>7240</v>
          </cell>
          <cell r="C893" t="str">
            <v>זליון</v>
          </cell>
          <cell r="D893">
            <v>44</v>
          </cell>
          <cell r="E893" t="str">
            <v>מיתב תאגיד אזורי למים וביוב</v>
          </cell>
          <cell r="F893" t="str">
            <v>רח' נבטים 6, רמת-סיב, פתח תקוה</v>
          </cell>
          <cell r="G893" t="str">
            <v>חברה  זליון בע"מ 4925000 פתח תקווה,תא-דואר 7054</v>
          </cell>
          <cell r="H893">
            <v>0</v>
          </cell>
          <cell r="I893" t="str">
            <v>שלמה ריין, דורון עם שלם</v>
          </cell>
          <cell r="J893" t="str">
            <v>003-9218403</v>
          </cell>
          <cell r="K893" t="str">
            <v>is@zalion.co.il</v>
          </cell>
          <cell r="L893" t="str">
            <v>מפעלי כימיה</v>
          </cell>
        </row>
        <row r="894">
          <cell r="B894">
            <v>35927</v>
          </cell>
          <cell r="C894" t="str">
            <v>חב' אחים חדד בע"מ</v>
          </cell>
          <cell r="D894">
            <v>44</v>
          </cell>
          <cell r="E894" t="str">
            <v>מיתב תאגיד אזורי למים וביוב</v>
          </cell>
          <cell r="F894" t="str">
            <v>מודיעין 6, פתח תקוה</v>
          </cell>
          <cell r="G894" t="str">
            <v>חב' אחים חדד הרב כהנמן 100, בני ברק</v>
          </cell>
          <cell r="L894" t="str">
            <v>מפעלי ציפוי מתכות וטיפול פני שטח</v>
          </cell>
        </row>
        <row r="895">
          <cell r="B895">
            <v>7342</v>
          </cell>
          <cell r="C895" t="str">
            <v>חומש</v>
          </cell>
          <cell r="D895">
            <v>44</v>
          </cell>
          <cell r="E895" t="str">
            <v>מיתב תאגיד אזורי למים וביוב</v>
          </cell>
          <cell r="F895" t="str">
            <v>רבניצקי 3,  סגולה, פתח תקוה</v>
          </cell>
          <cell r="G895" t="str">
            <v>חברה  חב חומש תשמישי קדושה עמנואל,תא דואר 696</v>
          </cell>
          <cell r="I895" t="str">
            <v>יצחק חודרה, סעיד ערד</v>
          </cell>
          <cell r="J895" t="str">
            <v>03-9311072</v>
          </cell>
          <cell r="K895" t="str">
            <v>h867@netvision.net.il</v>
          </cell>
          <cell r="L895" t="str">
            <v>מפעלי עיבוד עורות</v>
          </cell>
        </row>
        <row r="896">
          <cell r="B896">
            <v>32646</v>
          </cell>
          <cell r="C896" t="str">
            <v>טביב</v>
          </cell>
          <cell r="D896">
            <v>44</v>
          </cell>
          <cell r="E896" t="str">
            <v>מיתב תאגיד אזורי למים וביוב</v>
          </cell>
          <cell r="G896" t="str">
            <v>החרושת 6, פתח תקוה</v>
          </cell>
          <cell r="K896" t="str">
            <v>Omer@tabib.co.il</v>
          </cell>
          <cell r="L896" t="str">
            <v>תחנות מעבר לפסולת</v>
          </cell>
        </row>
        <row r="897">
          <cell r="B897">
            <v>35967</v>
          </cell>
          <cell r="C897" t="str">
            <v>טביב/ אקוכם/ אורגני</v>
          </cell>
          <cell r="D897">
            <v>44</v>
          </cell>
          <cell r="E897" t="str">
            <v>מיתב תאגיד אזורי למים וביוב</v>
          </cell>
          <cell r="F897" t="str">
            <v>החרושת 4, פתח תקוה</v>
          </cell>
          <cell r="G897" t="str">
            <v>אקוכם החרושת 6</v>
          </cell>
          <cell r="L897" t="str">
            <v>תחנות מעבר לפסולת</v>
          </cell>
        </row>
        <row r="898">
          <cell r="B898">
            <v>35972</v>
          </cell>
          <cell r="C898" t="str">
            <v>טביב/ אקוכם/ מינרלי</v>
          </cell>
          <cell r="D898">
            <v>44</v>
          </cell>
          <cell r="E898" t="str">
            <v>מיתב תאגיד אזורי למים וביוב</v>
          </cell>
          <cell r="F898" t="str">
            <v>החרושת 4, פתח תקוה</v>
          </cell>
          <cell r="G898" t="str">
            <v>אקוכם החרושת 6</v>
          </cell>
          <cell r="L898" t="str">
            <v>תחנות מעבר לפסולת</v>
          </cell>
        </row>
        <row r="899">
          <cell r="B899">
            <v>7414</v>
          </cell>
          <cell r="C899" t="str">
            <v>ישראל המסעדה היהודית 2007 בע"מ (לשעבר נדיר)</v>
          </cell>
          <cell r="D899">
            <v>44</v>
          </cell>
          <cell r="E899" t="str">
            <v>מיתב תאגיד אזורי למים וביוב</v>
          </cell>
          <cell r="F899" t="str">
            <v>רח' עמל 50, א.ת.חדש, פתח תקוה</v>
          </cell>
          <cell r="G899" t="str">
            <v>ישראל המסעדה היהודית בע"מ כנרת 4, בני ברק</v>
          </cell>
          <cell r="H899">
            <v>0</v>
          </cell>
          <cell r="I899" t="str">
            <v>חיים דוידוביץ, ציון אסור</v>
          </cell>
          <cell r="J899" t="str">
            <v>003-9616086</v>
          </cell>
          <cell r="K899" t="str">
            <v>M035789999@gmail.com</v>
          </cell>
          <cell r="L899" t="str">
            <v>אולמות אירועים, מסעדות, קניונים</v>
          </cell>
        </row>
        <row r="900">
          <cell r="B900">
            <v>35937</v>
          </cell>
          <cell r="C900" t="str">
            <v>לה פאילומה בלנקה 201 בע"מ</v>
          </cell>
          <cell r="D900">
            <v>44</v>
          </cell>
          <cell r="E900" t="str">
            <v>מיתב תאגיד אזורי למים וביוב</v>
          </cell>
          <cell r="F900" t="str">
            <v>גליס 44, פתח תקוה</v>
          </cell>
          <cell r="G900" t="str">
            <v>לה פאילומה בלנקה 201 בן ציון גליס 44</v>
          </cell>
          <cell r="L900" t="str">
            <v>אולמות אירועים, מסעדות, קניונים</v>
          </cell>
        </row>
        <row r="901">
          <cell r="B901">
            <v>32637</v>
          </cell>
          <cell r="C901" t="str">
            <v>מאפיית גדרון</v>
          </cell>
          <cell r="D901">
            <v>44</v>
          </cell>
          <cell r="E901" t="str">
            <v>מיתב תאגיד אזורי למים וביוב</v>
          </cell>
          <cell r="G901" t="str">
            <v>מאפית גדרון - הסיבים 39</v>
          </cell>
          <cell r="K901" t="str">
            <v>boriss@shufersal.co.il</v>
          </cell>
          <cell r="L901" t="str">
            <v>מפעלי מזון ומשקאות</v>
          </cell>
        </row>
        <row r="902">
          <cell r="B902">
            <v>35962</v>
          </cell>
          <cell r="C902" t="str">
            <v>מאפית גדרון - ללא גלוטן</v>
          </cell>
          <cell r="D902">
            <v>44</v>
          </cell>
          <cell r="E902" t="str">
            <v>מיתב תאגיד אזורי למים וביוב</v>
          </cell>
          <cell r="F902" t="str">
            <v>הסיבים 39, פתח תקוה</v>
          </cell>
          <cell r="G902" t="str">
            <v>מאפית גדרון - הסיבים 39</v>
          </cell>
          <cell r="L902" t="str">
            <v>מפעלי מזון ומשקאות</v>
          </cell>
        </row>
        <row r="903">
          <cell r="B903">
            <v>29332</v>
          </cell>
          <cell r="C903" t="str">
            <v>מהדרין</v>
          </cell>
          <cell r="D903">
            <v>44</v>
          </cell>
          <cell r="E903" t="str">
            <v>מיתב תאגיד אזורי למים וביוב</v>
          </cell>
          <cell r="F903" t="str">
            <v>רח' גיסין 86, פתח תקוה</v>
          </cell>
          <cell r="G903" t="str">
            <v>חברה  בוטניק לאב)השקעות(בע 4922393 פתח תקווה,גיסין אבשלום</v>
          </cell>
          <cell r="H903">
            <v>0</v>
          </cell>
          <cell r="I903" t="str">
            <v>ברוך איצקוביץ</v>
          </cell>
          <cell r="J903" t="str">
            <v>003-9087677</v>
          </cell>
          <cell r="K903" t="str">
            <v>meadrin@gmail.com</v>
          </cell>
          <cell r="L903" t="str">
            <v>מפעלי מזון ומשקאות</v>
          </cell>
        </row>
        <row r="904">
          <cell r="B904">
            <v>35932</v>
          </cell>
          <cell r="C904" t="str">
            <v>מוסך אדנים</v>
          </cell>
          <cell r="D904">
            <v>44</v>
          </cell>
          <cell r="E904" t="str">
            <v>מיתב תאגיד אזורי למים וביוב</v>
          </cell>
          <cell r="F904" t="str">
            <v>נחשון 31, פתח תקוה</v>
          </cell>
          <cell r="L904" t="str">
            <v>מוסכים</v>
          </cell>
        </row>
        <row r="905">
          <cell r="B905">
            <v>8373</v>
          </cell>
          <cell r="C905" t="str">
            <v>מוסך אלברט</v>
          </cell>
          <cell r="D905">
            <v>44</v>
          </cell>
          <cell r="E905" t="str">
            <v>מיתב תאגיד אזורי למים וביוב</v>
          </cell>
          <cell r="G905" t="str">
            <v>אברהם מגריסו 4922045 פתח תקווה,בר כוכבא 53</v>
          </cell>
          <cell r="H905">
            <v>0</v>
          </cell>
          <cell r="K905" t="str">
            <v>albert5757@orange.net.il</v>
          </cell>
          <cell r="L905" t="str">
            <v>מוסכים</v>
          </cell>
        </row>
        <row r="906">
          <cell r="B906">
            <v>29269</v>
          </cell>
          <cell r="C906" t="str">
            <v>מוסך דב</v>
          </cell>
          <cell r="D906">
            <v>44</v>
          </cell>
          <cell r="E906" t="str">
            <v>מיתב תאגיד אזורי למים וביוב</v>
          </cell>
          <cell r="F906" t="str">
            <v>בן ציון גליס 37, פתח תקוה</v>
          </cell>
          <cell r="G906" t="str">
            <v>חברה  מוסך דב בע"מ 4927937 פתח תקווה,גליס 37</v>
          </cell>
          <cell r="H906">
            <v>0</v>
          </cell>
          <cell r="I906" t="str">
            <v>אבי אנג'ל</v>
          </cell>
          <cell r="K906" t="str">
            <v>kabala@dov-gar.co.il</v>
          </cell>
          <cell r="L906" t="str">
            <v>מוסכים</v>
          </cell>
        </row>
        <row r="907">
          <cell r="B907">
            <v>7355</v>
          </cell>
          <cell r="C907" t="str">
            <v>מוסך וולבו</v>
          </cell>
          <cell r="D907">
            <v>44</v>
          </cell>
          <cell r="E907" t="str">
            <v>מיתב תאגיד אזורי למים וביוב</v>
          </cell>
          <cell r="F907" t="str">
            <v>רח' מגשימים 9 ,רמת-סיב, פתח תקוה</v>
          </cell>
          <cell r="G907" t="str">
            <v>חברה  מאיר חברה למכוניות 6721418 תל אביב - יפו,המסגר 50</v>
          </cell>
          <cell r="H907">
            <v>49107</v>
          </cell>
          <cell r="I907" t="str">
            <v>זאב זיצר,עוזי,קובי בן פורת</v>
          </cell>
          <cell r="J907" t="str">
            <v>003-9182111</v>
          </cell>
          <cell r="K907" t="str">
            <v>shaulm@mct.co.il</v>
          </cell>
          <cell r="L907" t="str">
            <v>מוסכים</v>
          </cell>
        </row>
        <row r="908">
          <cell r="B908">
            <v>29744</v>
          </cell>
          <cell r="C908" t="str">
            <v>מוסך חזני יוסף בע"מ</v>
          </cell>
          <cell r="D908">
            <v>44</v>
          </cell>
          <cell r="E908" t="str">
            <v>מיתב תאגיד אזורי למים וביוב</v>
          </cell>
          <cell r="F908" t="str">
            <v>ז'בוטינסקי 85, פתח תקוה</v>
          </cell>
          <cell r="G908" t="str">
            <v>חברה  חזני יוסף בע"מ 4910002 פתח תקווה,תא-דואר 99</v>
          </cell>
          <cell r="H908">
            <v>49100</v>
          </cell>
          <cell r="I908" t="str">
            <v>חיים חזני, יוסף חזני</v>
          </cell>
          <cell r="K908" t="str">
            <v>hazanich@zahav.net.il</v>
          </cell>
          <cell r="L908" t="str">
            <v>מוסכים</v>
          </cell>
        </row>
        <row r="909">
          <cell r="B909">
            <v>8363</v>
          </cell>
          <cell r="C909" t="str">
            <v>מוסך יוסי מועטו</v>
          </cell>
          <cell r="D909">
            <v>44</v>
          </cell>
          <cell r="E909" t="str">
            <v>מיתב תאגיד אזורי למים וביוב</v>
          </cell>
          <cell r="F909" t="str">
            <v>מודיעין 17 סגולה, פתח תקוה</v>
          </cell>
          <cell r="G909" t="str">
            <v>יוסף מעטו 4950518 פתח תקווה,רשיש חדוה 10</v>
          </cell>
          <cell r="H909">
            <v>0</v>
          </cell>
          <cell r="I909" t="str">
            <v>יוסי מועטו</v>
          </cell>
          <cell r="K909" t="str">
            <v>MOSACHYOSI@WALLA.COM</v>
          </cell>
          <cell r="L909" t="str">
            <v>מוסכים</v>
          </cell>
        </row>
        <row r="910">
          <cell r="B910">
            <v>8403</v>
          </cell>
          <cell r="C910" t="str">
            <v>מוסך מטלון</v>
          </cell>
          <cell r="D910">
            <v>44</v>
          </cell>
          <cell r="E910" t="str">
            <v>מיתב תאגיד אזורי למים וביוב</v>
          </cell>
          <cell r="F910" t="str">
            <v>השילוח 5, רמת - סיב, פתח תקוה</v>
          </cell>
          <cell r="G910" t="str">
            <v>עמוס רוקח 4951438 פתח תקווה,השילוח 5</v>
          </cell>
          <cell r="H910">
            <v>0</v>
          </cell>
          <cell r="I910" t="str">
            <v>עמוס רוקח</v>
          </cell>
          <cell r="L910" t="str">
            <v>מוסכים</v>
          </cell>
        </row>
        <row r="911">
          <cell r="B911">
            <v>35942</v>
          </cell>
          <cell r="C911" t="str">
            <v>מוסך מנופים לרכב (שמואל רומנו/שמוליק הידראוליקה בע"מ)</v>
          </cell>
          <cell r="D911">
            <v>44</v>
          </cell>
          <cell r="E911" t="str">
            <v>מיתב תאגיד אזורי למים וביוב</v>
          </cell>
          <cell r="F911" t="str">
            <v>מודיען 16, פתח תקוה</v>
          </cell>
          <cell r="G911" t="str">
            <v>מוסך מנופים מודיעין 16</v>
          </cell>
          <cell r="L911" t="str">
            <v>מוסכים</v>
          </cell>
        </row>
        <row r="912">
          <cell r="B912">
            <v>8402</v>
          </cell>
          <cell r="C912" t="str">
            <v>מוסך ניצנים</v>
          </cell>
          <cell r="D912">
            <v>44</v>
          </cell>
          <cell r="E912" t="str">
            <v>מיתב תאגיד אזורי למים וביוב</v>
          </cell>
          <cell r="F912" t="str">
            <v>גונן 7, פתח תקוה</v>
          </cell>
          <cell r="G912" t="str">
            <v>חברה  מוסך ניצנים בע"מ 4910202 פתח תקווה,תא-דואר 334</v>
          </cell>
          <cell r="H912">
            <v>49102</v>
          </cell>
          <cell r="I912" t="str">
            <v>שלום רובין</v>
          </cell>
          <cell r="J912" t="str">
            <v>003-9239959</v>
          </cell>
          <cell r="K912" t="str">
            <v>nizanim7@walla.com</v>
          </cell>
          <cell r="L912" t="str">
            <v>מוסכים</v>
          </cell>
        </row>
        <row r="913">
          <cell r="B913">
            <v>8273</v>
          </cell>
          <cell r="C913" t="str">
            <v>מוסך סובארו פ"ת</v>
          </cell>
          <cell r="D913">
            <v>44</v>
          </cell>
          <cell r="E913" t="str">
            <v>מיתב תאגיד אזורי למים וביוב</v>
          </cell>
          <cell r="F913" t="str">
            <v>עמל 2, קרית אריה, פתח תקוה</v>
          </cell>
          <cell r="G913" t="str">
            <v>ת.ד. 3790</v>
          </cell>
          <cell r="H913">
            <v>49130</v>
          </cell>
          <cell r="I913" t="str">
            <v>דורון</v>
          </cell>
          <cell r="L913" t="str">
            <v>מוסכים</v>
          </cell>
        </row>
        <row r="914">
          <cell r="B914">
            <v>29740</v>
          </cell>
          <cell r="C914" t="str">
            <v>מוסך סוברו פ"ת</v>
          </cell>
          <cell r="D914">
            <v>44</v>
          </cell>
          <cell r="E914" t="str">
            <v>מיתב תאגיד אזורי למים וביוב</v>
          </cell>
          <cell r="F914" t="str">
            <v>עמל 2 קרית אריה, פתח תקוה</v>
          </cell>
          <cell r="G914" t="str">
            <v>מוסך א.ר.ד בע"מ פתח תקווה,תא דואר 3790</v>
          </cell>
          <cell r="H914">
            <v>0</v>
          </cell>
          <cell r="I914" t="str">
            <v>דורון לוי - בעלים</v>
          </cell>
          <cell r="L914" t="str">
            <v>מוסכים</v>
          </cell>
        </row>
        <row r="915">
          <cell r="B915">
            <v>36169</v>
          </cell>
          <cell r="C915" t="str">
            <v>מוסך שחק</v>
          </cell>
          <cell r="D915">
            <v>44</v>
          </cell>
          <cell r="E915" t="str">
            <v>מיתב תאגיד אזורי למים וביוב</v>
          </cell>
          <cell r="F915" t="str">
            <v>אריה שנקר 18, פ''ת</v>
          </cell>
          <cell r="G915" t="str">
            <v>מוסך שחק אריה שנקר 18</v>
          </cell>
          <cell r="L915" t="str">
            <v>מוסכים</v>
          </cell>
        </row>
        <row r="916">
          <cell r="B916">
            <v>28806</v>
          </cell>
          <cell r="C916" t="str">
            <v>מוסך שפילמן</v>
          </cell>
          <cell r="D916">
            <v>44</v>
          </cell>
          <cell r="E916" t="str">
            <v>מיתב תאגיד אזורי למים וביוב</v>
          </cell>
          <cell r="F916" t="str">
            <v>הרכב 11, סגולה, פתח תקוה</v>
          </cell>
          <cell r="G916" t="str">
            <v>חברה שפילמן יאיר ש.ר בע פתח תקווה,ברגמן צבי 4914 דירה 463</v>
          </cell>
          <cell r="H916">
            <v>0</v>
          </cell>
          <cell r="I916" t="str">
            <v>אריה קולמן</v>
          </cell>
          <cell r="J916" t="str">
            <v>003-9314286</v>
          </cell>
          <cell r="K916" t="str">
            <v>RON@TOYOTA-S.CO.IL</v>
          </cell>
          <cell r="L916" t="str">
            <v>מוסכים</v>
          </cell>
        </row>
        <row r="917">
          <cell r="B917">
            <v>7637</v>
          </cell>
          <cell r="C917" t="str">
            <v>מחלבת הכפר</v>
          </cell>
          <cell r="D917">
            <v>44</v>
          </cell>
          <cell r="E917" t="str">
            <v>מיתב תאגיד אזורי למים וביוב</v>
          </cell>
          <cell r="F917" t="str">
            <v>רח' גיליס 41, סגולה, פתח תקוה</v>
          </cell>
          <cell r="G917" t="str">
            <v>אורי בן דוד כפר טרומן,משק 40</v>
          </cell>
          <cell r="H917">
            <v>0</v>
          </cell>
          <cell r="I917" t="str">
            <v>איברהים אל חומדה, אברהם, איתי</v>
          </cell>
          <cell r="J917" t="str">
            <v>057-727748</v>
          </cell>
          <cell r="K917" t="str">
            <v>menachem@eurostandart.co.il</v>
          </cell>
          <cell r="L917" t="str">
            <v>מפעלי מזון ומשקאות</v>
          </cell>
        </row>
        <row r="918">
          <cell r="B918">
            <v>34208</v>
          </cell>
          <cell r="C918" t="str">
            <v>מייפל גן ארועים</v>
          </cell>
          <cell r="D918">
            <v>44</v>
          </cell>
          <cell r="E918" t="str">
            <v>מיתב תאגיד אזורי למים וביוב</v>
          </cell>
          <cell r="F918" t="str">
            <v>מודיעין 18, פתח תקוה</v>
          </cell>
          <cell r="G918" t="str">
            <v>מייפל גן מודיעין 18, פתח תקווה</v>
          </cell>
          <cell r="L918" t="str">
            <v>אולמות אירועים, מסעדות, קניונים</v>
          </cell>
        </row>
        <row r="919">
          <cell r="B919">
            <v>34232</v>
          </cell>
          <cell r="C919" t="str">
            <v>מסעדת 206</v>
          </cell>
          <cell r="D919">
            <v>44</v>
          </cell>
          <cell r="E919" t="str">
            <v>מיתב תאגיד אזורי למים וביוב</v>
          </cell>
          <cell r="F919" t="str">
            <v>שחם 30, פתח תקוה</v>
          </cell>
          <cell r="L919" t="str">
            <v>אולמות אירועים, מסעדות, קניונים</v>
          </cell>
        </row>
        <row r="920">
          <cell r="B920">
            <v>34618</v>
          </cell>
          <cell r="C920" t="str">
            <v>מסעדת ג'ימס</v>
          </cell>
          <cell r="D920">
            <v>44</v>
          </cell>
          <cell r="E920" t="str">
            <v>מיתב תאגיד אזורי למים וביוב</v>
          </cell>
          <cell r="L920" t="str">
            <v>אולמות אירועים, מסעדות, קניונים</v>
          </cell>
        </row>
        <row r="921">
          <cell r="B921">
            <v>7341</v>
          </cell>
          <cell r="C921" t="str">
            <v>מעלות הקודש (לשעבר אתגר)</v>
          </cell>
          <cell r="D921">
            <v>44</v>
          </cell>
          <cell r="E921" t="str">
            <v>מיתב תאגיד אזורי למים וביוב</v>
          </cell>
          <cell r="F921" t="str">
            <v>רבניצקי 3,  סגולה, פתח תקוה</v>
          </cell>
          <cell r="G921" t="str">
            <v>חברה  אתגר בע"מ 4900618 פתח תקווה,רבניצקי 8</v>
          </cell>
          <cell r="I921" t="str">
            <v>אבי מנדלבאום, שחר,בוריס ברמן</v>
          </cell>
          <cell r="J921" t="str">
            <v>03-9312407</v>
          </cell>
          <cell r="K921" t="str">
            <v>etgarltd@zahav.net.il</v>
          </cell>
          <cell r="L921" t="str">
            <v>מפעלי עיבוד עורות</v>
          </cell>
        </row>
        <row r="922">
          <cell r="B922">
            <v>34217</v>
          </cell>
          <cell r="C922" t="str">
            <v>מרכז יכין</v>
          </cell>
          <cell r="D922">
            <v>44</v>
          </cell>
          <cell r="E922" t="str">
            <v>מיתב תאגיד אזורי למים וביוב</v>
          </cell>
          <cell r="F922" t="str">
            <v>שחם 18, פתח תקוה</v>
          </cell>
          <cell r="L922" t="str">
            <v>אולמות אירועים, מסעדות, קניונים</v>
          </cell>
        </row>
        <row r="923">
          <cell r="B923">
            <v>30104</v>
          </cell>
          <cell r="C923" t="str">
            <v>מרכז לימודי קבלה</v>
          </cell>
          <cell r="D923">
            <v>44</v>
          </cell>
          <cell r="E923" t="str">
            <v>מיתב תאגיד אזורי למים וביוב</v>
          </cell>
          <cell r="F923" t="str">
            <v>רח' ז'בוטינסקי 112, פתח תקוה</v>
          </cell>
          <cell r="G923" t="str">
            <v>חברה עמותת בני ברוך 4934829 פתח תקווה,תא-דואר 7422</v>
          </cell>
          <cell r="H923">
            <v>0</v>
          </cell>
          <cell r="J923" t="str">
            <v>000-0000000</v>
          </cell>
          <cell r="K923" t="str">
            <v>khotinsk965@gmail.com</v>
          </cell>
          <cell r="L923" t="str">
            <v>אולמות אירועים, מסעדות, קניונים</v>
          </cell>
        </row>
        <row r="924">
          <cell r="B924">
            <v>31541</v>
          </cell>
          <cell r="C924" t="str">
            <v>מרכז שניידר לרפואת ילדים</v>
          </cell>
          <cell r="D924">
            <v>44</v>
          </cell>
          <cell r="E924" t="str">
            <v>מיתב תאגיד אזורי למים וביוב</v>
          </cell>
          <cell r="F924" t="str">
            <v>קפלן 14, פתח תקוה</v>
          </cell>
          <cell r="G924" t="str">
            <v>מרכז שניידר לרפואת ילדים רחוב קפלן 14, פתח־תקווה</v>
          </cell>
          <cell r="I924" t="str">
            <v>מוטי נחום ממונה בריאות הסביבה, הראל נדב חשמלאי</v>
          </cell>
          <cell r="J924" t="str">
            <v>052-3260530</v>
          </cell>
          <cell r="K924" t="str">
            <v>motina@clalit.org.il</v>
          </cell>
          <cell r="L924" t="str">
            <v>בתי חולים</v>
          </cell>
        </row>
        <row r="925">
          <cell r="B925">
            <v>8413</v>
          </cell>
          <cell r="C925" t="str">
            <v>מרכז שרות מנור ישראל פ"ת</v>
          </cell>
          <cell r="D925">
            <v>44</v>
          </cell>
          <cell r="E925" t="str">
            <v>מיתב תאגיד אזורי למים וביוב</v>
          </cell>
          <cell r="F925" t="str">
            <v>אלכסנדר ינאי 17 סגולה, פתח תקוה</v>
          </cell>
          <cell r="G925" t="str">
            <v>מוסך מנור ישראל בע"מ 4927717 פתח תקווה,אלכסנדר ינאי 17</v>
          </cell>
          <cell r="H925">
            <v>0</v>
          </cell>
          <cell r="I925" t="str">
            <v>ישראל מנור</v>
          </cell>
          <cell r="K925" t="str">
            <v>sigalrp@carasso.co.il</v>
          </cell>
          <cell r="L925" t="str">
            <v>מוסכים</v>
          </cell>
        </row>
        <row r="926">
          <cell r="B926">
            <v>34422</v>
          </cell>
          <cell r="C926" t="str">
            <v>מתחם בית רם</v>
          </cell>
          <cell r="D926">
            <v>44</v>
          </cell>
          <cell r="E926" t="str">
            <v>מיתב תאגיד אזורי למים וביוב</v>
          </cell>
          <cell r="L926" t="str">
            <v>אולמות אירועים, מסעדות, קניונים</v>
          </cell>
        </row>
        <row r="927">
          <cell r="B927">
            <v>7421</v>
          </cell>
          <cell r="C927" t="str">
            <v>נוי שרותי תברואה בע"מ (שרותי נוי המנוף אילת בע"מ)</v>
          </cell>
          <cell r="D927">
            <v>44</v>
          </cell>
          <cell r="E927" t="str">
            <v>מיתב תאגיד אזורי למים וביוב</v>
          </cell>
          <cell r="F927" t="str">
            <v>הרכבת 52, סגולה, פתח תקוה</v>
          </cell>
          <cell r="G927" t="str">
            <v>שירותי נוי המנוף אילת בע"מ 5800106 אזור,דרך השבעה 11</v>
          </cell>
          <cell r="H927">
            <v>49277</v>
          </cell>
          <cell r="I927" t="str">
            <v>ארמון בללי-מנהל תפעול,משה ברגר</v>
          </cell>
          <cell r="J927" t="str">
            <v>03-9309962</v>
          </cell>
          <cell r="K927" t="str">
            <v>inna@alon-group.com</v>
          </cell>
          <cell r="L927" t="str">
            <v>תחנות מעבר לפסולת</v>
          </cell>
        </row>
        <row r="928">
          <cell r="B928">
            <v>7869</v>
          </cell>
          <cell r="C928" t="str">
            <v>סלטי איכות</v>
          </cell>
          <cell r="D928">
            <v>44</v>
          </cell>
          <cell r="E928" t="str">
            <v>מיתב תאגיד אזורי למים וביוב</v>
          </cell>
          <cell r="F928" t="str">
            <v>מודיעין 11, פתח תקוה</v>
          </cell>
          <cell r="H928">
            <v>0</v>
          </cell>
          <cell r="I928" t="str">
            <v>אבי בליכש, שלמה ארביב</v>
          </cell>
          <cell r="L928" t="str">
            <v>מפעלי מזון ומשקאות</v>
          </cell>
        </row>
        <row r="929">
          <cell r="B929">
            <v>7351</v>
          </cell>
          <cell r="C929" t="str">
            <v>פיברוטקס</v>
          </cell>
          <cell r="D929">
            <v>44</v>
          </cell>
          <cell r="E929" t="str">
            <v>מיתב תאגיד אזורי למים וביוב</v>
          </cell>
          <cell r="F929" t="str">
            <v>רח' הסיבים 5,רמת-סיב, פתח תקוה</v>
          </cell>
          <cell r="G929" t="str">
            <v>חברה פיברוטקס טכנוליגיות בע"מ פתח תקווה,תא-דואר 7604</v>
          </cell>
          <cell r="I929" t="str">
            <v>נצ'ו</v>
          </cell>
          <cell r="J929" t="str">
            <v>003-9223585</v>
          </cell>
          <cell r="K929" t="str">
            <v>nacho@fibrotex-fabrics.com</v>
          </cell>
          <cell r="L929" t="str">
            <v>טקסטיל כולל הלבנה או צביעה</v>
          </cell>
        </row>
        <row r="930">
          <cell r="B930">
            <v>7340</v>
          </cell>
          <cell r="C930" t="str">
            <v>פרקש שמשון</v>
          </cell>
          <cell r="D930">
            <v>44</v>
          </cell>
          <cell r="E930" t="str">
            <v>מיתב תאגיד אזורי למים וביוב</v>
          </cell>
          <cell r="F930" t="str">
            <v>אלכסנדר ינאי 14,  סגולה, פתח תקוה</v>
          </cell>
          <cell r="G930" t="str">
            <v>שמשון פורקוש 4972103 פתח תקווה,וינקלר אלתר 6 דירה 11</v>
          </cell>
          <cell r="J930" t="str">
            <v>03-9344084</v>
          </cell>
          <cell r="L930" t="str">
            <v>מפעלי עיבוד עורות</v>
          </cell>
        </row>
        <row r="931">
          <cell r="B931">
            <v>35952</v>
          </cell>
          <cell r="C931" t="str">
            <v>צ'יינה סיביל &amp; דניה / דיפו שנקר</v>
          </cell>
          <cell r="D931">
            <v>44</v>
          </cell>
          <cell r="E931" t="str">
            <v>מיתב תאגיד אזורי למים וביוב</v>
          </cell>
          <cell r="F931" t="str">
            <v>ז'בוטינסקי, פתח תקוה</v>
          </cell>
          <cell r="L931" t="str">
            <v>שפכים חריגים</v>
          </cell>
        </row>
        <row r="932">
          <cell r="B932">
            <v>32631</v>
          </cell>
          <cell r="C932" t="str">
            <v>קייטרינג בישולים</v>
          </cell>
          <cell r="D932">
            <v>44</v>
          </cell>
          <cell r="E932" t="str">
            <v>מיתב תאגיד אזורי למים וביוב</v>
          </cell>
          <cell r="K932" t="str">
            <v>Avigonen12@gmail.com</v>
          </cell>
          <cell r="L932" t="str">
            <v>אולמות אירועים, מסעדות, קניונים</v>
          </cell>
        </row>
        <row r="933">
          <cell r="B933">
            <v>29037</v>
          </cell>
          <cell r="C933" t="str">
            <v>קייטרינג סלומון</v>
          </cell>
          <cell r="D933">
            <v>44</v>
          </cell>
          <cell r="E933" t="str">
            <v>מיתב תאגיד אזורי למים וביוב</v>
          </cell>
          <cell r="F933" t="str">
            <v>רח' ז'בוטינסקי 112, פתח תקוה</v>
          </cell>
          <cell r="G933" t="str">
            <v>קייטרינג סלומון 4959263 פתח תקווה,ז'בוטינסקי 112 דירה 7</v>
          </cell>
          <cell r="I933" t="str">
            <v>מר סלומון</v>
          </cell>
          <cell r="J933">
            <v>0</v>
          </cell>
          <cell r="L933" t="str">
            <v>אולמות אירועים, מסעדות, קניונים</v>
          </cell>
        </row>
        <row r="934">
          <cell r="B934">
            <v>28336</v>
          </cell>
          <cell r="C934" t="str">
            <v>קניון אבנת</v>
          </cell>
          <cell r="D934">
            <v>44</v>
          </cell>
          <cell r="E934" t="str">
            <v>מיתב תאגיד אזורי למים וביוב</v>
          </cell>
          <cell r="F934" t="str">
            <v>ז'בוטינסקי 72, פתח תקוה</v>
          </cell>
          <cell r="G934" t="str">
            <v>חברה  קניון אבנת 4968102 פתח תקווה,ז'בוטינסקי 74</v>
          </cell>
          <cell r="H934">
            <v>0</v>
          </cell>
          <cell r="I934" t="str">
            <v>אריק הרשברג</v>
          </cell>
          <cell r="K934" t="str">
            <v>arikh@grandpt.co.il</v>
          </cell>
          <cell r="L934" t="str">
            <v>אולמות אירועים, מסעדות, קניונים</v>
          </cell>
        </row>
        <row r="935">
          <cell r="B935">
            <v>34259</v>
          </cell>
          <cell r="C935" t="str">
            <v>קניון גנים</v>
          </cell>
          <cell r="D935">
            <v>44</v>
          </cell>
          <cell r="E935" t="str">
            <v>מיתב תאגיד אזורי למים וביוב</v>
          </cell>
          <cell r="F935" t="str">
            <v>העצמאות 65, פתח תקוה</v>
          </cell>
          <cell r="L935" t="str">
            <v>אולמות אירועים, מסעדות, קניונים</v>
          </cell>
        </row>
        <row r="936">
          <cell r="B936">
            <v>34244</v>
          </cell>
          <cell r="C936" t="str">
            <v>קניון סירקין</v>
          </cell>
          <cell r="D936">
            <v>44</v>
          </cell>
          <cell r="E936" t="str">
            <v>מיתב תאגיד אזורי למים וביוב</v>
          </cell>
          <cell r="F936" t="str">
            <v>אלעזר פרידמן 9, פתח תקוה</v>
          </cell>
          <cell r="L936" t="str">
            <v>אולמות אירועים, מסעדות, קניונים</v>
          </cell>
        </row>
        <row r="937">
          <cell r="B937">
            <v>28819</v>
          </cell>
          <cell r="C937" t="str">
            <v>קסאנדו</v>
          </cell>
          <cell r="D937">
            <v>44</v>
          </cell>
          <cell r="E937" t="str">
            <v>מיתב תאגיד אזורי למים וביוב</v>
          </cell>
          <cell r="F937" t="str">
            <v>רח' בן ציון גליס 50, פתח תקוה</v>
          </cell>
          <cell r="G937" t="str">
            <v>חברה מורפוט בע"מחב 4900712 פתח תקווה,הרכבת 1</v>
          </cell>
          <cell r="H937">
            <v>49279</v>
          </cell>
          <cell r="J937" t="str">
            <v>000-0000000</v>
          </cell>
          <cell r="K937" t="str">
            <v>anat@xanadu.co.il</v>
          </cell>
          <cell r="L937" t="str">
            <v>אולמות אירועים, מסעדות, קניונים</v>
          </cell>
        </row>
        <row r="938">
          <cell r="B938">
            <v>34229</v>
          </cell>
          <cell r="C938" t="str">
            <v>קפה לנדוור פתח תקוה</v>
          </cell>
          <cell r="D938">
            <v>44</v>
          </cell>
          <cell r="E938" t="str">
            <v>מיתב תאגיד אזורי למים וביוב</v>
          </cell>
          <cell r="L938" t="str">
            <v>אולמות אירועים, מסעדות, קניונים</v>
          </cell>
        </row>
        <row r="939">
          <cell r="B939">
            <v>34238</v>
          </cell>
          <cell r="C939" t="str">
            <v>קפה קפה פתח תקוה</v>
          </cell>
          <cell r="D939">
            <v>44</v>
          </cell>
          <cell r="E939" t="str">
            <v>מיתב תאגיד אזורי למים וביוב</v>
          </cell>
          <cell r="F939" t="str">
            <v>שחם 36, פתח תקוה</v>
          </cell>
          <cell r="L939" t="str">
            <v>אולמות אירועים, מסעדות, קניונים</v>
          </cell>
        </row>
        <row r="940">
          <cell r="B940">
            <v>34235</v>
          </cell>
          <cell r="C940" t="str">
            <v>ריבר נודלס בר פתח תקוה</v>
          </cell>
          <cell r="D940">
            <v>44</v>
          </cell>
          <cell r="E940" t="str">
            <v>מיתב תאגיד אזורי למים וביוב</v>
          </cell>
          <cell r="F940" t="str">
            <v>שחם 36, פתח תקוה</v>
          </cell>
          <cell r="L940" t="str">
            <v>אולמות אירועים, מסעדות, קניונים</v>
          </cell>
        </row>
        <row r="941">
          <cell r="B941">
            <v>34220</v>
          </cell>
          <cell r="C941" t="str">
            <v>רמי לוי</v>
          </cell>
          <cell r="D941">
            <v>44</v>
          </cell>
          <cell r="E941" t="str">
            <v>מיתב תאגיד אזורי למים וביוב</v>
          </cell>
          <cell r="F941" t="str">
            <v>הסיבים 37, פתח תקוה</v>
          </cell>
          <cell r="G941" t="str">
            <v>רמי לוי  הסיבים 37</v>
          </cell>
          <cell r="L941" t="str">
            <v>אולמות אירועים, מסעדות, קניונים</v>
          </cell>
        </row>
        <row r="942">
          <cell r="B942">
            <v>8304</v>
          </cell>
          <cell r="C942" t="str">
            <v>ש.י.אמריקן אוטו</v>
          </cell>
          <cell r="D942">
            <v>44</v>
          </cell>
          <cell r="E942" t="str">
            <v>מיתב תאגיד אזורי למים וביוב</v>
          </cell>
          <cell r="F942" t="str">
            <v>נחשון 12,סגולה, פתח תקוה</v>
          </cell>
          <cell r="G942" t="str">
            <v>חברה ש.י.אמריקן אוטו בע"מ פתח תקווה,תא דואר 4681</v>
          </cell>
          <cell r="H942">
            <v>0</v>
          </cell>
          <cell r="I942" t="str">
            <v>יצחק לזובסקי</v>
          </cell>
          <cell r="K942" t="str">
            <v>itzik@american-auto.co.il</v>
          </cell>
          <cell r="L942" t="str">
            <v>מוסכים</v>
          </cell>
        </row>
        <row r="943">
          <cell r="B943">
            <v>34256</v>
          </cell>
          <cell r="C943" t="str">
            <v>שופרסל דיל אקסטרה פתח תקוה</v>
          </cell>
          <cell r="D943">
            <v>44</v>
          </cell>
          <cell r="E943" t="str">
            <v>מיתב תאגיד אזורי למים וביוב</v>
          </cell>
          <cell r="F943" t="str">
            <v>הרב פינטו מסעוד אשר 20א, פתח תקוה</v>
          </cell>
          <cell r="G943" t="str">
            <v>שופרסל דיל אקסטרה פתח תקוה  הרב פינטו מסעוד אשר 20א</v>
          </cell>
          <cell r="L943" t="str">
            <v>אולמות אירועים, מסעדות, קניונים</v>
          </cell>
        </row>
        <row r="944">
          <cell r="B944">
            <v>35004</v>
          </cell>
          <cell r="C944" t="str">
            <v>המאפיה של הרמן</v>
          </cell>
          <cell r="D944">
            <v>50</v>
          </cell>
          <cell r="E944" t="str">
            <v>מניב ראשון</v>
          </cell>
          <cell r="F944" t="str">
            <v>פלוטיצקי 10, ראשל"צ</v>
          </cell>
          <cell r="G944" t="str">
            <v>המאפיה של הרמן בע"מ פלוטיצקי 10, ראשל"צ 753613</v>
          </cell>
          <cell r="H944">
            <v>753613</v>
          </cell>
          <cell r="I944" t="str">
            <v>מר יריב רטנר - מנהל העסק</v>
          </cell>
          <cell r="J944" t="str">
            <v>050-2530410</v>
          </cell>
          <cell r="K944" t="str">
            <v>herm@barak.net.il</v>
          </cell>
          <cell r="L944" t="str">
            <v>מפעלי מזון ומשקאות</v>
          </cell>
        </row>
        <row r="945">
          <cell r="B945">
            <v>35796</v>
          </cell>
          <cell r="C945" t="str">
            <v>ליבי ייצור ושווק בע''מ</v>
          </cell>
          <cell r="D945">
            <v>50</v>
          </cell>
          <cell r="E945" t="str">
            <v>מניב ראשון</v>
          </cell>
          <cell r="F945" t="str">
            <v>ילדי טהרן 3 ח.2, ראשון לציון</v>
          </cell>
          <cell r="G945" t="str">
            <v>ליבי ייצור ושווק בע''מ, אריאב חיים 4/8, ראשון לציון 756200</v>
          </cell>
          <cell r="H945">
            <v>756200</v>
          </cell>
          <cell r="J945" t="str">
            <v>03-9412003</v>
          </cell>
          <cell r="K945" t="str">
            <v>shoshigr@015.net.il</v>
          </cell>
          <cell r="L945" t="str">
            <v>אולמות אירועים, מסעדות, קניונים</v>
          </cell>
        </row>
        <row r="946">
          <cell r="B946">
            <v>7957</v>
          </cell>
          <cell r="C946" t="str">
            <v>&amp;בי"ס ויצו</v>
          </cell>
          <cell r="D946">
            <v>50</v>
          </cell>
          <cell r="E946" t="str">
            <v>מניב ראשון</v>
          </cell>
          <cell r="F946" t="str">
            <v>רח' הבנים 20,נחלת יהודה, ראשל"צ</v>
          </cell>
          <cell r="G946" t="str">
            <v>ויצו הסתדרות עולמית בי"ס חקלאי, נחלת יהודה, הבנים 20, ראשון לציון</v>
          </cell>
          <cell r="H946">
            <v>0</v>
          </cell>
          <cell r="I946" t="str">
            <v>מר ארז גולדשטיין</v>
          </cell>
          <cell r="J946" t="str">
            <v>052-3651864</v>
          </cell>
          <cell r="K946" t="str">
            <v>pninag@wizo.org</v>
          </cell>
          <cell r="L946" t="str">
            <v>אולמות אירועים, מסעדות, קניונים</v>
          </cell>
        </row>
        <row r="947">
          <cell r="B947">
            <v>7947</v>
          </cell>
          <cell r="C947" t="str">
            <v>&amp;מכון וולקני</v>
          </cell>
          <cell r="D947">
            <v>50</v>
          </cell>
          <cell r="E947" t="str">
            <v>מניב ראשון</v>
          </cell>
          <cell r="F947" t="str">
            <v>דרך המכבים ת.ד 6, ראשל"צ</v>
          </cell>
          <cell r="G947" t="str">
            <v>מינהל המחקר החקלאי ת.ד. 6בית דגן 502500</v>
          </cell>
          <cell r="H947">
            <v>502500</v>
          </cell>
          <cell r="I947" t="str">
            <v>איתן בני משה</v>
          </cell>
          <cell r="J947" t="str">
            <v>050-6220191</v>
          </cell>
          <cell r="K947" t="str">
            <v>eitanbm@volcani.agri.gov.il</v>
          </cell>
          <cell r="L947" t="str">
            <v>אולמות אירועים, מסעדות, קניונים</v>
          </cell>
        </row>
        <row r="948">
          <cell r="B948">
            <v>31474</v>
          </cell>
          <cell r="C948" t="str">
            <v>&amp;מכון וולקני - רפת</v>
          </cell>
          <cell r="D948">
            <v>50</v>
          </cell>
          <cell r="E948" t="str">
            <v>מניב ראשון</v>
          </cell>
          <cell r="F948" t="str">
            <v>דרך המכבים ת.ד 6, ראשל"צ</v>
          </cell>
          <cell r="G948" t="str">
            <v>מינהל המחקר החקלאי ת.ד. 6, בית דגן 502500</v>
          </cell>
          <cell r="H948">
            <v>502500</v>
          </cell>
          <cell r="I948" t="str">
            <v>איתן בני משה</v>
          </cell>
          <cell r="J948" t="str">
            <v>050-6220191</v>
          </cell>
          <cell r="K948" t="str">
            <v>eitanbm@volcani.agri.gov.il</v>
          </cell>
          <cell r="L948" t="str">
            <v>רפת או לול</v>
          </cell>
        </row>
        <row r="949">
          <cell r="B949">
            <v>33577</v>
          </cell>
          <cell r="C949" t="str">
            <v>_מי רקע מניב ראשון</v>
          </cell>
          <cell r="D949">
            <v>50</v>
          </cell>
          <cell r="E949" t="str">
            <v>מניב ראשון</v>
          </cell>
        </row>
        <row r="950">
          <cell r="B950">
            <v>35806</v>
          </cell>
          <cell r="C950" t="str">
            <v>א.ה כיף קפה 2014 בע"מ (אתיקם לשעבר</v>
          </cell>
          <cell r="D950">
            <v>50</v>
          </cell>
          <cell r="E950" t="str">
            <v>מניב ראשון</v>
          </cell>
          <cell r="F950" t="str">
            <v>ילדי טהרן 3 ח. 15+14, ראשון לציון</v>
          </cell>
          <cell r="G950" t="str">
            <v>רובן ישראל 2018 בע"מ ילדי טהרן 3 ח. 15+14, ראשון לציון 756583</v>
          </cell>
          <cell r="H950">
            <v>756583</v>
          </cell>
          <cell r="K950" t="str">
            <v>avi_hofman@walla.co.il</v>
          </cell>
          <cell r="L950" t="str">
            <v>אולמות אירועים, מסעדות, קניונים</v>
          </cell>
        </row>
        <row r="951">
          <cell r="B951">
            <v>32704</v>
          </cell>
          <cell r="C951" t="str">
            <v>אודי גינדי</v>
          </cell>
          <cell r="D951">
            <v>50</v>
          </cell>
          <cell r="E951" t="str">
            <v>מניב ראשון</v>
          </cell>
          <cell r="F951" t="str">
            <v>אליהו איתן 28, ראשל"צ</v>
          </cell>
          <cell r="G951" t="str">
            <v>אודי גינדי בשר בע"מ אליהו איתן 20, ראשון לציון</v>
          </cell>
          <cell r="K951" t="str">
            <v>udigindi99@walla.co.il</v>
          </cell>
          <cell r="L951" t="str">
            <v>מפעלי מזון ומשקאות</v>
          </cell>
        </row>
        <row r="952">
          <cell r="B952">
            <v>34193</v>
          </cell>
          <cell r="C952" t="str">
            <v>אוונטאז' פטיסרי</v>
          </cell>
          <cell r="D952">
            <v>50</v>
          </cell>
          <cell r="E952" t="str">
            <v>מניב ראשון</v>
          </cell>
          <cell r="F952" t="str">
            <v>אליהו איתן 20א' ח.26, ראשון לציון</v>
          </cell>
          <cell r="G952" t="str">
            <v>אוונטאז' פטיסרי, אליהו איתן 20א' ח.26, ראשון לציון 757032</v>
          </cell>
          <cell r="H952">
            <v>757032</v>
          </cell>
          <cell r="I952" t="str">
            <v>מר עופר קנדלקר</v>
          </cell>
          <cell r="J952" t="str">
            <v>054-6962327</v>
          </cell>
          <cell r="K952" t="str">
            <v>avantage2000@gmail.com</v>
          </cell>
          <cell r="L952" t="str">
            <v>מפעלי מזון ומשקאות</v>
          </cell>
        </row>
        <row r="953">
          <cell r="B953">
            <v>7983</v>
          </cell>
          <cell r="C953" t="str">
            <v>אולם שמחות "נטלי" פרמייר</v>
          </cell>
          <cell r="D953">
            <v>50</v>
          </cell>
          <cell r="E953" t="str">
            <v>מניב ראשון</v>
          </cell>
          <cell r="F953" t="str">
            <v>משה בקר 11,  א.ת.ישן, ראשון לציון</v>
          </cell>
          <cell r="H953">
            <v>0</v>
          </cell>
          <cell r="I953" t="str">
            <v>דימיטרי</v>
          </cell>
          <cell r="J953" t="str">
            <v>03-9665219</v>
          </cell>
          <cell r="L953" t="str">
            <v>אולמות אירועים, מסעדות, קניונים</v>
          </cell>
        </row>
        <row r="954">
          <cell r="B954">
            <v>28480</v>
          </cell>
          <cell r="C954" t="str">
            <v>אולמי אריסטו (מוסקט לשעבר)</v>
          </cell>
          <cell r="D954">
            <v>50</v>
          </cell>
          <cell r="E954" t="str">
            <v>מניב ראשון</v>
          </cell>
          <cell r="F954" t="str">
            <v>לישנסקי 3, ראשון לציון</v>
          </cell>
          <cell r="G954" t="str">
            <v>יו. אם. ג'י אירועים בע"מ לישנסקי 3, ראשון לציון, מיקוד 75650</v>
          </cell>
          <cell r="H954">
            <v>0</v>
          </cell>
          <cell r="I954" t="str">
            <v>שמואל כץ</v>
          </cell>
          <cell r="J954" t="str">
            <v>03-9413525</v>
          </cell>
          <cell r="K954" t="str">
            <v>reuvensilver@gmail.com</v>
          </cell>
          <cell r="L954" t="str">
            <v>אולמות אירועים, מסעדות, קניונים</v>
          </cell>
        </row>
        <row r="955">
          <cell r="B955">
            <v>28431</v>
          </cell>
          <cell r="C955" t="str">
            <v>אולמי גאלה</v>
          </cell>
          <cell r="D955">
            <v>50</v>
          </cell>
          <cell r="E955" t="str">
            <v>מניב ראשון</v>
          </cell>
          <cell r="F955" t="str">
            <v>רח' לזרוב 13, א.ת.חדש, ראשון לציון</v>
          </cell>
          <cell r="G955" t="str">
            <v>גאלה אירועים בע"מ לזרוב 8, ראשון לציון, מיקוד 75654</v>
          </cell>
          <cell r="H955">
            <v>0</v>
          </cell>
          <cell r="I955" t="str">
            <v>גרגורי,  חיים, נתן</v>
          </cell>
          <cell r="J955" t="str">
            <v>03-9616283</v>
          </cell>
          <cell r="L955" t="str">
            <v>אולמות אירועים, מסעדות, קניונים</v>
          </cell>
        </row>
        <row r="956">
          <cell r="B956">
            <v>8182</v>
          </cell>
          <cell r="C956" t="str">
            <v>אולמי סאן רויאל</v>
          </cell>
          <cell r="D956">
            <v>50</v>
          </cell>
          <cell r="E956" t="str">
            <v>מניב ראשון</v>
          </cell>
          <cell r="F956" t="str">
            <v>דרך המכבים 58, א.ת. ישן, ראשון לציון</v>
          </cell>
          <cell r="G956" t="str">
            <v>איילת המרכז לאירועים טוליפמן 2 ראשל"צ, מיקוד 75364</v>
          </cell>
          <cell r="H956">
            <v>0</v>
          </cell>
          <cell r="I956" t="str">
            <v>סעיד, רחל מיזדו</v>
          </cell>
          <cell r="K956" t="str">
            <v>sadanlaw@gmail.com</v>
          </cell>
          <cell r="L956" t="str">
            <v>אולמות אירועים, מסעדות, קניונים</v>
          </cell>
        </row>
        <row r="957">
          <cell r="B957">
            <v>34202</v>
          </cell>
          <cell r="C957" t="str">
            <v>אולמי תרין (הרודיון</v>
          </cell>
          <cell r="D957">
            <v>50</v>
          </cell>
          <cell r="E957" t="str">
            <v>מניב ראשון</v>
          </cell>
          <cell r="F957" t="str">
            <v>מזל אליעזר 6, ראשל"צ</v>
          </cell>
          <cell r="G957" t="str">
            <v>טהו הפקות אירועים בע"מ, מזל אליעזר 6, ראשל"צ 756532</v>
          </cell>
          <cell r="H957">
            <v>756532</v>
          </cell>
          <cell r="I957" t="str">
            <v>מר שלמה אבייב- מנהל האולם/ אילן ושדי</v>
          </cell>
          <cell r="J957" t="str">
            <v>054-5666365</v>
          </cell>
          <cell r="K957" t="str">
            <v>3vilan1@gmail.com</v>
          </cell>
          <cell r="L957" t="str">
            <v>אולמות אירועים, מסעדות, קניונים</v>
          </cell>
        </row>
        <row r="958">
          <cell r="B958">
            <v>36430</v>
          </cell>
          <cell r="C958" t="str">
            <v>אורגד ח.ש.ן בע''מ (בורגר ראנץ)</v>
          </cell>
          <cell r="D958">
            <v>50</v>
          </cell>
          <cell r="E958" t="str">
            <v>מניב ראשון</v>
          </cell>
          <cell r="F958" t="str">
            <v>רוטשילד 45 ראשון לציון</v>
          </cell>
          <cell r="G958" t="str">
            <v>אורגד ח.ש.ן בע''מ , הצורן 1 ג, נתניה 4250601</v>
          </cell>
          <cell r="H958">
            <v>4250601</v>
          </cell>
          <cell r="K958" t="str">
            <v>Lakohot@bk.co.il</v>
          </cell>
          <cell r="L958" t="str">
            <v>אולמות אירועים, מסעדות, קניונים</v>
          </cell>
        </row>
        <row r="959">
          <cell r="B959">
            <v>31703</v>
          </cell>
          <cell r="C959" t="str">
            <v>אחוזת ים</v>
          </cell>
          <cell r="D959">
            <v>50</v>
          </cell>
          <cell r="E959" t="str">
            <v>מניב ראשון</v>
          </cell>
          <cell r="F959" t="str">
            <v>רחבעם זאבי 7, ראשון לציון</v>
          </cell>
          <cell r="G959" t="str">
            <v>אחוזת ים אירועים בע"מ פרופ' חבוט 7, ראשון לציון 757049</v>
          </cell>
          <cell r="H959">
            <v>757049</v>
          </cell>
          <cell r="I959" t="str">
            <v>שי ניזרי</v>
          </cell>
          <cell r="J959" t="str">
            <v>050-7956108</v>
          </cell>
          <cell r="K959" t="str">
            <v>shaynizri555@walla.com</v>
          </cell>
          <cell r="L959" t="str">
            <v>אולמות אירועים, מסעדות, קניונים</v>
          </cell>
        </row>
        <row r="960">
          <cell r="B960">
            <v>37030</v>
          </cell>
          <cell r="C960" t="str">
            <v>אחוזת ראשונים</v>
          </cell>
          <cell r="D960">
            <v>50</v>
          </cell>
          <cell r="E960" t="str">
            <v>מניב ראשון</v>
          </cell>
          <cell r="F960" t="str">
            <v>הנחשול 30 , ראשון לציון</v>
          </cell>
          <cell r="G960" t="str">
            <v>אחוזת ראשונים - רובינשטיין, הנחשול 30 , ראשון לציון 754373</v>
          </cell>
          <cell r="H960">
            <v>754373</v>
          </cell>
          <cell r="I960" t="str">
            <v>ישראל - מנהל אחזקה</v>
          </cell>
          <cell r="J960" t="str">
            <v>054-4484692</v>
          </cell>
          <cell r="K960" t="str">
            <v>etij@arubi.co.il</v>
          </cell>
          <cell r="L960" t="str">
            <v>בתי מלון</v>
          </cell>
        </row>
        <row r="961">
          <cell r="B961">
            <v>36475</v>
          </cell>
          <cell r="C961" t="str">
            <v>איטיס בע''מ (מסעדת גומבה)</v>
          </cell>
          <cell r="D961">
            <v>50</v>
          </cell>
          <cell r="E961" t="str">
            <v>מניב ראשון</v>
          </cell>
          <cell r="F961" t="str">
            <v>לזרוב 23 ראשון לציון</v>
          </cell>
          <cell r="G961" t="str">
            <v>איטיס בע''מ, לזרוב 23 ראשון לציון 7565430</v>
          </cell>
          <cell r="H961">
            <v>7565430</v>
          </cell>
          <cell r="I961" t="str">
            <v>דור ג'רופי או ירין פרנקל</v>
          </cell>
          <cell r="J961" t="str">
            <v>050-4092969</v>
          </cell>
          <cell r="L961" t="str">
            <v>אולמות אירועים, מסעדות, קניונים</v>
          </cell>
        </row>
        <row r="962">
          <cell r="B962">
            <v>34205</v>
          </cell>
          <cell r="C962" t="str">
            <v>איתן יעקובוביץ'</v>
          </cell>
          <cell r="D962">
            <v>50</v>
          </cell>
          <cell r="E962" t="str">
            <v>מניב ראשון</v>
          </cell>
          <cell r="L962" t="str">
            <v>מכבסות</v>
          </cell>
        </row>
        <row r="963">
          <cell r="B963">
            <v>36337</v>
          </cell>
          <cell r="C963" t="str">
            <v>אלוניאל בע''מ (מקדונלדס)</v>
          </cell>
          <cell r="D963">
            <v>50</v>
          </cell>
          <cell r="E963" t="str">
            <v>מניב ראשון</v>
          </cell>
          <cell r="F963" t="str">
            <v>ילדי טהרן  ח.13, ראשון לציון</v>
          </cell>
          <cell r="G963" t="str">
            <v>אלוניאל בע"מ, דואר געש, קיבוץ געש 60950</v>
          </cell>
          <cell r="H963">
            <v>60950</v>
          </cell>
          <cell r="J963" t="str">
            <v>09-9711444</v>
          </cell>
          <cell r="K963" t="str">
            <v>mcdigr@mcdonalds.co.il</v>
          </cell>
          <cell r="L963" t="str">
            <v>אולמות אירועים, מסעדות, קניונים</v>
          </cell>
        </row>
        <row r="964">
          <cell r="B964">
            <v>7923</v>
          </cell>
          <cell r="C964" t="str">
            <v>אלקטרה</v>
          </cell>
          <cell r="D964">
            <v>50</v>
          </cell>
          <cell r="E964" t="str">
            <v>מניב ראשון</v>
          </cell>
          <cell r="F964" t="str">
            <v>רח' ספיר 1, ראשון לציון</v>
          </cell>
          <cell r="G964" t="str">
            <v>אלקטרה מוצרי צריכה בע"מ, רח' ספיר 1, ראשון לציון 757046</v>
          </cell>
          <cell r="H964">
            <v>757046</v>
          </cell>
          <cell r="I964" t="str">
            <v>יוסי אנקונינה</v>
          </cell>
          <cell r="J964" t="str">
            <v>050-44448684</v>
          </cell>
          <cell r="K964" t="str">
            <v>nhaddar@ecp.co.il</v>
          </cell>
          <cell r="L964" t="str">
            <v>אולמות אירועים, מסעדות, קניונים</v>
          </cell>
        </row>
        <row r="965">
          <cell r="B965">
            <v>36209</v>
          </cell>
          <cell r="C965" t="str">
            <v>אמיליה - גבעת האירוסים</v>
          </cell>
          <cell r="D965">
            <v>50</v>
          </cell>
          <cell r="E965" t="str">
            <v>מניב ראשון</v>
          </cell>
          <cell r="F965" t="str">
            <v>יעקב נחמיאס 7 ראשון לציון</v>
          </cell>
          <cell r="L965" t="str">
            <v>אולמות אירועים, מסעדות, קניונים</v>
          </cell>
        </row>
        <row r="966">
          <cell r="B966">
            <v>36420</v>
          </cell>
          <cell r="C966" t="str">
            <v>אמיר אייל (דניש אספרסו בר)</v>
          </cell>
          <cell r="D966">
            <v>50</v>
          </cell>
          <cell r="E966" t="str">
            <v>מניב ראשון</v>
          </cell>
          <cell r="F966" t="str">
            <v>רוטשילד 45 ראשון לציון</v>
          </cell>
          <cell r="G966" t="str">
            <v>אמיר אייל, חושן 12/18, נס ציונה 7403767</v>
          </cell>
          <cell r="H966">
            <v>7403767</v>
          </cell>
          <cell r="K966" t="str">
            <v>Eyalamir@gmail.com</v>
          </cell>
          <cell r="L966" t="str">
            <v>אולמות אירועים, מסעדות, קניונים</v>
          </cell>
        </row>
        <row r="967">
          <cell r="B967">
            <v>36377</v>
          </cell>
          <cell r="C967" t="str">
            <v>אסותא ראשל''צ בע''מ</v>
          </cell>
          <cell r="D967">
            <v>50</v>
          </cell>
          <cell r="E967" t="str">
            <v>מניב ראשון</v>
          </cell>
          <cell r="F967" t="str">
            <v>מזל אליעזר 13, ראשון לציון</v>
          </cell>
          <cell r="G967" t="str">
            <v>אסותא ראשל"צ בע"מ, מזל אליעזר 13, ראשון לציון 7565327</v>
          </cell>
          <cell r="H967">
            <v>7565327</v>
          </cell>
          <cell r="I967" t="str">
            <v>עדי או יפית</v>
          </cell>
          <cell r="J967" t="str">
            <v>052-3413311</v>
          </cell>
          <cell r="K967" t="str">
            <v>adige@assuta.co.il</v>
          </cell>
          <cell r="L967" t="str">
            <v>בתי חולים</v>
          </cell>
        </row>
        <row r="968">
          <cell r="B968">
            <v>35801</v>
          </cell>
          <cell r="C968" t="str">
            <v>אסיה ראשל''צ בע''מ (ג'ירף)</v>
          </cell>
          <cell r="D968">
            <v>50</v>
          </cell>
          <cell r="E968" t="str">
            <v>מניב ראשון</v>
          </cell>
          <cell r="F968" t="str">
            <v>ילדי טהרן 3 ח.1, ראשון לציון</v>
          </cell>
          <cell r="G968" t="str">
            <v>אסיה ראשל"צ בע"מ, יד חרוצים 13, תל אביב- יפו 677000</v>
          </cell>
          <cell r="H968">
            <v>677000</v>
          </cell>
          <cell r="J968" t="str">
            <v>03-6094875</v>
          </cell>
          <cell r="K968" t="str">
            <v>dina@giraffe.co.il</v>
          </cell>
          <cell r="L968" t="str">
            <v>אולמות אירועים, מסעדות, קניונים</v>
          </cell>
        </row>
        <row r="969">
          <cell r="B969">
            <v>37015</v>
          </cell>
          <cell r="C969" t="str">
            <v>אקלר בע"מ</v>
          </cell>
          <cell r="D969">
            <v>50</v>
          </cell>
          <cell r="E969" t="str">
            <v>מניב ראשון</v>
          </cell>
          <cell r="F969" t="str">
            <v>לישנסקי יוסף 9, ראשון לציון</v>
          </cell>
          <cell r="G969" t="str">
            <v>אקלר בע"מ, לישנסקי יוסף 9, ראשון לציון 756502</v>
          </cell>
          <cell r="H969">
            <v>756502</v>
          </cell>
          <cell r="I969" t="str">
            <v>ברנס דוד</v>
          </cell>
          <cell r="J969" t="str">
            <v>050-7254502</v>
          </cell>
          <cell r="K969" t="str">
            <v>aklerltd@gmail.com</v>
          </cell>
          <cell r="L969" t="str">
            <v>מפעלי מזון ומשקאות</v>
          </cell>
        </row>
        <row r="970">
          <cell r="B970">
            <v>35816</v>
          </cell>
          <cell r="C970" t="str">
            <v>ארומה סינמה סיטי בע''מ</v>
          </cell>
          <cell r="D970">
            <v>50</v>
          </cell>
          <cell r="E970" t="str">
            <v>מניב ראשון</v>
          </cell>
          <cell r="F970" t="str">
            <v>ילדי טהרן 3 ח.17, ראשון לציון</v>
          </cell>
          <cell r="G970" t="str">
            <v>ארומה סינמה סיטי בע''מ, ילדי טהרן 3 ח.17, ראשון לציון 756580</v>
          </cell>
          <cell r="H970">
            <v>756580</v>
          </cell>
          <cell r="K970" t="str">
            <v>ben_teper@hotmail.com</v>
          </cell>
          <cell r="L970" t="str">
            <v>אולמות אירועים, מסעדות, קניונים</v>
          </cell>
        </row>
        <row r="971">
          <cell r="B971">
            <v>36327</v>
          </cell>
          <cell r="C971" t="str">
            <v>אתר בידור בע''מ</v>
          </cell>
          <cell r="D971">
            <v>50</v>
          </cell>
          <cell r="E971" t="str">
            <v>מניב ראשון</v>
          </cell>
          <cell r="F971" t="str">
            <v>ילדי טהרן 3 ח.4, ראשון לציון</v>
          </cell>
          <cell r="G971" t="str">
            <v>אתר בידור בע"מ, ילדי טהרן 3 ח.4, ראשון לציון 756583</v>
          </cell>
          <cell r="H971">
            <v>756583</v>
          </cell>
          <cell r="L971" t="str">
            <v>אולמות אירועים, מסעדות, קניונים</v>
          </cell>
        </row>
        <row r="972">
          <cell r="B972">
            <v>8183</v>
          </cell>
          <cell r="C972" t="str">
            <v>בלוודר</v>
          </cell>
          <cell r="D972">
            <v>50</v>
          </cell>
          <cell r="E972" t="str">
            <v>מניב ראשון</v>
          </cell>
          <cell r="F972" t="str">
            <v>רח' שמעון ישראל 4, א.ת.חדש, ראשון לציון</v>
          </cell>
          <cell r="G972" t="str">
            <v>דליה מאיר בע"מ, שער הגולן 27/3, ראשון לציון 752837</v>
          </cell>
          <cell r="H972">
            <v>752837</v>
          </cell>
          <cell r="I972" t="str">
            <v>מאיר רבינוביץ</v>
          </cell>
          <cell r="J972" t="str">
            <v>050-8225228</v>
          </cell>
          <cell r="L972" t="str">
            <v>אולמות אירועים, מסעדות, קניונים</v>
          </cell>
        </row>
        <row r="973">
          <cell r="B973">
            <v>36299</v>
          </cell>
          <cell r="C973" t="str">
            <v>בלוטין</v>
          </cell>
          <cell r="D973">
            <v>50</v>
          </cell>
          <cell r="E973" t="str">
            <v>מניב ראשון</v>
          </cell>
          <cell r="F973" t="str">
            <v>יצחק בן צבי 32 ראשון לציון</v>
          </cell>
          <cell r="L973" t="str">
            <v>תחנות מעבר לפסולת</v>
          </cell>
        </row>
        <row r="974">
          <cell r="B974">
            <v>35024</v>
          </cell>
          <cell r="C974" t="str">
            <v>בנדיקט ראשלצ</v>
          </cell>
          <cell r="D974">
            <v>50</v>
          </cell>
          <cell r="E974" t="str">
            <v>מניב ראשון</v>
          </cell>
          <cell r="F974" t="str">
            <v>משה בקר 14, ראשל"צ</v>
          </cell>
          <cell r="G974" t="str">
            <v>בוקר טוב בז בע"מ, בקר 14 ח.10, ראשון לציון 753592</v>
          </cell>
          <cell r="H974">
            <v>753592</v>
          </cell>
          <cell r="I974" t="str">
            <v>מוחמד או בני דוידוביץ</v>
          </cell>
          <cell r="J974" t="str">
            <v>054-6867667</v>
          </cell>
          <cell r="K974" t="str">
            <v>Mzuabi58@gmail.com</v>
          </cell>
          <cell r="L974" t="str">
            <v>אולמות אירועים, מסעדות, קניונים</v>
          </cell>
        </row>
        <row r="975">
          <cell r="B975">
            <v>35631</v>
          </cell>
          <cell r="C975" t="str">
            <v>בנייני הדר בית M1,מיקדן ניהול ואחזקה בע"מ</v>
          </cell>
          <cell r="D975">
            <v>50</v>
          </cell>
          <cell r="E975" t="str">
            <v>מניב ראשון</v>
          </cell>
          <cell r="F975" t="str">
            <v>דוד סחרוב 26, ראשון לציון</v>
          </cell>
          <cell r="G975" t="str">
            <v>מיקדן ניהול ואחזקה בע"מ, דרך בגין 154, תל אביב - יפו 649210</v>
          </cell>
          <cell r="H975">
            <v>649210</v>
          </cell>
          <cell r="I975" t="str">
            <v>מאיר עזריאל</v>
          </cell>
          <cell r="J975" t="str">
            <v>052-3359280</v>
          </cell>
          <cell r="K975" t="str">
            <v>m-1@mekdan.com‏</v>
          </cell>
          <cell r="L975" t="str">
            <v>אולמות אירועים, מסעדות, קניונים</v>
          </cell>
        </row>
        <row r="976">
          <cell r="B976">
            <v>7999</v>
          </cell>
          <cell r="C976" t="str">
            <v>בסט מייסטר בשר</v>
          </cell>
          <cell r="D976">
            <v>50</v>
          </cell>
          <cell r="E976" t="str">
            <v>מניב ראשון</v>
          </cell>
          <cell r="F976" t="str">
            <v>פנקס 6,פנת שרת,א.ת.חדש, ראשון לציון</v>
          </cell>
          <cell r="G976" t="str">
            <v>בסט מייסטר הבשר בע"מ שרת משה 6, ראשון לציון, מיקוד 75704</v>
          </cell>
          <cell r="H976">
            <v>0</v>
          </cell>
          <cell r="I976" t="str">
            <v>אבנר, רבינסקי יורם</v>
          </cell>
          <cell r="J976" t="str">
            <v>03-9617383</v>
          </cell>
          <cell r="K976" t="str">
            <v>shaul@bmaister.co.il</v>
          </cell>
          <cell r="L976" t="str">
            <v>מפעלי מזון ומשקאות</v>
          </cell>
        </row>
        <row r="977">
          <cell r="B977">
            <v>38551</v>
          </cell>
          <cell r="C977" t="str">
            <v>גולד יבגני - סינמה סיטי</v>
          </cell>
          <cell r="D977">
            <v>50</v>
          </cell>
          <cell r="E977" t="str">
            <v>מניב ראשון</v>
          </cell>
          <cell r="F977" t="str">
            <v>ילדי טהרן 3 ראשון לציון</v>
          </cell>
          <cell r="G977" t="str">
            <v>גולד יבגני, לודיוב 3/54, פתח תקווה 4922801</v>
          </cell>
          <cell r="H977">
            <v>4922801</v>
          </cell>
          <cell r="K977" t="str">
            <v>egold914@gmail.com</v>
          </cell>
          <cell r="L977" t="str">
            <v>אולמות אירועים, מסעדות, קניונים</v>
          </cell>
        </row>
        <row r="978">
          <cell r="B978">
            <v>36425</v>
          </cell>
          <cell r="C978" t="str">
            <v>ג'י ישראל מרכזים מסחריים בע''מ (המאפה הצרפתי)</v>
          </cell>
          <cell r="D978">
            <v>50</v>
          </cell>
          <cell r="E978" t="str">
            <v>מניב ראשון</v>
          </cell>
          <cell r="F978" t="str">
            <v>רוטשילד 45 ראשון לציון</v>
          </cell>
          <cell r="G978" t="str">
            <v>ינאי ניסים, רוטשילד 45 ראשון לציון</v>
          </cell>
          <cell r="K978" t="str">
            <v>Ksy94949@gmail.com</v>
          </cell>
          <cell r="L978" t="str">
            <v>אולמות אירועים, מסעדות, קניונים</v>
          </cell>
        </row>
        <row r="979">
          <cell r="B979">
            <v>35786</v>
          </cell>
          <cell r="C979" t="str">
            <v>ג'י.אר.אס (2016)</v>
          </cell>
          <cell r="D979">
            <v>50</v>
          </cell>
          <cell r="E979" t="str">
            <v>מניב ראשון</v>
          </cell>
          <cell r="F979" t="str">
            <v>ילדי טהרן 3 ח.12, ראשון לציון</v>
          </cell>
          <cell r="G979" t="str">
            <v>ג'י.אר.אס (2016), ילדי טהרן 3 ח.12, ראשון לציון 7526641</v>
          </cell>
          <cell r="H979">
            <v>7526641</v>
          </cell>
          <cell r="L979" t="str">
            <v>אולמות אירועים, מסעדות, קניונים</v>
          </cell>
        </row>
        <row r="980">
          <cell r="B980">
            <v>36643</v>
          </cell>
          <cell r="C980" t="str">
            <v>ג'י.ג'י.אי.זי. טריידינג בע''מ</v>
          </cell>
          <cell r="D980">
            <v>50</v>
          </cell>
          <cell r="E980" t="str">
            <v>מניב ראשון</v>
          </cell>
          <cell r="F980" t="str">
            <v>לזרוב 13, ראשון לציון</v>
          </cell>
          <cell r="G980" t="str">
            <v>ג'י.ג'י.אי.זי. טריידינג בע''מ, לזרוב 13, ראשון לציון 756542</v>
          </cell>
          <cell r="H980">
            <v>756542</v>
          </cell>
          <cell r="L980" t="str">
            <v>מפעלי מזון ומשקאות</v>
          </cell>
        </row>
        <row r="981">
          <cell r="B981">
            <v>36367</v>
          </cell>
          <cell r="C981" t="str">
            <v>גיים האוס- סינמה סיטי</v>
          </cell>
          <cell r="D981">
            <v>50</v>
          </cell>
          <cell r="E981" t="str">
            <v>מניב ראשון</v>
          </cell>
          <cell r="F981" t="str">
            <v>ילדי טהרן 3 ח. 107+104, ראשון לציון</v>
          </cell>
          <cell r="G981" t="str">
            <v>ג'י ישראל מרכזים מסחריים בע''מ רוטשילד 45, ראשון לציון 7526641</v>
          </cell>
          <cell r="H981">
            <v>7526641</v>
          </cell>
          <cell r="L981" t="str">
            <v>אולמות אירועים, מסעדות, קניונים</v>
          </cell>
        </row>
        <row r="982">
          <cell r="B982">
            <v>36274</v>
          </cell>
          <cell r="C982" t="str">
            <v>גילקו פארם בע''מ</v>
          </cell>
          <cell r="D982">
            <v>50</v>
          </cell>
          <cell r="E982" t="str">
            <v>מניב ראשון</v>
          </cell>
          <cell r="F982" t="str">
            <v>אליהו איתן 2 ראשון לציון</v>
          </cell>
          <cell r="G982" t="str">
            <v>גילקו פארם בע''מ, היקב 12, ראשון לציון 754971</v>
          </cell>
          <cell r="H982">
            <v>754971</v>
          </cell>
          <cell r="I982" t="str">
            <v>גיל תאג'ר</v>
          </cell>
          <cell r="J982" t="str">
            <v>052-2451886</v>
          </cell>
          <cell r="K982" t="str">
            <v>gilt@gilcopharm.com</v>
          </cell>
          <cell r="L982" t="str">
            <v>קוסמטיקה ותמרוקים</v>
          </cell>
        </row>
        <row r="983">
          <cell r="B983">
            <v>36224</v>
          </cell>
          <cell r="C983" t="str">
            <v>גן הורדים</v>
          </cell>
          <cell r="D983">
            <v>50</v>
          </cell>
          <cell r="E983" t="str">
            <v>מניב ראשון</v>
          </cell>
          <cell r="F983" t="str">
            <v>הרצל 150 ראשון לציון</v>
          </cell>
          <cell r="L983" t="str">
            <v>אולמות אירועים, מסעדות, קניונים</v>
          </cell>
        </row>
        <row r="984">
          <cell r="B984">
            <v>37000</v>
          </cell>
          <cell r="C984" t="str">
            <v>גרינפלד יזמות בתעשייה</v>
          </cell>
          <cell r="D984">
            <v>50</v>
          </cell>
          <cell r="E984" t="str">
            <v>מניב ראשון</v>
          </cell>
          <cell r="F984" t="str">
            <v>בן לולו שמעון 5, ראשון לציון</v>
          </cell>
          <cell r="G984" t="str">
            <v>גרינפלד יזמות בתעשייה, בן לולו שמעון 5, ראשון לציון 753600</v>
          </cell>
          <cell r="H984">
            <v>753600</v>
          </cell>
          <cell r="I984" t="str">
            <v>תומר גרינפלד</v>
          </cell>
          <cell r="J984" t="str">
            <v>050-5468333</v>
          </cell>
          <cell r="K984" t="str">
            <v>tomer@grinfeld.co.il</v>
          </cell>
          <cell r="L984" t="str">
            <v>מפעלי מזון ומשקאות</v>
          </cell>
        </row>
        <row r="985">
          <cell r="B985">
            <v>36239</v>
          </cell>
          <cell r="C985" t="str">
            <v>דלי קרים בע''מ</v>
          </cell>
          <cell r="D985">
            <v>50</v>
          </cell>
          <cell r="E985" t="str">
            <v>מניב ראשון</v>
          </cell>
          <cell r="F985" t="str">
            <v>עליית הנוער 4 ראשון לציון</v>
          </cell>
          <cell r="G985" t="str">
            <v>מגלן נכסים בע"מ עליית הנוער 4 ראשון לציון 756510</v>
          </cell>
          <cell r="H985">
            <v>756510</v>
          </cell>
          <cell r="I985" t="str">
            <v>סמי בן בסט</v>
          </cell>
          <cell r="J985" t="str">
            <v>054-2214111</v>
          </cell>
          <cell r="K985" t="str">
            <v>sami@delicream.co.il</v>
          </cell>
          <cell r="L985" t="str">
            <v>מפעלי מזון ומשקאות</v>
          </cell>
        </row>
        <row r="986">
          <cell r="B986">
            <v>34989</v>
          </cell>
          <cell r="C986" t="str">
            <v>דלק חב' הדלק הישראלי</v>
          </cell>
          <cell r="D986">
            <v>50</v>
          </cell>
          <cell r="E986" t="str">
            <v>מניב ראשון</v>
          </cell>
          <cell r="F986" t="str">
            <v>טוליפמן 1, ראשון לציון</v>
          </cell>
          <cell r="G986" t="str">
            <v>דלק חברת הדלק הישראלי, ת.ד 8464, נתניה</v>
          </cell>
          <cell r="L986" t="str">
            <v>תחנות תדלוק</v>
          </cell>
        </row>
        <row r="987">
          <cell r="B987">
            <v>36279</v>
          </cell>
          <cell r="C987" t="str">
            <v>דקר ציוד רפואי בע''מ</v>
          </cell>
          <cell r="D987">
            <v>50</v>
          </cell>
          <cell r="E987" t="str">
            <v>מניב ראשון</v>
          </cell>
          <cell r="F987" t="str">
            <v>שמוטקין 19 ראשון לציון</v>
          </cell>
          <cell r="G987" t="str">
            <v>דקר ציוד רפואי בע"מ, ת.ד 44032, תל אביב - יפו 614400</v>
          </cell>
          <cell r="H987">
            <v>614400</v>
          </cell>
          <cell r="I987" t="str">
            <v>יניב - בעלים / טינה קובלבסקי</v>
          </cell>
          <cell r="J987" t="str">
            <v>054-6774444 / 054-2990890</v>
          </cell>
          <cell r="K987" t="str">
            <v>yaniv@dakar.co.il</v>
          </cell>
          <cell r="L987" t="str">
            <v>קוסמטיקה ותמרוקים</v>
          </cell>
        </row>
        <row r="988">
          <cell r="B988">
            <v>7817</v>
          </cell>
          <cell r="C988" t="str">
            <v>הבית תעשיות מאפה (לחמא)</v>
          </cell>
          <cell r="D988">
            <v>50</v>
          </cell>
          <cell r="E988" t="str">
            <v>מניב ראשון</v>
          </cell>
          <cell r="F988" t="str">
            <v>משה בקר 15, ראשון לציון</v>
          </cell>
          <cell r="G988" t="str">
            <v>הבית תעשיות מאפה בע"מ ת.ד 2620, ראשון לציון , מיקוד 751260</v>
          </cell>
          <cell r="H988">
            <v>751260</v>
          </cell>
          <cell r="I988" t="str">
            <v>שלומי אהרון  / אלה</v>
          </cell>
          <cell r="J988" t="str">
            <v>03-9690264 / 054-6231424</v>
          </cell>
          <cell r="K988" t="str">
            <v>ellea@lachma.co.il</v>
          </cell>
          <cell r="L988" t="str">
            <v>מפעלי מזון ומשקאות</v>
          </cell>
        </row>
        <row r="989">
          <cell r="B989">
            <v>36244</v>
          </cell>
          <cell r="C989" t="str">
            <v>החברה המרכזית להפצת משקאות (קוקה קולה)</v>
          </cell>
          <cell r="D989">
            <v>50</v>
          </cell>
          <cell r="E989" t="str">
            <v>מניב ראשון</v>
          </cell>
          <cell r="F989" t="str">
            <v>מעוין שורק 6 ראשון לציון</v>
          </cell>
          <cell r="G989" t="str">
            <v>החברה המרכזית להפצת משקאות (קוקה קולה), הרב כהנמן 129, בני ברק 515536</v>
          </cell>
          <cell r="H989">
            <v>515536</v>
          </cell>
          <cell r="I989" t="str">
            <v>מר זיו פרידמן - מנהל איכות הסביבה / יוסי - מנהל אחזקה</v>
          </cell>
          <cell r="J989" t="str">
            <v>054-9002294 / 054-9004944</v>
          </cell>
          <cell r="K989" t="str">
            <v>ZivF@cocacola.co.il</v>
          </cell>
          <cell r="L989" t="str">
            <v>מפעלי מזון ומשקאות</v>
          </cell>
        </row>
        <row r="990">
          <cell r="B990">
            <v>8061</v>
          </cell>
          <cell r="C990" t="str">
            <v>המאפה הצרפתי</v>
          </cell>
          <cell r="D990">
            <v>50</v>
          </cell>
          <cell r="E990" t="str">
            <v>מניב ראשון</v>
          </cell>
          <cell r="F990" t="str">
            <v>ההגנה 23,א.ת.חדש, ראשון לציון</v>
          </cell>
          <cell r="G990" t="str">
            <v>המאפה הצרפתי (ר.ח.מ), ההגנה 23,א.ת.חדש, ראשון לציון 757067</v>
          </cell>
          <cell r="H990">
            <v>757067</v>
          </cell>
          <cell r="I990" t="str">
            <v>חנה מיוסט / משה פרטוש - מנהל אחזקה</v>
          </cell>
          <cell r="J990" t="str">
            <v>050-4007423</v>
          </cell>
          <cell r="K990" t="str">
            <v>moshep@bonpat.com</v>
          </cell>
          <cell r="L990" t="str">
            <v>מפעלי מזון ומשקאות</v>
          </cell>
        </row>
        <row r="991">
          <cell r="B991">
            <v>36317</v>
          </cell>
          <cell r="C991" t="str">
            <v>הצדף עינוגי ים</v>
          </cell>
          <cell r="D991">
            <v>50</v>
          </cell>
          <cell r="E991" t="str">
            <v>מניב ראשון</v>
          </cell>
          <cell r="F991" t="str">
            <v>שמעון ישראלי 4, ראשון לציון</v>
          </cell>
          <cell r="G991" t="str">
            <v>הצדף עינוגי ים, שמעון ישראלי 4, ראשון לציון 7565406</v>
          </cell>
          <cell r="H991">
            <v>7565406</v>
          </cell>
          <cell r="I991" t="str">
            <v>חגית - מנהלת מסעדה</v>
          </cell>
          <cell r="J991" t="str">
            <v>050-2663399</v>
          </cell>
          <cell r="K991" t="str">
            <v>zedefr@gmail.com</v>
          </cell>
          <cell r="L991" t="str">
            <v>אולמות אירועים, מסעדות, קניונים</v>
          </cell>
        </row>
        <row r="992">
          <cell r="B992">
            <v>36372</v>
          </cell>
          <cell r="C992" t="str">
            <v>ווק טו ווק- סינמה סיטי</v>
          </cell>
          <cell r="D992">
            <v>50</v>
          </cell>
          <cell r="E992" t="str">
            <v>מניב ראשון</v>
          </cell>
          <cell r="F992" t="str">
            <v>ילדי טהרן 3 ח. 110, ראשון לציון</v>
          </cell>
          <cell r="G992" t="str">
            <v>גזית גלוב בע"מ, אלוני ניסים 10, תל אביב 6291924</v>
          </cell>
          <cell r="H992">
            <v>753369</v>
          </cell>
          <cell r="L992" t="str">
            <v>אולמות אירועים, מסעדות, קניונים</v>
          </cell>
        </row>
        <row r="993">
          <cell r="B993">
            <v>7992</v>
          </cell>
          <cell r="C993" t="str">
            <v>זוהר (לשעבר רימון)</v>
          </cell>
          <cell r="D993">
            <v>50</v>
          </cell>
          <cell r="E993" t="str">
            <v>מניב ראשון</v>
          </cell>
          <cell r="F993" t="str">
            <v>רח' שמוטקין 19, א.ת.ישן, ראשון לציון</v>
          </cell>
          <cell r="H993">
            <v>0</v>
          </cell>
          <cell r="I993" t="str">
            <v>דוד,נסים</v>
          </cell>
          <cell r="J993" t="str">
            <v>03-9697473</v>
          </cell>
          <cell r="L993" t="str">
            <v>מפעלי מזון ומשקאות</v>
          </cell>
        </row>
        <row r="994">
          <cell r="B994">
            <v>36455</v>
          </cell>
          <cell r="C994" t="str">
            <v>זקירוב ילנה ושות' (פלפלת)</v>
          </cell>
          <cell r="D994">
            <v>50</v>
          </cell>
          <cell r="E994" t="str">
            <v>מניב ראשון</v>
          </cell>
          <cell r="F994" t="str">
            <v>משה הלוי 11 ראשון לציון</v>
          </cell>
          <cell r="G994" t="str">
            <v>לפיד אחזקות וניהול בע"מ, משה הלוי 11 ראשון לציון 7565828</v>
          </cell>
          <cell r="H994">
            <v>7565828</v>
          </cell>
          <cell r="K994" t="str">
            <v>Ayellet Bar-On &lt;ayellet@baron-sagie.com&gt;</v>
          </cell>
          <cell r="L994" t="str">
            <v>אולמות אירועים, מסעדות, קניונים</v>
          </cell>
        </row>
        <row r="995">
          <cell r="B995">
            <v>36410</v>
          </cell>
          <cell r="C995" t="str">
            <v>ח.מ דותן ייזום וניהול (וואקמה)</v>
          </cell>
          <cell r="D995">
            <v>50</v>
          </cell>
          <cell r="E995" t="str">
            <v>מניב ראשון</v>
          </cell>
          <cell r="F995" t="str">
            <v>רוטשילד 45 ח.117, ראשון לציון</v>
          </cell>
          <cell r="G995" t="str">
            <v>אזולאי רמון ושות' , רוטשילד 45 ח.117, ראשון לציון 7526641</v>
          </cell>
          <cell r="H995">
            <v>7526641</v>
          </cell>
          <cell r="K995" t="str">
            <v>Wakamefood@gmail.com</v>
          </cell>
          <cell r="L995" t="str">
            <v>אולמות אירועים, מסעדות, קניונים</v>
          </cell>
        </row>
        <row r="996">
          <cell r="B996">
            <v>36450</v>
          </cell>
          <cell r="C996" t="str">
            <v>חברת 2 חי בניה בע''מ (אמיליה)</v>
          </cell>
          <cell r="D996">
            <v>50</v>
          </cell>
          <cell r="E996" t="str">
            <v>מניב ראשון</v>
          </cell>
          <cell r="F996" t="str">
            <v>משה הלוי 11 ראשון לציון</v>
          </cell>
          <cell r="G996" t="str">
            <v>וינשטיין יאיר ודליה, הדיונון 40, ראשון לציון 7541469</v>
          </cell>
          <cell r="H996">
            <v>7541469</v>
          </cell>
          <cell r="L996" t="str">
            <v>אולמות אירועים, מסעדות, קניונים</v>
          </cell>
        </row>
        <row r="997">
          <cell r="B997">
            <v>30048</v>
          </cell>
          <cell r="C997" t="str">
            <v>חצי חינם ראשל"צ</v>
          </cell>
          <cell r="D997">
            <v>50</v>
          </cell>
          <cell r="E997" t="str">
            <v>מניב ראשון</v>
          </cell>
          <cell r="F997" t="str">
            <v>לח"י  4, ראשון לציון</v>
          </cell>
          <cell r="G997" t="str">
            <v>כל בו חצי חינם בע"מ המרכבה 31, חולון 588511</v>
          </cell>
          <cell r="H997">
            <v>588511</v>
          </cell>
          <cell r="I997" t="str">
            <v>רמי שאול</v>
          </cell>
          <cell r="J997" t="str">
            <v>053-8009213</v>
          </cell>
          <cell r="K997" t="str">
            <v>shasha@hazi-hinam.co.il</v>
          </cell>
          <cell r="L997" t="str">
            <v>אולמות אירועים, מסעדות, קניונים</v>
          </cell>
        </row>
        <row r="998">
          <cell r="B998">
            <v>36352</v>
          </cell>
          <cell r="C998" t="str">
            <v>טי.אס.אס.אר יזמות בע''מ</v>
          </cell>
          <cell r="D998">
            <v>50</v>
          </cell>
          <cell r="E998" t="str">
            <v>מניב ראשון</v>
          </cell>
          <cell r="F998" t="str">
            <v>ילדי טהרן 3 ח.33, ראשון לציון</v>
          </cell>
          <cell r="G998" t="str">
            <v>טי.אס.אס.אר יזמות בע''מ, ילדי טהרן 3 ח.33, ראשון לציון 7565839</v>
          </cell>
          <cell r="H998">
            <v>7565839</v>
          </cell>
          <cell r="K998" t="str">
            <v>eranaroma@me.com</v>
          </cell>
          <cell r="L998" t="str">
            <v>אולמות אירועים, מסעדות, קניונים</v>
          </cell>
        </row>
        <row r="999">
          <cell r="B999">
            <v>8230</v>
          </cell>
          <cell r="C999" t="str">
            <v>טיב טעם ראשל"צ</v>
          </cell>
          <cell r="D999">
            <v>50</v>
          </cell>
          <cell r="E999" t="str">
            <v>מניב ראשון</v>
          </cell>
          <cell r="F999" t="str">
            <v>רח' התעשיינים, א.ת.ישן, ראשון לציון</v>
          </cell>
          <cell r="G999" t="str">
            <v>טיב טעם רשתות בע"מ, ת.ד 156, פארק תעשיות 387770</v>
          </cell>
          <cell r="H999">
            <v>387770</v>
          </cell>
          <cell r="I999" t="str">
            <v>ורה בנדיאגין</v>
          </cell>
          <cell r="J999" t="str">
            <v>054-6645940</v>
          </cell>
          <cell r="K999" t="str">
            <v>aleksandr@tivtaam.co.il</v>
          </cell>
          <cell r="L999" t="str">
            <v>אולמות אירועים, מסעדות, קניונים</v>
          </cell>
        </row>
        <row r="1000">
          <cell r="B1000">
            <v>35791</v>
          </cell>
          <cell r="C1000" t="str">
            <v>טירת הכסף בע''מ</v>
          </cell>
          <cell r="D1000">
            <v>50</v>
          </cell>
          <cell r="E1000" t="str">
            <v>מניב ראשון</v>
          </cell>
          <cell r="F1000" t="str">
            <v>ילדי טהרן 3 ח. 5+6, ראשון לציון</v>
          </cell>
          <cell r="G1000" t="str">
            <v>טירת הכסף בע''מ ,ילדי טהרן 3 ח. 5+6, ראשון לציון 756583</v>
          </cell>
          <cell r="H1000">
            <v>756583</v>
          </cell>
          <cell r="L1000" t="str">
            <v>אולמות אירועים, מסעדות, קניונים</v>
          </cell>
        </row>
        <row r="1001">
          <cell r="B1001">
            <v>36269</v>
          </cell>
          <cell r="C1001" t="str">
            <v>טלקאר חברה בע''מ (KIA)</v>
          </cell>
          <cell r="D1001">
            <v>50</v>
          </cell>
          <cell r="E1001" t="str">
            <v>מניב ראשון</v>
          </cell>
          <cell r="F1001" t="str">
            <v>שנקר אריה 9 ראשון לציון</v>
          </cell>
          <cell r="G1001" t="str">
            <v>טלקאר חברה בע"מ (KIA), המסגר 32, תל אביב - יפו  672111</v>
          </cell>
          <cell r="H1001">
            <v>672111</v>
          </cell>
          <cell r="I1001" t="str">
            <v>קובי בן לולו</v>
          </cell>
          <cell r="J1001" t="str">
            <v>050-7777073</v>
          </cell>
          <cell r="K1001" t="str">
            <v>kobi@talcar.co.il</v>
          </cell>
          <cell r="L1001" t="str">
            <v>מוסכים</v>
          </cell>
        </row>
        <row r="1002">
          <cell r="B1002">
            <v>36284</v>
          </cell>
          <cell r="C1002" t="str">
            <v>י. ד שלוס בע''מ</v>
          </cell>
          <cell r="D1002">
            <v>50</v>
          </cell>
          <cell r="E1002" t="str">
            <v>מניב ראשון</v>
          </cell>
          <cell r="F1002" t="str">
            <v>אליהו איתן 3 ראשון לציון</v>
          </cell>
          <cell r="G1002" t="str">
            <v>י.ד שלוס בע"מ (ביתן 221), לוינסקי 5/108, תל אביב - יפו 660980</v>
          </cell>
          <cell r="H1002">
            <v>660980</v>
          </cell>
          <cell r="I1002" t="str">
            <v>חגי סמט</v>
          </cell>
          <cell r="J1002" t="str">
            <v>050-5729291</v>
          </cell>
          <cell r="K1002" t="str">
            <v>schlossrishon@gimel.com</v>
          </cell>
          <cell r="L1002" t="str">
            <v>קוסמטיקה ותמרוקים</v>
          </cell>
        </row>
        <row r="1003">
          <cell r="B1003">
            <v>8015</v>
          </cell>
          <cell r="C1003" t="str">
            <v>ידיעות אחרונות</v>
          </cell>
          <cell r="D1003">
            <v>50</v>
          </cell>
          <cell r="E1003" t="str">
            <v>מניב ראשון</v>
          </cell>
          <cell r="F1003" t="str">
            <v>נח מוזס 1, ראשון לציון</v>
          </cell>
          <cell r="G1003" t="str">
            <v>דפוס ידיעות אחרונות, נח מוזס 1, ראשון לציון 756523</v>
          </cell>
          <cell r="H1003">
            <v>756523</v>
          </cell>
          <cell r="I1003" t="str">
            <v>מר רונן שגב</v>
          </cell>
          <cell r="J1003" t="str">
            <v>050-8833705</v>
          </cell>
          <cell r="K1003" t="str">
            <v>ronen-se@yediot.co.il</v>
          </cell>
          <cell r="L1003" t="str">
            <v>בתי דפוס</v>
          </cell>
        </row>
        <row r="1004">
          <cell r="B1004">
            <v>36470</v>
          </cell>
          <cell r="C1004" t="str">
            <v>יוניברסל מוטורס</v>
          </cell>
          <cell r="D1004">
            <v>50</v>
          </cell>
          <cell r="E1004" t="str">
            <v>מניב ראשון</v>
          </cell>
          <cell r="F1004" t="str">
            <v>משה הלוי 11 ראשון לציון</v>
          </cell>
          <cell r="G1004" t="str">
            <v>יוניברסל מוטורס בע"מ ת.ד 17011, ראשון לציון 7507001</v>
          </cell>
          <cell r="H1004">
            <v>7507001</v>
          </cell>
          <cell r="K1004" t="str">
            <v>osi@umi.co.il</v>
          </cell>
          <cell r="L1004" t="str">
            <v>אולמות אירועים, מסעדות, קניונים</v>
          </cell>
        </row>
        <row r="1005">
          <cell r="B1005">
            <v>36254</v>
          </cell>
          <cell r="C1005" t="str">
            <v>יוניברסל משאיות ישראל בע''מ (ISUZU)</v>
          </cell>
          <cell r="D1005">
            <v>50</v>
          </cell>
          <cell r="E1005" t="str">
            <v>מניב ראשון</v>
          </cell>
          <cell r="F1005" t="str">
            <v>שנקר אריה 11 ראשון לציון</v>
          </cell>
          <cell r="G1005" t="str">
            <v>יוניברסל משאיות ישראל בע"מ (ISUZU), הרכבת 9, פתח תקווה 490071</v>
          </cell>
          <cell r="H1005">
            <v>490071</v>
          </cell>
          <cell r="I1005" t="str">
            <v>מר ליאור הראתי - מנהל תפעול ורכש</v>
          </cell>
          <cell r="J1005" t="str">
            <v>054-3523808</v>
          </cell>
          <cell r="K1005" t="str">
            <v>liorh@uti.co.il</v>
          </cell>
          <cell r="L1005" t="str">
            <v>מוסכים</v>
          </cell>
        </row>
        <row r="1006">
          <cell r="B1006">
            <v>32442</v>
          </cell>
          <cell r="C1006" t="str">
            <v>יס פלאנט</v>
          </cell>
          <cell r="D1006">
            <v>50</v>
          </cell>
          <cell r="E1006" t="str">
            <v>מניב ראשון</v>
          </cell>
          <cell r="F1006" t="str">
            <v>רח' המאה ועשרים 4, ראשל"צ</v>
          </cell>
          <cell r="G1006" t="str">
            <v>בתי קולנוע תאטראות בע"מ (יס פלנט), מדינת היהודים 91, הרצליה 467667</v>
          </cell>
          <cell r="H1006">
            <v>467667</v>
          </cell>
          <cell r="I1006" t="str">
            <v>מר אורי צור</v>
          </cell>
          <cell r="J1006" t="str">
            <v>050-9988998</v>
          </cell>
          <cell r="K1006" t="str">
            <v>oriz@yesplanet.co.il</v>
          </cell>
          <cell r="L1006" t="str">
            <v>אולמות אירועים, מסעדות, קניונים</v>
          </cell>
        </row>
        <row r="1007">
          <cell r="B1007">
            <v>36204</v>
          </cell>
          <cell r="C1007" t="str">
            <v>לאגו האגם כנסים ואירועים</v>
          </cell>
          <cell r="D1007">
            <v>50</v>
          </cell>
          <cell r="E1007" t="str">
            <v>מניב ראשון</v>
          </cell>
          <cell r="F1007" t="str">
            <v>יוסף טומי לפיד 6, ראשון לציון</v>
          </cell>
          <cell r="G1007" t="str">
            <v>לאגו האגם כנסים ואירועים, יוסף טומי לפיד 6, ראשון לציון</v>
          </cell>
          <cell r="J1007" t="str">
            <v>072-2800100</v>
          </cell>
          <cell r="K1007" t="str">
            <v>sharona@lago-event.co.il</v>
          </cell>
          <cell r="L1007" t="str">
            <v>אולמות אירועים, מסעדות, קניונים</v>
          </cell>
        </row>
        <row r="1008">
          <cell r="B1008">
            <v>35811</v>
          </cell>
          <cell r="C1008" t="str">
            <v>לאנדורה השקעות בע''מ</v>
          </cell>
          <cell r="D1008">
            <v>50</v>
          </cell>
          <cell r="E1008" t="str">
            <v>מניב ראשון</v>
          </cell>
          <cell r="F1008" t="str">
            <v>ילדי טהרן 3 ח.16, ראשון לציון</v>
          </cell>
          <cell r="G1008" t="str">
            <v>לאנדורה השקעות בע"מ, אלון יגאל 159, תל אביב - יפו 674436</v>
          </cell>
          <cell r="H1008">
            <v>674436</v>
          </cell>
          <cell r="L1008" t="str">
            <v>אולמות אירועים, מסעדות, קניונים</v>
          </cell>
        </row>
        <row r="1009">
          <cell r="B1009">
            <v>38557</v>
          </cell>
          <cell r="C1009" t="str">
            <v>ל-אפ בע"מ - סינמה סיטי</v>
          </cell>
          <cell r="D1009">
            <v>50</v>
          </cell>
          <cell r="E1009" t="str">
            <v>מניב ראשון</v>
          </cell>
          <cell r="F1009" t="str">
            <v>ילדי טהרן 3 ראשון לציון</v>
          </cell>
          <cell r="G1009" t="str">
            <v>ל-אפ בע"מ, ילדי טהרן 3, ח.39, ראשון לציון  7565839</v>
          </cell>
          <cell r="H1009">
            <v>7565839</v>
          </cell>
          <cell r="K1009" t="str">
            <v>shlomo@leveluptlv.com</v>
          </cell>
          <cell r="L1009" t="str">
            <v>אולמות אירועים, מסעדות, קניונים</v>
          </cell>
        </row>
        <row r="1010">
          <cell r="B1010">
            <v>29460</v>
          </cell>
          <cell r="C1010" t="str">
            <v>ליבנה צפוני בע"מ (איקאה)</v>
          </cell>
          <cell r="D1010">
            <v>50</v>
          </cell>
          <cell r="E1010" t="str">
            <v>מניב ראשון</v>
          </cell>
          <cell r="F1010" t="str">
            <v>היוזמה 1, מעיין השורק</v>
          </cell>
          <cell r="G1010" t="str">
            <v>ליבנה צפוני בע"מ ת.ד 8607, נתניה</v>
          </cell>
          <cell r="H1010">
            <v>0</v>
          </cell>
          <cell r="I1010" t="str">
            <v>ירון אלרמן</v>
          </cell>
          <cell r="J1010" t="str">
            <v>054-7702709</v>
          </cell>
          <cell r="K1010" t="str">
            <v>rmm@by-ikea.co.il</v>
          </cell>
          <cell r="L1010" t="str">
            <v>אולמות אירועים, מסעדות, קניונים</v>
          </cell>
        </row>
        <row r="1011">
          <cell r="B1011">
            <v>37020</v>
          </cell>
          <cell r="C1011" t="str">
            <v>לידי קוקי (2012) בע"מ</v>
          </cell>
          <cell r="D1011">
            <v>50</v>
          </cell>
          <cell r="E1011" t="str">
            <v>מניב ראשון</v>
          </cell>
          <cell r="F1011" t="str">
            <v>סחרוב דוד 9 , ראשון לציון</v>
          </cell>
          <cell r="G1011" t="str">
            <v>לידי קוקי (2012) בע"מ, סחרוב דוד 9 , ראשון לציון 757070</v>
          </cell>
          <cell r="H1011">
            <v>757070</v>
          </cell>
          <cell r="I1011" t="str">
            <v>בוריס מולוקנדו</v>
          </cell>
          <cell r="J1011" t="str">
            <v>052-6585824</v>
          </cell>
          <cell r="K1011" t="str">
            <v>aklerltd@gmail.com</v>
          </cell>
          <cell r="L1011" t="str">
            <v>מפעלי מזון ומשקאות</v>
          </cell>
        </row>
        <row r="1012">
          <cell r="B1012">
            <v>32707</v>
          </cell>
          <cell r="C1012" t="str">
            <v>ליפשיץ תעשיות</v>
          </cell>
          <cell r="D1012">
            <v>50</v>
          </cell>
          <cell r="E1012" t="str">
            <v>מניב ראשון</v>
          </cell>
          <cell r="F1012" t="str">
            <v>פלוטיצקי 10, ראשל"צ</v>
          </cell>
          <cell r="G1012" t="str">
            <v>ליפשיץ שיווק ואספקות, פלוטיצקי 10, ראשון לציון, מיקוד 753613</v>
          </cell>
          <cell r="H1012">
            <v>753613</v>
          </cell>
          <cell r="I1012" t="str">
            <v>מר אורן ליפשיץ</v>
          </cell>
          <cell r="J1012" t="str">
            <v>052-3634033</v>
          </cell>
          <cell r="K1012" t="str">
            <v>oreblif@gmail.com</v>
          </cell>
          <cell r="L1012" t="str">
            <v>משחטות, בתי מטבחיים, בתי נחירה, עיבוד דגים</v>
          </cell>
        </row>
        <row r="1013">
          <cell r="B1013">
            <v>36229</v>
          </cell>
          <cell r="C1013" t="str">
            <v>מ. יוחננוף ובניו</v>
          </cell>
          <cell r="D1013">
            <v>50</v>
          </cell>
          <cell r="E1013" t="str">
            <v>מניב ראשון</v>
          </cell>
          <cell r="F1013" t="str">
            <v>משורר השואה 13 ראשון לציון</v>
          </cell>
          <cell r="G1013" t="str">
            <v>מ. יוחננוף ובניו, רח' חסן מלך מרקו 1, קריית עקרון  769496</v>
          </cell>
          <cell r="H1013">
            <v>769496</v>
          </cell>
          <cell r="I1013" t="str">
            <v>גילעד בר / מיקי קבט- מנהל אחזקה ארצי</v>
          </cell>
          <cell r="K1013" t="str">
            <v>miki@yochananof.co.il</v>
          </cell>
          <cell r="L1013" t="str">
            <v>אולמות אירועים, מסעדות, קניונים</v>
          </cell>
        </row>
        <row r="1014">
          <cell r="B1014">
            <v>36415</v>
          </cell>
          <cell r="C1014" t="str">
            <v>מ.א.א מגה קפה בע''מ (פרש קיטשן)</v>
          </cell>
          <cell r="D1014">
            <v>50</v>
          </cell>
          <cell r="E1014" t="str">
            <v>מניב ראשון</v>
          </cell>
          <cell r="F1014" t="str">
            <v>רוטשילד 45 ראשון לציון</v>
          </cell>
          <cell r="G1014" t="str">
            <v>גזית גלוב בע"מ, אלוני ניסים 10, תל אביב 6291924</v>
          </cell>
          <cell r="H1014">
            <v>6291924</v>
          </cell>
          <cell r="L1014" t="str">
            <v>אולמות אירועים, מסעדות, קניונים</v>
          </cell>
        </row>
        <row r="1015">
          <cell r="B1015">
            <v>36460</v>
          </cell>
          <cell r="C1015" t="str">
            <v>מ.כ. בנקוק בע''מ (טינגוס)</v>
          </cell>
          <cell r="D1015">
            <v>50</v>
          </cell>
          <cell r="E1015" t="str">
            <v>מניב ראשון</v>
          </cell>
          <cell r="F1015" t="str">
            <v>משה הלוי 11 ראשון לציון</v>
          </cell>
          <cell r="G1015" t="str">
            <v>מ.כ. בנקוק בע''מ, סחרוב 21 ק'ב ח.223, ראשון לציון 7570728</v>
          </cell>
          <cell r="H1015">
            <v>7570728</v>
          </cell>
          <cell r="K1015" t="str">
            <v>tingos9999@gmail.com</v>
          </cell>
          <cell r="L1015" t="str">
            <v>אולמות אירועים, מסעדות, קניונים</v>
          </cell>
        </row>
        <row r="1016">
          <cell r="B1016">
            <v>36332</v>
          </cell>
          <cell r="C1016" t="str">
            <v>מ.ר.ש מקסיקנה בע''מ</v>
          </cell>
          <cell r="D1016">
            <v>50</v>
          </cell>
          <cell r="E1016" t="str">
            <v>מניב ראשון</v>
          </cell>
          <cell r="F1016" t="str">
            <v>ילדי טהרן 3 ח.8, ראשון לציון</v>
          </cell>
          <cell r="G1016" t="str">
            <v>ע.ד.י חיים השקעות בע"מ, ילדי טהרן 3 ח.8, ראשון לציון 7565839</v>
          </cell>
          <cell r="H1016">
            <v>7565839</v>
          </cell>
          <cell r="K1016" t="str">
            <v>mexicanarishon@gmail.com</v>
          </cell>
          <cell r="L1016" t="str">
            <v>אולמות אירועים, מסעדות, קניונים</v>
          </cell>
        </row>
        <row r="1017">
          <cell r="B1017">
            <v>37010</v>
          </cell>
          <cell r="C1017" t="str">
            <v>מאסטר קלאס - מאפיית רומן</v>
          </cell>
          <cell r="D1017">
            <v>50</v>
          </cell>
          <cell r="E1017" t="str">
            <v>מניב ראשון</v>
          </cell>
          <cell r="F1017" t="str">
            <v>לזרוב 29 , ראשון לציון</v>
          </cell>
          <cell r="G1017" t="str">
            <v>מאסטר קלאס - מאפיית רומן</v>
          </cell>
          <cell r="I1017" t="str">
            <v>איליה בורוכוב - בעלים</v>
          </cell>
          <cell r="J1017" t="str">
            <v>054-8001681</v>
          </cell>
          <cell r="L1017" t="str">
            <v>מפעלי מזון ומשקאות</v>
          </cell>
        </row>
        <row r="1018">
          <cell r="B1018">
            <v>29552</v>
          </cell>
          <cell r="C1018" t="str">
            <v>מוסך המאגר</v>
          </cell>
          <cell r="D1018">
            <v>50</v>
          </cell>
          <cell r="E1018" t="str">
            <v>מניב ראשון</v>
          </cell>
          <cell r="F1018" t="str">
            <v>פלוטצקי 1, ראשון לציון</v>
          </cell>
          <cell r="G1018" t="str">
            <v>המאגר ב.נ.כ בע"מ ת.ד 25052, ראשון לציון, מיקוד 75025</v>
          </cell>
          <cell r="H1018">
            <v>0</v>
          </cell>
          <cell r="I1018" t="str">
            <v>משה</v>
          </cell>
          <cell r="L1018" t="str">
            <v>מוסכים</v>
          </cell>
        </row>
        <row r="1019">
          <cell r="B1019">
            <v>8037</v>
          </cell>
          <cell r="C1019" t="str">
            <v>מוסך וולבו מרכז לוגיסטי</v>
          </cell>
          <cell r="D1019">
            <v>50</v>
          </cell>
          <cell r="E1019" t="str">
            <v>מניב ראשון</v>
          </cell>
          <cell r="F1019" t="str">
            <v>רח' שפירא 4,6, ראשון לציון</v>
          </cell>
          <cell r="G1019" t="str">
            <v>מאיר חברה למכוניות בע"מ המסגר 50, תל אביב, מיקוד 67214</v>
          </cell>
          <cell r="H1019">
            <v>0</v>
          </cell>
          <cell r="I1019" t="str">
            <v>אבי נתנאל</v>
          </cell>
          <cell r="J1019" t="str">
            <v>03-9638096</v>
          </cell>
          <cell r="K1019" t="str">
            <v>motigu@mct.co.il</v>
          </cell>
          <cell r="L1019" t="str">
            <v>מוסכים</v>
          </cell>
        </row>
        <row r="1020">
          <cell r="B1020">
            <v>31700</v>
          </cell>
          <cell r="C1020" t="str">
            <v>מוסך וולבו שירות ותיקונים (מאיר)</v>
          </cell>
          <cell r="D1020">
            <v>50</v>
          </cell>
          <cell r="E1020" t="str">
            <v>מניב ראשון</v>
          </cell>
          <cell r="F1020" t="str">
            <v>שפירא 21, ראשון לציון</v>
          </cell>
          <cell r="G1020" t="str">
            <v>מאיר חברה למכוניות בע"מ המסגר 50, תל אביב, מיקוד 6721418</v>
          </cell>
          <cell r="H1020">
            <v>6721418</v>
          </cell>
          <cell r="I1020" t="str">
            <v>מישל בוטבול - מנהל תחזוקה / רפי אוחנה- מנהל תפעול</v>
          </cell>
          <cell r="J1020" t="str">
            <v>054-5688991 / 054-5688711</v>
          </cell>
          <cell r="K1020" t="str">
            <v>matityahubu@mct.co.il</v>
          </cell>
          <cell r="L1020" t="str">
            <v>מוסכים</v>
          </cell>
        </row>
        <row r="1021">
          <cell r="B1021">
            <v>31568</v>
          </cell>
          <cell r="C1021" t="str">
            <v>מוסך טויוטה</v>
          </cell>
          <cell r="D1021">
            <v>50</v>
          </cell>
          <cell r="E1021" t="str">
            <v>מניב ראשון</v>
          </cell>
          <cell r="F1021" t="str">
            <v>בסקינד 6 , א.ת. החדש, ראשון לציון</v>
          </cell>
          <cell r="I1021" t="str">
            <v>איציק</v>
          </cell>
          <cell r="J1021" t="str">
            <v>03-9512555</v>
          </cell>
          <cell r="L1021" t="str">
            <v>מוסכים</v>
          </cell>
        </row>
        <row r="1022">
          <cell r="B1022">
            <v>30210</v>
          </cell>
          <cell r="C1022" t="str">
            <v>מוסך יונדאי</v>
          </cell>
          <cell r="D1022">
            <v>50</v>
          </cell>
          <cell r="E1022" t="str">
            <v>מניב ראשון</v>
          </cell>
          <cell r="F1022" t="str">
            <v>פלוטצקי 16, ראשון לציון</v>
          </cell>
          <cell r="G1022" t="str">
            <v>הילוך שישי ראשלצ בע"מ פלוטיצקי 16, ראשון לציון, מיקוד 7536136</v>
          </cell>
          <cell r="H1022">
            <v>7536136</v>
          </cell>
          <cell r="I1022" t="str">
            <v>אלכס זייצנקו</v>
          </cell>
          <cell r="J1022" t="str">
            <v>053-7712413</v>
          </cell>
          <cell r="K1022" t="str">
            <v>alon@h-6.co.il</v>
          </cell>
          <cell r="L1022" t="str">
            <v>מוסכים</v>
          </cell>
        </row>
        <row r="1023">
          <cell r="B1023">
            <v>35651</v>
          </cell>
          <cell r="C1023" t="str">
            <v>מוסך לובינסקי</v>
          </cell>
          <cell r="D1023">
            <v>50</v>
          </cell>
          <cell r="E1023" t="str">
            <v>מניב ראשון</v>
          </cell>
          <cell r="F1023" t="str">
            <v>מרק מושוביץ 3, ראשון לציון</v>
          </cell>
          <cell r="G1023" t="str">
            <v>דוד לובינסקי בע"מ, מרק מושוביץ 3, ראשון לציון 7559901</v>
          </cell>
          <cell r="H1023">
            <v>7559901</v>
          </cell>
          <cell r="I1023" t="str">
            <v>ערן קלדרון</v>
          </cell>
          <cell r="J1023" t="str">
            <v>052-7954530</v>
          </cell>
          <cell r="K1023" t="str">
            <v>eranka@lubinski.co.il</v>
          </cell>
          <cell r="L1023" t="str">
            <v>מוסכים</v>
          </cell>
        </row>
        <row r="1024">
          <cell r="B1024">
            <v>7938</v>
          </cell>
          <cell r="C1024" t="str">
            <v>מוסך מאן(פלדאו שאול)</v>
          </cell>
          <cell r="D1024">
            <v>50</v>
          </cell>
          <cell r="E1024" t="str">
            <v>מניב ראשון</v>
          </cell>
          <cell r="F1024" t="str">
            <v>גינזבורג 10, ראשון לציון</v>
          </cell>
          <cell r="H1024">
            <v>7515002</v>
          </cell>
          <cell r="I1024" t="str">
            <v>דני, שמעון</v>
          </cell>
          <cell r="J1024" t="str">
            <v>03-0948172</v>
          </cell>
          <cell r="L1024" t="str">
            <v>מוסכים</v>
          </cell>
        </row>
        <row r="1025">
          <cell r="B1025">
            <v>35334</v>
          </cell>
          <cell r="C1025" t="str">
            <v>מוסך קרסו מוטורס</v>
          </cell>
          <cell r="D1025">
            <v>50</v>
          </cell>
          <cell r="E1025" t="str">
            <v>מניב ראשון</v>
          </cell>
          <cell r="F1025" t="str">
            <v>היוזמה 1, ראשון לציון</v>
          </cell>
          <cell r="G1025" t="str">
            <v>קרסו מוטורס בע"מ, ת.ד 90, בני עי"ש 608600</v>
          </cell>
          <cell r="H1025">
            <v>608600</v>
          </cell>
          <cell r="I1025" t="str">
            <v>ינון קוקה - מנהל תחזוקה</v>
          </cell>
          <cell r="J1025" t="str">
            <v>052-5661118</v>
          </cell>
          <cell r="K1025" t="str">
            <v>inonko@carasso.co.il</v>
          </cell>
          <cell r="L1025" t="str">
            <v>מוסכים</v>
          </cell>
        </row>
        <row r="1026">
          <cell r="B1026">
            <v>7515</v>
          </cell>
          <cell r="C1026" t="str">
            <v>מועב</v>
          </cell>
          <cell r="D1026">
            <v>50</v>
          </cell>
          <cell r="E1026" t="str">
            <v>מניב ראשון</v>
          </cell>
          <cell r="F1026" t="str">
            <v>משה שרת 6, א.ת.חדש, ראשון לציון</v>
          </cell>
          <cell r="G1026" t="str">
            <v>מועב שירותי מזון בע"מ משה שרת 6, ראשון לציון, מיקוד 75704</v>
          </cell>
          <cell r="H1026">
            <v>0</v>
          </cell>
          <cell r="I1026" t="str">
            <v>איל שפירא</v>
          </cell>
          <cell r="J1026" t="str">
            <v>03-9414116</v>
          </cell>
          <cell r="K1026" t="str">
            <v>eyal@moav.co.il</v>
          </cell>
          <cell r="L1026" t="str">
            <v>מפעלי מזון ומשקאות</v>
          </cell>
        </row>
        <row r="1027">
          <cell r="B1027">
            <v>34999</v>
          </cell>
          <cell r="C1027" t="str">
            <v>מטעמי ישראל בע"מ</v>
          </cell>
          <cell r="D1027">
            <v>50</v>
          </cell>
          <cell r="E1027" t="str">
            <v>מניב ראשון</v>
          </cell>
          <cell r="F1027" t="str">
            <v>שמוטקין בנימין 21, ראשל"צ</v>
          </cell>
          <cell r="G1027" t="str">
            <v>מטעמי ישראל בע"מ, ת.ד 5135, ראשון לציון 751500</v>
          </cell>
          <cell r="H1027">
            <v>751500</v>
          </cell>
          <cell r="I1027" t="str">
            <v>מר אבי אסא / מיכאל וקסמן</v>
          </cell>
          <cell r="J1027">
            <v>54608889</v>
          </cell>
          <cell r="K1027" t="str">
            <v>mat-isr@zahav.net.il</v>
          </cell>
          <cell r="L1027" t="str">
            <v>מפעלי מזון ומשקאות</v>
          </cell>
        </row>
        <row r="1028">
          <cell r="B1028">
            <v>36264</v>
          </cell>
          <cell r="C1028" t="str">
            <v>מכשירי תנועה ומשאיות (מוסך MAN)</v>
          </cell>
          <cell r="D1028">
            <v>50</v>
          </cell>
          <cell r="E1028" t="str">
            <v>מניב ראשון</v>
          </cell>
          <cell r="F1028" t="str">
            <v>שנקר אריה 11 ראשון לציון</v>
          </cell>
          <cell r="G1028" t="str">
            <v>מכשירי תנועה ומשאיות (מוסך MAN), שנקר אריה 11 ראשון לציון</v>
          </cell>
          <cell r="I1028" t="str">
            <v>דודו בלום / צחי ברוך</v>
          </cell>
          <cell r="J1028" t="str">
            <v>054-9033389</v>
          </cell>
          <cell r="K1028" t="str">
            <v>dudub@mantruck.co.il</v>
          </cell>
          <cell r="L1028" t="str">
            <v>מוסכים</v>
          </cell>
        </row>
        <row r="1029">
          <cell r="B1029">
            <v>7823</v>
          </cell>
          <cell r="C1029" t="str">
            <v>מנופי אבי</v>
          </cell>
          <cell r="D1029">
            <v>50</v>
          </cell>
          <cell r="E1029" t="str">
            <v>מניב ראשון</v>
          </cell>
          <cell r="F1029" t="str">
            <v>רח' התעשיין 8, א.ת.ישן, ראשון לציון</v>
          </cell>
          <cell r="G1029" t="str">
            <v>מנופי אבי תובלה ושירות כצנלסון 4, אזור, מיקוד 5801602</v>
          </cell>
          <cell r="H1029">
            <v>5801602</v>
          </cell>
          <cell r="I1029" t="str">
            <v>מר אבי בוסידן - מנהל תפעול</v>
          </cell>
          <cell r="J1029" t="str">
            <v>050-8080550</v>
          </cell>
          <cell r="K1029" t="str">
            <v>bavi@avi-cranes.co.il</v>
          </cell>
          <cell r="L1029" t="str">
            <v>מוסכים</v>
          </cell>
        </row>
        <row r="1030">
          <cell r="B1030">
            <v>8356</v>
          </cell>
          <cell r="C1030" t="str">
            <v>מנזל'ה (לשעבר קייטרינג ל.נ.ג</v>
          </cell>
          <cell r="D1030">
            <v>50</v>
          </cell>
          <cell r="E1030" t="str">
            <v>מניב ראשון</v>
          </cell>
          <cell r="F1030" t="str">
            <v>סחרוב  9, ראשון לציון</v>
          </cell>
          <cell r="G1030" t="str">
            <v>מנזל'ה בע"מ, סחרוב  9, ראשון לציון 7570709</v>
          </cell>
          <cell r="H1030">
            <v>7570709</v>
          </cell>
          <cell r="I1030" t="str">
            <v>מר אריה גואטה</v>
          </cell>
          <cell r="J1030" t="str">
            <v>050-5512635</v>
          </cell>
          <cell r="K1030" t="str">
            <v>office@menzale.co.il</v>
          </cell>
          <cell r="L1030" t="str">
            <v>מפעלי מזון ומשקאות</v>
          </cell>
        </row>
        <row r="1031">
          <cell r="B1031">
            <v>7981</v>
          </cell>
          <cell r="C1031" t="str">
            <v>מעדני מיקי</v>
          </cell>
          <cell r="D1031">
            <v>50</v>
          </cell>
          <cell r="E1031" t="str">
            <v>מניב ראשון</v>
          </cell>
          <cell r="F1031" t="str">
            <v>רח' לזרוב 13, א.ת.חדש, ראשון לציון</v>
          </cell>
          <cell r="G1031" t="str">
            <v>מעדני מיקי תעשיות מזון  לזרוב 15 ראשל"צ, מיקוד 75654</v>
          </cell>
          <cell r="H1031">
            <v>0</v>
          </cell>
          <cell r="I1031" t="str">
            <v>גרגורי,  חיים, נתן</v>
          </cell>
          <cell r="J1031" t="str">
            <v>03-9616283</v>
          </cell>
          <cell r="K1031" t="str">
            <v>inbar@mikideli.co.il</v>
          </cell>
          <cell r="L1031" t="str">
            <v>מפעלי מזון ומשקאות</v>
          </cell>
        </row>
        <row r="1032">
          <cell r="B1032">
            <v>8055</v>
          </cell>
          <cell r="C1032" t="str">
            <v>מעדני מניה ראשל"צ</v>
          </cell>
          <cell r="D1032">
            <v>50</v>
          </cell>
          <cell r="E1032" t="str">
            <v>מניב ראשון</v>
          </cell>
          <cell r="F1032" t="str">
            <v>א.ת. חדש,ההגנה19, ראשון לציון</v>
          </cell>
          <cell r="G1032" t="str">
            <v>מעדני מניה תעשיות בשר ההגנה 19, ראשון לציון, מיקוד 7570669</v>
          </cell>
          <cell r="H1032">
            <v>7570669</v>
          </cell>
          <cell r="I1032" t="str">
            <v>נחום / חני קורן</v>
          </cell>
          <cell r="J1032" t="str">
            <v>050-4005129</v>
          </cell>
          <cell r="K1032" t="str">
            <v>hani@mania-m.co.il,</v>
          </cell>
          <cell r="L1032" t="str">
            <v>משחטות, בתי מטבחיים, בתי נחירה, עיבוד דגים</v>
          </cell>
        </row>
        <row r="1033">
          <cell r="B1033">
            <v>36214</v>
          </cell>
          <cell r="C1033" t="str">
            <v>מפלים</v>
          </cell>
          <cell r="D1033">
            <v>50</v>
          </cell>
          <cell r="E1033" t="str">
            <v>מניב ראשון</v>
          </cell>
          <cell r="F1033" t="str">
            <v>לזרוב 23 ראשון לציון</v>
          </cell>
          <cell r="G1033" t="str">
            <v>מפלים (טרבלסי) אירועים, לזרוב 23 ראשון לציון 7565430</v>
          </cell>
          <cell r="H1033">
            <v>7565430</v>
          </cell>
          <cell r="I1033" t="str">
            <v>אלירן טרבלסי</v>
          </cell>
          <cell r="J1033" t="str">
            <v>050-4444332</v>
          </cell>
          <cell r="L1033" t="str">
            <v>אולמות אירועים, מסעדות, קניונים</v>
          </cell>
        </row>
        <row r="1034">
          <cell r="B1034">
            <v>36234</v>
          </cell>
          <cell r="C1034" t="str">
            <v>מרב מזון כל בע''מ (אושר עד)</v>
          </cell>
          <cell r="D1034">
            <v>50</v>
          </cell>
          <cell r="E1034" t="str">
            <v>מניב ראשון</v>
          </cell>
          <cell r="F1034" t="str">
            <v>אצל 26 ראשון לציון</v>
          </cell>
          <cell r="G1034" t="str">
            <v>מרב מזון כל בע''מ דרך יפו 157, חיפה 3525126</v>
          </cell>
          <cell r="H1034">
            <v>3525126</v>
          </cell>
          <cell r="I1034" t="str">
            <v>פינחס יונתן</v>
          </cell>
          <cell r="J1034" t="str">
            <v>053-5676786</v>
          </cell>
          <cell r="K1034" t="str">
            <v>viki@mazonkol.co.il /office2501@mazonkol.co.il</v>
          </cell>
          <cell r="L1034" t="str">
            <v>אולמות אירועים, מסעדות, קניונים</v>
          </cell>
        </row>
        <row r="1035">
          <cell r="B1035">
            <v>34199</v>
          </cell>
          <cell r="C1035" t="str">
            <v>מתוק קינוחים בע"מ</v>
          </cell>
          <cell r="D1035">
            <v>50</v>
          </cell>
          <cell r="E1035" t="str">
            <v>מניב ראשון</v>
          </cell>
          <cell r="F1035" t="str">
            <v>סחרוב דוד 9 , ראשון לציון</v>
          </cell>
          <cell r="G1035" t="str">
            <v>דהן מיכה ושות' (מתוק), סחרוב דוד 9 , ראשון לציון 757070</v>
          </cell>
          <cell r="H1035">
            <v>757070</v>
          </cell>
          <cell r="I1035" t="str">
            <v>דהן מיכה ושרון</v>
          </cell>
          <cell r="J1035" t="str">
            <v>053-4444467 /050-7381887</v>
          </cell>
          <cell r="K1035" t="str">
            <v>Michadahan007@gmail.com</v>
          </cell>
          <cell r="L1035" t="str">
            <v>מפעלי מזון ומשקאות</v>
          </cell>
        </row>
        <row r="1036">
          <cell r="B1036">
            <v>8028</v>
          </cell>
          <cell r="C1036" t="str">
            <v>נאפיס (חולון) א.ת.חדש</v>
          </cell>
          <cell r="D1036">
            <v>50</v>
          </cell>
          <cell r="E1036" t="str">
            <v>מניב ראשון</v>
          </cell>
          <cell r="F1036" t="str">
            <v>לישנסקי 22,  א.ת.חדש, ראשון לציון</v>
          </cell>
          <cell r="G1036" t="str">
            <v>איישפ בע"מ אליהו איתן 8, ק"ק ח.3, ראשון לציון 757031</v>
          </cell>
          <cell r="H1036">
            <v>757031</v>
          </cell>
          <cell r="I1036" t="str">
            <v>משה, איציק</v>
          </cell>
          <cell r="J1036" t="str">
            <v>003-9618425</v>
          </cell>
          <cell r="K1036" t="str">
            <v>izik@nafis.org.il</v>
          </cell>
          <cell r="L1036" t="str">
            <v>אולמות אירועים, מסעדות, קניונים</v>
          </cell>
        </row>
        <row r="1037">
          <cell r="B1037">
            <v>8043</v>
          </cell>
          <cell r="C1037" t="str">
            <v>נאפיס (ראשלצ) א.ת.ישן</v>
          </cell>
          <cell r="D1037">
            <v>50</v>
          </cell>
          <cell r="E1037" t="str">
            <v>מניב ראשון</v>
          </cell>
          <cell r="F1037" t="str">
            <v>רח' בקר 10,א.ת.ישן, ראשון לציון</v>
          </cell>
          <cell r="G1037" t="str">
            <v>נאפיס מסעדות 1997 בע"מ  משה בקר 10, ראשון לציון 753591</v>
          </cell>
          <cell r="H1037">
            <v>753591</v>
          </cell>
          <cell r="I1037" t="str">
            <v>אילן</v>
          </cell>
          <cell r="J1037" t="str">
            <v>052-4776767</v>
          </cell>
          <cell r="L1037" t="str">
            <v>אולמות אירועים, מסעדות, קניונים</v>
          </cell>
        </row>
        <row r="1038">
          <cell r="B1038">
            <v>7836</v>
          </cell>
          <cell r="C1038" t="str">
            <v>נקוי ראשון</v>
          </cell>
          <cell r="D1038">
            <v>50</v>
          </cell>
          <cell r="E1038" t="str">
            <v>מניב ראשון</v>
          </cell>
          <cell r="F1038" t="str">
            <v>אליהו איתן 14, ראשון לציון</v>
          </cell>
          <cell r="G1038" t="str">
            <v>ניקוי ראשון בע"מ איתן 14, ראשון לציון, מיקוד 75703</v>
          </cell>
          <cell r="H1038">
            <v>0</v>
          </cell>
          <cell r="I1038" t="str">
            <v>יעקב מילר, פלורה</v>
          </cell>
          <cell r="J1038" t="str">
            <v>03-9529889</v>
          </cell>
          <cell r="L1038" t="str">
            <v>מכבסות</v>
          </cell>
        </row>
        <row r="1039">
          <cell r="B1039">
            <v>30286</v>
          </cell>
          <cell r="C1039" t="str">
            <v>סינמה סיטי</v>
          </cell>
          <cell r="D1039">
            <v>50</v>
          </cell>
          <cell r="E1039" t="str">
            <v>מניב ראשון</v>
          </cell>
          <cell r="F1039" t="str">
            <v>ילדי טהרן 1, ראשון לציון</v>
          </cell>
          <cell r="G1039" t="str">
            <v>ג'י ישראל מרכזים מסחריים בע''מ רוטשילד 45, ראשון לציון 752664</v>
          </cell>
          <cell r="H1039">
            <v>752664</v>
          </cell>
          <cell r="I1039" t="str">
            <v>יצחק קשת / גינדי</v>
          </cell>
          <cell r="J1039" t="str">
            <v>052-6136031/ 052-6177959</v>
          </cell>
          <cell r="K1039" t="str">
            <v>nirg@gazit-g.com</v>
          </cell>
          <cell r="L1039" t="str">
            <v>אולמות אירועים, מסעדות, קניונים</v>
          </cell>
        </row>
        <row r="1040">
          <cell r="B1040">
            <v>8020</v>
          </cell>
          <cell r="C1040" t="str">
            <v>סלטי משאני</v>
          </cell>
          <cell r="D1040">
            <v>50</v>
          </cell>
          <cell r="E1040" t="str">
            <v>מניב ראשון</v>
          </cell>
          <cell r="F1040" t="str">
            <v>יעקב כהן 2,רמת-אליהו, ראשון לציון</v>
          </cell>
          <cell r="G1040" t="str">
            <v>כדורי משה ת.ד. 4179, רמת אליהו, ראשון לציון 751410</v>
          </cell>
          <cell r="H1040">
            <v>751410</v>
          </cell>
          <cell r="I1040" t="str">
            <v>משה סראף</v>
          </cell>
          <cell r="J1040" t="str">
            <v>03-9611237</v>
          </cell>
          <cell r="L1040" t="str">
            <v>אולמות אירועים, מסעדות, קניונים</v>
          </cell>
        </row>
        <row r="1041">
          <cell r="B1041">
            <v>36445</v>
          </cell>
          <cell r="C1041" t="str">
            <v>ע.א.ל.ש ניהול מסעדות (שיפודי ציפורה)</v>
          </cell>
          <cell r="D1041">
            <v>50</v>
          </cell>
          <cell r="E1041" t="str">
            <v>מניב ראשון</v>
          </cell>
          <cell r="F1041" t="str">
            <v>משה הלוי 11 ראשון לציון</v>
          </cell>
          <cell r="G1041" t="str">
            <v>ע.א.ל.ש ניהול מסעדות ,סחרוב דוד 26, ראשון לציון 7570733</v>
          </cell>
          <cell r="H1041">
            <v>7570733</v>
          </cell>
          <cell r="K1041" t="str">
            <v>sefi246@walla.co.il</v>
          </cell>
          <cell r="L1041" t="str">
            <v>אולמות אירועים, מסעדות, קניונים</v>
          </cell>
        </row>
        <row r="1042">
          <cell r="B1042">
            <v>37035</v>
          </cell>
          <cell r="C1042" t="str">
            <v>עוגות דה לה פה + קמיליה רטבים</v>
          </cell>
          <cell r="D1042">
            <v>50</v>
          </cell>
          <cell r="E1042" t="str">
            <v>מניב ראשון</v>
          </cell>
          <cell r="F1042" t="str">
            <v>שמוטקין בנימין 47 , ראשון לציון</v>
          </cell>
          <cell r="G1042" t="str">
            <v>עוגות דה לה פה בע"מ /קמיליה מור בע"מ  שמוטקין בנימין 47 , ראשון לציון 753635</v>
          </cell>
          <cell r="H1042">
            <v>753635</v>
          </cell>
          <cell r="I1042" t="str">
            <v>עומרי שינמן / אייל שטיגמן</v>
          </cell>
          <cell r="J1042" t="str">
            <v>054-4511303 / 054-5778400</v>
          </cell>
          <cell r="K1042" t="str">
            <v>delaperishon@gmail,com / kamilialtd@012.net.il</v>
          </cell>
          <cell r="L1042" t="str">
            <v>מפעלי מזון ומשקאות</v>
          </cell>
        </row>
        <row r="1043">
          <cell r="B1043">
            <v>36440</v>
          </cell>
          <cell r="C1043" t="str">
            <v>על גולדה בע''מ ושות'</v>
          </cell>
          <cell r="D1043">
            <v>50</v>
          </cell>
          <cell r="E1043" t="str">
            <v>מניב ראשון</v>
          </cell>
          <cell r="F1043" t="str">
            <v>משה הלוי 11 ראשון לציון</v>
          </cell>
          <cell r="G1043" t="str">
            <v>על גולדה בע''מ ושות', הרצל 10/9, יהוד 563120</v>
          </cell>
          <cell r="H1043">
            <v>563120</v>
          </cell>
          <cell r="I1043" t="str">
            <v>זוהר משני</v>
          </cell>
          <cell r="K1043" t="str">
            <v>kobizt@gmail.com</v>
          </cell>
          <cell r="L1043" t="str">
            <v>אולמות אירועים, מסעדות, קניונים</v>
          </cell>
        </row>
        <row r="1044">
          <cell r="B1044">
            <v>36289</v>
          </cell>
          <cell r="C1044" t="str">
            <v>פ.ר קולורדיזיין בע''מ</v>
          </cell>
          <cell r="D1044">
            <v>50</v>
          </cell>
          <cell r="E1044" t="str">
            <v>מניב ראשון</v>
          </cell>
          <cell r="F1044" t="str">
            <v>אליהו איתן 3 ראשון לציון</v>
          </cell>
          <cell r="G1044" t="str">
            <v>פ.ר קולורדיזיין בע''מ ת.ד 11893, תל אביב  6111702</v>
          </cell>
          <cell r="H1044">
            <v>6111702</v>
          </cell>
          <cell r="I1044" t="str">
            <v>ג'רי קרויטרו</v>
          </cell>
          <cell r="J1044" t="str">
            <v>054-4208043</v>
          </cell>
          <cell r="L1044" t="str">
            <v>קוסמטיקה ותמרוקים</v>
          </cell>
        </row>
        <row r="1045">
          <cell r="B1045">
            <v>35009</v>
          </cell>
          <cell r="C1045" t="str">
            <v>פאו- וואו</v>
          </cell>
          <cell r="D1045">
            <v>50</v>
          </cell>
          <cell r="E1045" t="str">
            <v>מניב ראשון</v>
          </cell>
          <cell r="F1045" t="str">
            <v>רוטשילד 62, ראשון לציון</v>
          </cell>
          <cell r="G1045" t="str">
            <v>המרפסת ברוטשילד בע"מ, (פאו וואו) רוטשילד 62, ראשון לציון 7526917</v>
          </cell>
          <cell r="H1045">
            <v>7526917</v>
          </cell>
          <cell r="I1045" t="str">
            <v>אורן</v>
          </cell>
          <cell r="J1045" t="str">
            <v>050-2825552</v>
          </cell>
          <cell r="L1045" t="str">
            <v>אולמות אירועים, מסעדות, קניונים</v>
          </cell>
        </row>
        <row r="1046">
          <cell r="B1046">
            <v>36294</v>
          </cell>
          <cell r="C1046" t="str">
            <v>פארמה תמר (לשעבר תמר שיווק מוצרי בריאות טבעיים בע''מ)</v>
          </cell>
          <cell r="D1046">
            <v>50</v>
          </cell>
          <cell r="E1046" t="str">
            <v>מניב ראשון</v>
          </cell>
          <cell r="F1046" t="str">
            <v>אליהו איתן 30 ראשון לציון</v>
          </cell>
          <cell r="G1046" t="str">
            <v>פארמה תמר, ת.ד 5136, ראשון לציון 751500</v>
          </cell>
          <cell r="H1046">
            <v>751500</v>
          </cell>
          <cell r="I1046" t="str">
            <v>שלומי שניזיק - סמנכ"ל / דודו לוי</v>
          </cell>
          <cell r="J1046" t="str">
            <v>054-4548408</v>
          </cell>
          <cell r="K1046" t="str">
            <v>shlomi@tamar-mrkt.com</v>
          </cell>
          <cell r="L1046" t="str">
            <v>קוסמטיקה ותמרוקים</v>
          </cell>
        </row>
        <row r="1047">
          <cell r="B1047">
            <v>36347</v>
          </cell>
          <cell r="C1047" t="str">
            <v>פופ אפ- פיתה קצבים סינמה סיטי</v>
          </cell>
          <cell r="D1047">
            <v>50</v>
          </cell>
          <cell r="E1047" t="str">
            <v>מניב ראשון</v>
          </cell>
          <cell r="F1047" t="str">
            <v>ילדי טהרן 3 ח. 28, ראשון לציון</v>
          </cell>
          <cell r="G1047" t="str">
            <v>ליאן פרוספרטי בע''מ, אלירז שלמה 1/79, ראשון לציון 753369</v>
          </cell>
          <cell r="H1047">
            <v>753369</v>
          </cell>
          <cell r="L1047" t="str">
            <v>אולמות אירועים, מסעדות, קניונים</v>
          </cell>
        </row>
        <row r="1048">
          <cell r="B1048">
            <v>36199</v>
          </cell>
          <cell r="C1048" t="str">
            <v>פראיסו אירועים בע''מ</v>
          </cell>
          <cell r="D1048">
            <v>50</v>
          </cell>
          <cell r="E1048" t="str">
            <v>מניב ראשון</v>
          </cell>
          <cell r="F1048" t="str">
            <v>רוז'נסקי מרדכי 12 ראשל''צ</v>
          </cell>
          <cell r="G1048" t="str">
            <v>ל.ח גני פראיסו בע"מ, רוז'נסקי מרדכי 12 ראשל''צ 7574517</v>
          </cell>
          <cell r="H1048">
            <v>7574517</v>
          </cell>
          <cell r="I1048" t="str">
            <v>לירן שוויקה</v>
          </cell>
          <cell r="J1048" t="str">
            <v>052-4494319</v>
          </cell>
          <cell r="K1048" t="str">
            <v>paraisorishon@gmail.com</v>
          </cell>
          <cell r="L1048" t="str">
            <v>אולמות אירועים, מסעדות, קניונים</v>
          </cell>
        </row>
        <row r="1049">
          <cell r="B1049">
            <v>7974</v>
          </cell>
          <cell r="C1049" t="str">
            <v>פרינטאלקטרוניקס</v>
          </cell>
          <cell r="D1049">
            <v>50</v>
          </cell>
          <cell r="E1049" t="str">
            <v>מניב ראשון</v>
          </cell>
          <cell r="F1049" t="str">
            <v>אליהו איתן 3,א.ת.חדש, ראשון לציון</v>
          </cell>
          <cell r="G1049" t="str">
            <v>פרינטאלקטרוניקס בע"מ אליהו איתן 3, ראשון לציון 7570305</v>
          </cell>
          <cell r="H1049">
            <v>7570305</v>
          </cell>
          <cell r="I1049" t="str">
            <v>ריקי,הנדרי אבנר, שלומי ארגמן</v>
          </cell>
          <cell r="J1049" t="str">
            <v>03-9611168</v>
          </cell>
          <cell r="K1049" t="str">
            <v>avner@print-e.co.il</v>
          </cell>
          <cell r="L1049" t="str">
            <v>מפעלי ציפוי מתכות וטיפול פני שטח</v>
          </cell>
        </row>
        <row r="1050">
          <cell r="B1050">
            <v>36435</v>
          </cell>
          <cell r="C1050" t="str">
            <v>פרש אנרג'י בע''מ (דוכן בי פרש)</v>
          </cell>
          <cell r="D1050">
            <v>50</v>
          </cell>
          <cell r="E1050" t="str">
            <v>מניב ראשון</v>
          </cell>
          <cell r="F1050" t="str">
            <v>רוטשילד 45 ראשון לציון</v>
          </cell>
          <cell r="G1050" t="str">
            <v>פרש אנרג'י בע''מ סחרוב דוד 11, ראשון לציון 7570713</v>
          </cell>
          <cell r="H1050">
            <v>7570713</v>
          </cell>
          <cell r="K1050" t="str">
            <v>Magoyaz2015@gmail.com</v>
          </cell>
          <cell r="L1050" t="str">
            <v>אולמות אירועים, מסעדות, קניונים</v>
          </cell>
        </row>
        <row r="1051">
          <cell r="B1051">
            <v>8004</v>
          </cell>
          <cell r="C1051" t="str">
            <v>צומת המזון</v>
          </cell>
          <cell r="D1051">
            <v>50</v>
          </cell>
          <cell r="E1051" t="str">
            <v>מניב ראשון</v>
          </cell>
          <cell r="F1051" t="str">
            <v>רח' ההגנה,   א.ת.חדש, ראשון לציון</v>
          </cell>
          <cell r="L1051" t="str">
            <v>מפעל תעשייתי – מזון</v>
          </cell>
        </row>
        <row r="1052">
          <cell r="B1052">
            <v>32695</v>
          </cell>
          <cell r="C1052" t="str">
            <v>צ'ירינה צח סרוסי בע"מ</v>
          </cell>
          <cell r="D1052">
            <v>50</v>
          </cell>
          <cell r="E1052" t="str">
            <v>מניב ראשון</v>
          </cell>
          <cell r="F1052" t="str">
            <v>שמוטקין 19, ראשל"צ</v>
          </cell>
          <cell r="G1052" t="str">
            <v>צח סרוסי, שמוטקין 19, ראשון לציון 753632</v>
          </cell>
          <cell r="H1052">
            <v>753632</v>
          </cell>
          <cell r="I1052" t="str">
            <v>צח סרוסי /שיראל</v>
          </cell>
          <cell r="J1052" t="str">
            <v>052-6075459</v>
          </cell>
          <cell r="K1052" t="str">
            <v>zs.sarusi@gmail.com</v>
          </cell>
          <cell r="L1052" t="str">
            <v>משחטות, בתי מטבחיים, בתי נחירה, עיבוד דגים</v>
          </cell>
        </row>
        <row r="1053">
          <cell r="B1053">
            <v>36249</v>
          </cell>
          <cell r="C1053" t="str">
            <v>צ'מפיון מוטורס ראשל''צ</v>
          </cell>
          <cell r="D1053">
            <v>50</v>
          </cell>
          <cell r="E1053" t="str">
            <v>מניב ראשון</v>
          </cell>
          <cell r="F1053" t="str">
            <v>המדע 1 ראשון לציון</v>
          </cell>
          <cell r="G1053" t="str">
            <v>צ'מפיון מוטורס ראשל"צ , המדע 1 ראשון לציון</v>
          </cell>
          <cell r="I1053" t="str">
            <v>מר יוסי בצלאל</v>
          </cell>
          <cell r="J1053" t="str">
            <v>053-8204950</v>
          </cell>
          <cell r="K1053" t="str">
            <v>yossibe@champ.co.il</v>
          </cell>
          <cell r="L1053" t="str">
            <v>מוסכים</v>
          </cell>
        </row>
        <row r="1054">
          <cell r="B1054">
            <v>36362</v>
          </cell>
          <cell r="C1054" t="str">
            <v>ק.ג.ס.ס בע''מ (קינג ג'ורג'</v>
          </cell>
          <cell r="D1054">
            <v>50</v>
          </cell>
          <cell r="E1054" t="str">
            <v>מניב ראשון</v>
          </cell>
          <cell r="F1054" t="str">
            <v>ילדי טהרן 3 ח. 64+63, ראשון לציון</v>
          </cell>
          <cell r="G1054" t="str">
            <v>ג'ורג המלך סינמה ראשון ילדי טהרן 3, ח. 64+63, ראשון לציון</v>
          </cell>
          <cell r="K1054" t="str">
            <v>tomasbenor2108@gmail.com</v>
          </cell>
          <cell r="L1054" t="str">
            <v>אולמות אירועים, מסעדות, קניונים</v>
          </cell>
        </row>
        <row r="1055">
          <cell r="B1055">
            <v>38554</v>
          </cell>
          <cell r="C1055" t="str">
            <v>קורן סינמה סיטי ראשל"צ- סינמה סיטי</v>
          </cell>
          <cell r="D1055">
            <v>50</v>
          </cell>
          <cell r="E1055" t="str">
            <v>מניב ראשון</v>
          </cell>
          <cell r="F1055" t="str">
            <v>ילדי טהרן 3 ראשון לציון</v>
          </cell>
          <cell r="G1055" t="str">
            <v>קורן סינמה סיטי ראשל"צ, זכאי חיים 3, פתח תקווה 4977682</v>
          </cell>
          <cell r="H1055">
            <v>4977682</v>
          </cell>
          <cell r="K1055" t="str">
            <v>shay@uspm.co.il</v>
          </cell>
          <cell r="L1055" t="str">
            <v>אולמות אירועים, מסעדות, קניונים</v>
          </cell>
        </row>
        <row r="1056">
          <cell r="B1056">
            <v>37005</v>
          </cell>
          <cell r="C1056" t="str">
            <v>קייטרינג תפוח הזהב</v>
          </cell>
          <cell r="D1056">
            <v>50</v>
          </cell>
          <cell r="E1056" t="str">
            <v>מניב ראשון</v>
          </cell>
          <cell r="F1056" t="str">
            <v>דרך המכבים 54 , ראשון לציון</v>
          </cell>
          <cell r="L1056" t="str">
            <v>מפעלי מזון ומשקאות</v>
          </cell>
        </row>
        <row r="1057">
          <cell r="B1057">
            <v>8007</v>
          </cell>
          <cell r="C1057" t="str">
            <v>קיסוס אריה</v>
          </cell>
          <cell r="D1057">
            <v>50</v>
          </cell>
          <cell r="E1057" t="str">
            <v>מניב ראשון</v>
          </cell>
          <cell r="F1057" t="str">
            <v>יעקב קנר 6,  א.ת.חדש, ראשון לציון</v>
          </cell>
          <cell r="G1057" t="str">
            <v>ק.א בשר מן הכפר בע"מ (קיסוס אריה) ת.ד 58 ראשל"צ 751000</v>
          </cell>
          <cell r="H1057">
            <v>751000</v>
          </cell>
          <cell r="I1057" t="str">
            <v>מר יקותיאל בן עזרא</v>
          </cell>
          <cell r="J1057" t="str">
            <v>03-9611664</v>
          </cell>
          <cell r="K1057" t="str">
            <v>amitkissous@gmail.com</v>
          </cell>
          <cell r="L1057" t="str">
            <v>משחטות, בתי מטבחיים, בתי נחירה, עיבוד דגים</v>
          </cell>
        </row>
        <row r="1058">
          <cell r="B1058">
            <v>36219</v>
          </cell>
          <cell r="C1058" t="str">
            <v>קליספרה</v>
          </cell>
          <cell r="D1058">
            <v>50</v>
          </cell>
          <cell r="E1058" t="str">
            <v>מניב ראשון</v>
          </cell>
          <cell r="F1058" t="str">
            <v>ילדי טהרן 12 ראשון לציון</v>
          </cell>
          <cell r="G1058" t="str">
            <v>ע.ר קליספרה השקעות ,ילדי טהרן 12 ראשון לציון 756584</v>
          </cell>
          <cell r="H1058">
            <v>756584</v>
          </cell>
          <cell r="I1058" t="str">
            <v>ברק אשכנזי /עמית דניאל</v>
          </cell>
          <cell r="J1058" t="str">
            <v>050-3699333 / 050-5500640</v>
          </cell>
          <cell r="K1058" t="str">
            <v>bh.kalispera@gmail.com</v>
          </cell>
          <cell r="L1058" t="str">
            <v>אולמות אירועים, מסעדות, קניונים</v>
          </cell>
        </row>
        <row r="1059">
          <cell r="B1059">
            <v>35109</v>
          </cell>
          <cell r="C1059" t="str">
            <v>קניון הבאר</v>
          </cell>
          <cell r="D1059">
            <v>50</v>
          </cell>
          <cell r="E1059" t="str">
            <v>מניב ראשון</v>
          </cell>
          <cell r="L1059" t="str">
            <v>אולמות אירועים, מסעדות, קניונים</v>
          </cell>
        </row>
        <row r="1060">
          <cell r="B1060">
            <v>29971</v>
          </cell>
          <cell r="C1060" t="str">
            <v>קניון הזהב</v>
          </cell>
          <cell r="D1060">
            <v>50</v>
          </cell>
          <cell r="E1060" t="str">
            <v>מניב ראשון</v>
          </cell>
          <cell r="F1060" t="str">
            <v>סחרוב 21, ראשון לציון</v>
          </cell>
          <cell r="G1060" t="str">
            <v>ניהול קניון הזהב בע"מ סחרוב 21, ראשון לציון, מיקוד 757072</v>
          </cell>
          <cell r="H1060">
            <v>757072</v>
          </cell>
          <cell r="I1060" t="str">
            <v>שוקי אדרי, בני בחוכמה</v>
          </cell>
          <cell r="J1060" t="str">
            <v>054-8181103</v>
          </cell>
          <cell r="K1060" t="str">
            <v>beni@k-gold.co.il</v>
          </cell>
          <cell r="L1060" t="str">
            <v>אולמות אירועים, מסעדות, קניונים</v>
          </cell>
        </row>
        <row r="1061">
          <cell r="B1061">
            <v>35019</v>
          </cell>
          <cell r="C1061" t="str">
            <v>קניון עזריאלי ראשונים</v>
          </cell>
          <cell r="D1061">
            <v>50</v>
          </cell>
          <cell r="E1061" t="str">
            <v>מניב ראשון</v>
          </cell>
          <cell r="F1061" t="str">
            <v>שד' נים 2 ראשון לציון</v>
          </cell>
          <cell r="G1061" t="str">
            <v>קנית השלום השקעות בע"מ (קניון עזריאלי ראשונים) , שד' נים 2 ראשון לציון 754630</v>
          </cell>
          <cell r="H1061">
            <v>754630</v>
          </cell>
          <cell r="I1061" t="str">
            <v>מר ולדימיר שי דורושנקו -מנהל אחזקה</v>
          </cell>
          <cell r="J1061" t="str">
            <v>054-5608440</v>
          </cell>
          <cell r="K1061" t="str">
            <v>vladimird@azrieli.com</v>
          </cell>
          <cell r="L1061" t="str">
            <v>אולמות אירועים, מסעדות, קניונים</v>
          </cell>
        </row>
        <row r="1062">
          <cell r="B1062">
            <v>35014</v>
          </cell>
          <cell r="C1062" t="str">
            <v>קניון רוטשילד</v>
          </cell>
          <cell r="D1062">
            <v>50</v>
          </cell>
          <cell r="E1062" t="str">
            <v>מניב ראשון</v>
          </cell>
          <cell r="F1062" t="str">
            <v>רוטשילד 45 ראשל"צ</v>
          </cell>
          <cell r="G1062" t="str">
            <v>ג'י ישראל מרכזים מסחריים,  רוטשילד 45 ראשל"צ  752664</v>
          </cell>
          <cell r="H1062">
            <v>752664</v>
          </cell>
          <cell r="I1062" t="str">
            <v>מושיק אלימלך - מנהל תפעול</v>
          </cell>
          <cell r="J1062" t="str">
            <v>58-6888982</v>
          </cell>
          <cell r="K1062" t="str">
            <v>moshike@gazitgroup.com</v>
          </cell>
          <cell r="L1062" t="str">
            <v>אולמות אירועים, מסעדות, קניונים</v>
          </cell>
        </row>
        <row r="1063">
          <cell r="B1063">
            <v>34994</v>
          </cell>
          <cell r="C1063" t="str">
            <v>קפה פולה</v>
          </cell>
          <cell r="D1063">
            <v>50</v>
          </cell>
          <cell r="E1063" t="str">
            <v>מניב ראשון</v>
          </cell>
          <cell r="F1063" t="str">
            <v>שד' בן גוריון 4, ק"ק ח.1, ראשון לציון</v>
          </cell>
          <cell r="G1063" t="str">
            <v>פולה ביסטרו השקעות בע"מ , שד' בן גוריון 4, ק"ק ח.1, ראשון לציון 752096</v>
          </cell>
          <cell r="H1063">
            <v>752096</v>
          </cell>
          <cell r="I1063" t="str">
            <v>מר יזהר דניאל - בעלים / אורן חדד</v>
          </cell>
          <cell r="J1063" t="str">
            <v>050-5346551</v>
          </cell>
          <cell r="K1063" t="str">
            <v>yd9508215@gmail.com</v>
          </cell>
          <cell r="L1063" t="str">
            <v>אולמות אירועים, מסעדות, קניונים</v>
          </cell>
        </row>
        <row r="1064">
          <cell r="B1064">
            <v>34196</v>
          </cell>
          <cell r="C1064" t="str">
            <v>קפואים תהילה בע''מ</v>
          </cell>
          <cell r="D1064">
            <v>50</v>
          </cell>
          <cell r="E1064" t="str">
            <v>מניב ראשון</v>
          </cell>
          <cell r="F1064" t="str">
            <v>סחרוב דוד 9, ראשון לציון</v>
          </cell>
          <cell r="G1064" t="str">
            <v>קפואים תהילה בע''מ, ת.ד 2158, חולון 581210</v>
          </cell>
          <cell r="H1064">
            <v>581210</v>
          </cell>
          <cell r="I1064" t="str">
            <v>אושרין דרעי</v>
          </cell>
          <cell r="J1064">
            <v>504523900</v>
          </cell>
          <cell r="K1064" t="str">
            <v>matamey9@gmail.com</v>
          </cell>
          <cell r="L1064" t="str">
            <v>מפעלי מזון ומשקאות</v>
          </cell>
        </row>
        <row r="1065">
          <cell r="B1065">
            <v>36357</v>
          </cell>
          <cell r="C1065" t="str">
            <v>קרנף זיכיונות בע''מ</v>
          </cell>
          <cell r="D1065">
            <v>50</v>
          </cell>
          <cell r="E1065" t="str">
            <v>מניב ראשון</v>
          </cell>
          <cell r="F1065" t="str">
            <v>ילדי טהרן 3 ח.61, ראשון לציון</v>
          </cell>
          <cell r="G1065" t="str">
            <v>קרנף זיכיונות בע"מ ילדי טהרן 3 ח.61, ראשון לציון 7565839</v>
          </cell>
          <cell r="H1065">
            <v>7565839</v>
          </cell>
          <cell r="L1065" t="str">
            <v>אולמות אירועים, מסעדות, קניונים</v>
          </cell>
        </row>
        <row r="1066">
          <cell r="B1066">
            <v>36259</v>
          </cell>
          <cell r="C1066" t="str">
            <v>ר. צ. חברה לרכב וציוד בע''מ (אלבר)</v>
          </cell>
          <cell r="D1066">
            <v>50</v>
          </cell>
          <cell r="E1066" t="str">
            <v>מניב ראשון</v>
          </cell>
          <cell r="F1066" t="str">
            <v>שנקר אריה 13 ראשון לציון</v>
          </cell>
          <cell r="G1066" t="str">
            <v>אלבר ציי רכב בע"מ, ילין מור נתן 21, תל אביב - יפו 6107301</v>
          </cell>
          <cell r="H1066">
            <v>6107301</v>
          </cell>
          <cell r="I1066" t="str">
            <v>צביקה - מנכ"ל/ שמעון מהרבאן- מנהל אחזקה</v>
          </cell>
          <cell r="J1066" t="str">
            <v>054-7720468</v>
          </cell>
          <cell r="K1066" t="str">
            <v>shimonm@albar.co.il    / zvikag@albar.co.il</v>
          </cell>
          <cell r="L1066" t="str">
            <v>מוסכים</v>
          </cell>
        </row>
        <row r="1067">
          <cell r="B1067">
            <v>37025</v>
          </cell>
          <cell r="C1067" t="str">
            <v>ראשון ביזנס סנטר</v>
          </cell>
          <cell r="D1067">
            <v>50</v>
          </cell>
          <cell r="E1067" t="str">
            <v>מניב ראשון</v>
          </cell>
          <cell r="F1067" t="str">
            <v>גינזבורג 2 , ראשון לציון</v>
          </cell>
          <cell r="G1067" t="str">
            <v>ראשון ביזנס סנטר בע"מ ,לישנסקי יוסף 18, ראשון לציון 7565033</v>
          </cell>
          <cell r="H1067">
            <v>7565033</v>
          </cell>
          <cell r="I1067" t="str">
            <v>שלמה חייבי - מנהל המתחם</v>
          </cell>
          <cell r="J1067" t="str">
            <v>052-2546076</v>
          </cell>
          <cell r="L1067" t="str">
            <v>מפעלי מזון ומשקאות</v>
          </cell>
        </row>
        <row r="1068">
          <cell r="B1068">
            <v>36322</v>
          </cell>
          <cell r="C1068" t="str">
            <v>רי באר בע''מ</v>
          </cell>
          <cell r="D1068">
            <v>50</v>
          </cell>
          <cell r="E1068" t="str">
            <v>מניב ראשון</v>
          </cell>
          <cell r="F1068" t="str">
            <v>ילדי טהרן 3 ח.117, ראשון לציון</v>
          </cell>
          <cell r="G1068" t="str">
            <v>גי אם אחזקות וניהול, ילדי טהרן 3 ח.117, ראשון לציון 7565839</v>
          </cell>
          <cell r="H1068">
            <v>7565839</v>
          </cell>
          <cell r="L1068" t="str">
            <v>אולמות אירועים, מסעדות, קניונים</v>
          </cell>
        </row>
        <row r="1069">
          <cell r="B1069">
            <v>36465</v>
          </cell>
          <cell r="C1069" t="str">
            <v>ריבר נודלס בע''מ</v>
          </cell>
          <cell r="D1069">
            <v>50</v>
          </cell>
          <cell r="E1069" t="str">
            <v>מניב ראשון</v>
          </cell>
          <cell r="F1069" t="str">
            <v>משה הלוי 11 ראשון לציון</v>
          </cell>
          <cell r="G1069" t="str">
            <v>ריבר נודלס בר הבורסה, משה הלוי 11 ק"ק, ראשון לציון 7565828</v>
          </cell>
          <cell r="H1069">
            <v>7565828</v>
          </cell>
          <cell r="K1069" t="str">
            <v>hezi@bsm-cpa.co.il</v>
          </cell>
          <cell r="L1069" t="str">
            <v>אולמות אירועים, מסעדות, קניונים</v>
          </cell>
        </row>
        <row r="1070">
          <cell r="B1070">
            <v>36342</v>
          </cell>
          <cell r="C1070" t="str">
            <v>רשת קפה קפה ישראל בע''מ</v>
          </cell>
          <cell r="D1070">
            <v>50</v>
          </cell>
          <cell r="E1070" t="str">
            <v>מניב ראשון</v>
          </cell>
          <cell r="F1070" t="str">
            <v>ילדי טהרן 3 ח. 15+14, ראשון לציון</v>
          </cell>
          <cell r="G1070" t="str">
            <v>א.ה. כיף קפה 2014 בע"מ ילדי טהרן 3 ח. 15+14, ראשון לציון 756583</v>
          </cell>
          <cell r="H1070">
            <v>756583</v>
          </cell>
          <cell r="K1070" t="str">
            <v>avi_hofman@walla.co.il</v>
          </cell>
          <cell r="L1070" t="str">
            <v>אולמות אירועים, מסעדות, קניונים</v>
          </cell>
        </row>
        <row r="1071">
          <cell r="B1071">
            <v>7960</v>
          </cell>
          <cell r="C1071" t="str">
            <v>שואף את ברוק</v>
          </cell>
          <cell r="D1071">
            <v>50</v>
          </cell>
          <cell r="E1071" t="str">
            <v>מניב ראשון</v>
          </cell>
          <cell r="F1071" t="str">
            <v>רח' פרשקובסקי 5  א.ת.ישן, ראשון לציון</v>
          </cell>
          <cell r="G1071" t="str">
            <v>שואף את ברוק בע"מ, רח' פרשקובסקי 5  א.ת.ישן, ראשון לציון 753636</v>
          </cell>
          <cell r="H1071">
            <v>753636</v>
          </cell>
          <cell r="I1071" t="str">
            <v>ברוק מרדכי, אביב</v>
          </cell>
          <cell r="J1071" t="str">
            <v>03-9672656</v>
          </cell>
          <cell r="K1071" t="str">
            <v>sb-plate@s-b.co.il</v>
          </cell>
          <cell r="L1071" t="str">
            <v>מפעלי ציפוי מתכות וטיפול פני שטח</v>
          </cell>
        </row>
        <row r="1072">
          <cell r="B1072">
            <v>32710</v>
          </cell>
          <cell r="C1072" t="str">
            <v>שווארמה עאוני</v>
          </cell>
          <cell r="D1072">
            <v>50</v>
          </cell>
          <cell r="E1072" t="str">
            <v>מניב ראשון</v>
          </cell>
          <cell r="F1072" t="str">
            <v>פנקס דוד 6, ראשל"צ</v>
          </cell>
          <cell r="G1072" t="str">
            <v>שווארמה עאוני בע"מ פנקס דוד 7, ראשון לציון, מיקוד 75704</v>
          </cell>
          <cell r="L1072" t="str">
            <v>מפעלי מזון ומשקאות</v>
          </cell>
        </row>
        <row r="1073">
          <cell r="B1073">
            <v>7808</v>
          </cell>
          <cell r="C1073" t="str">
            <v>שופרסל דיל לח"י</v>
          </cell>
          <cell r="D1073">
            <v>50</v>
          </cell>
          <cell r="E1073" t="str">
            <v>מניב ראשון</v>
          </cell>
          <cell r="F1073" t="str">
            <v>הלח"י 8, א.ת.חדש, ראשון לציון</v>
          </cell>
          <cell r="G1073" t="str">
            <v>שופרסל בע"מ ת.ד. 15103, ראשון לציון, מיקוד 750500</v>
          </cell>
          <cell r="H1073">
            <v>750500</v>
          </cell>
          <cell r="I1073" t="str">
            <v>אלכס וינשטיין- מנהל / אתי בן חמו- סגנית</v>
          </cell>
          <cell r="J1073" t="str">
            <v>052-3417091 /052-2306210</v>
          </cell>
          <cell r="K1073" t="str">
            <v>snif167m@shufersal.co.il</v>
          </cell>
          <cell r="L1073" t="str">
            <v>אולמות אירועים, מסעדות, קניונים</v>
          </cell>
        </row>
        <row r="1074">
          <cell r="B1074">
            <v>7800</v>
          </cell>
          <cell r="C1074" t="str">
            <v>שופרסל דיל מרלו"ג</v>
          </cell>
          <cell r="D1074">
            <v>50</v>
          </cell>
          <cell r="E1074" t="str">
            <v>מניב ראשון</v>
          </cell>
          <cell r="F1074" t="str">
            <v>רח' שמוטקין 30, הלח"י 8,א.ת.ישן, ראשון לציון</v>
          </cell>
          <cell r="G1074" t="str">
            <v>קטיף בע"מ ת.ד. 15103, ראשון לציון, מיקוד 750500</v>
          </cell>
          <cell r="H1074">
            <v>750500</v>
          </cell>
          <cell r="I1074" t="str">
            <v>אורי דהן - סגן / תמי קליף - סגנית</v>
          </cell>
          <cell r="J1074" t="str">
            <v>050-7300511 / 052-7080679</v>
          </cell>
          <cell r="K1074" t="str">
            <v>snif210m@shufersal.co.il</v>
          </cell>
          <cell r="L1074" t="str">
            <v>אולמות אירועים, מסעדות, קניונים</v>
          </cell>
        </row>
        <row r="1075">
          <cell r="B1075">
            <v>37040</v>
          </cell>
          <cell r="C1075" t="str">
            <v>שלגוגו בע"מ</v>
          </cell>
          <cell r="D1075">
            <v>50</v>
          </cell>
          <cell r="E1075" t="str">
            <v>מניב ראשון</v>
          </cell>
          <cell r="F1075" t="str">
            <v>שמוטקין בנימין 8 , ראשון לציון</v>
          </cell>
          <cell r="G1075" t="str">
            <v>סלומיאנסקי אורן ,שמוטקין בנימין 8 , ראשון לציון  7536311</v>
          </cell>
          <cell r="H1075">
            <v>7536311</v>
          </cell>
          <cell r="I1075" t="str">
            <v>זוהר סלומיאנסקי</v>
          </cell>
          <cell r="J1075" t="str">
            <v>03-9678405</v>
          </cell>
          <cell r="K1075" t="str">
            <v>info@shalgogo.co.il</v>
          </cell>
          <cell r="L1075" t="str">
            <v>מפעלי מזון ומשקאות</v>
          </cell>
        </row>
        <row r="1076">
          <cell r="B1076">
            <v>28470</v>
          </cell>
          <cell r="C1076" t="str">
            <v>שמש אדומה</v>
          </cell>
          <cell r="D1076">
            <v>50</v>
          </cell>
          <cell r="E1076" t="str">
            <v>מניב ראשון</v>
          </cell>
          <cell r="F1076" t="str">
            <v>אלטלנה 1, ראשון לציון</v>
          </cell>
          <cell r="G1076" t="str">
            <v>אבייב הפקות קולינריות בע"מ אלטלנה 1, ראשון לציון, מיקוד 75652</v>
          </cell>
          <cell r="H1076">
            <v>0</v>
          </cell>
          <cell r="I1076" t="str">
            <v>דודו רחמני</v>
          </cell>
          <cell r="J1076" t="str">
            <v>03-9524008</v>
          </cell>
          <cell r="K1076" t="str">
            <v>abayev@bezeqint.net</v>
          </cell>
          <cell r="L1076" t="str">
            <v>אולמות אירועים, מסעדות, קניונים</v>
          </cell>
        </row>
        <row r="1077">
          <cell r="B1077">
            <v>7638</v>
          </cell>
          <cell r="C1077" t="str">
            <v>שפע ברכות</v>
          </cell>
          <cell r="D1077">
            <v>50</v>
          </cell>
          <cell r="E1077" t="str">
            <v>מניב ראשון</v>
          </cell>
          <cell r="F1077" t="str">
            <v>דרך המכבים 14, א.ת.ישן, ראשון לציון</v>
          </cell>
          <cell r="G1077" t="str">
            <v>חיימוב אברהם דרך המכבים 14, ראשון לציון, מיקוד 75359</v>
          </cell>
          <cell r="H1077">
            <v>0</v>
          </cell>
          <cell r="I1077" t="str">
            <v>שמעון</v>
          </cell>
          <cell r="L1077" t="str">
            <v>אולמות אירועים, מסעדות, קניונים</v>
          </cell>
        </row>
        <row r="1078">
          <cell r="B1078">
            <v>33863</v>
          </cell>
          <cell r="C1078" t="str">
            <v>ת. תדלוק דור אלון דוכיפת</v>
          </cell>
          <cell r="D1078">
            <v>50</v>
          </cell>
          <cell r="E1078" t="str">
            <v>מניב ראשון</v>
          </cell>
          <cell r="F1078" t="str">
            <v>פלטין 1, ראשל"צ</v>
          </cell>
          <cell r="L1078" t="str">
            <v>תחנות תדלוק</v>
          </cell>
        </row>
        <row r="1079">
          <cell r="B1079">
            <v>33859</v>
          </cell>
          <cell r="C1079" t="str">
            <v>ת. תדלוק דלק שערי ראשון</v>
          </cell>
          <cell r="D1079">
            <v>50</v>
          </cell>
          <cell r="E1079" t="str">
            <v>מניב ראשון</v>
          </cell>
          <cell r="F1079" t="str">
            <v>טוליפמן 1 , ראשל"צ</v>
          </cell>
          <cell r="L1079" t="str">
            <v>תחנות תדלוק</v>
          </cell>
        </row>
        <row r="1080">
          <cell r="B1080">
            <v>33861</v>
          </cell>
          <cell r="C1080" t="str">
            <v>ת. תדלוק סונול שלי</v>
          </cell>
          <cell r="D1080">
            <v>50</v>
          </cell>
          <cell r="E1080" t="str">
            <v>מניב ראשון</v>
          </cell>
          <cell r="F1080" t="str">
            <v>ספיר 2, ראשל"צ</v>
          </cell>
          <cell r="G1080" t="str">
            <v>סונול ישראל בע"מ ת.ד 8401 נתניה</v>
          </cell>
          <cell r="L1080" t="str">
            <v>תחנות תדלוק</v>
          </cell>
        </row>
        <row r="1081">
          <cell r="B1081">
            <v>33855</v>
          </cell>
          <cell r="C1081" t="str">
            <v>ת. תדלוק פז גילי</v>
          </cell>
          <cell r="D1081">
            <v>50</v>
          </cell>
          <cell r="E1081" t="str">
            <v>מניב ראשון</v>
          </cell>
          <cell r="F1081" t="str">
            <v>שד' נים 1, ראשל"צ</v>
          </cell>
          <cell r="G1081" t="str">
            <v>שלמה אסקפה, שד' נים 1, ראשל"צ 7546301</v>
          </cell>
          <cell r="H1081">
            <v>7546301</v>
          </cell>
          <cell r="I1081" t="str">
            <v>עידו סיני - מנהל</v>
          </cell>
          <cell r="J1081" t="str">
            <v>052-3327328</v>
          </cell>
          <cell r="K1081" t="str">
            <v>s267@kstpaz.paz.co.il</v>
          </cell>
          <cell r="L1081" t="str">
            <v>תחנות תדלוק</v>
          </cell>
        </row>
        <row r="1082">
          <cell r="B1082">
            <v>33857</v>
          </cell>
          <cell r="C1082" t="str">
            <v>ת. תדלוק פז עוז</v>
          </cell>
          <cell r="D1082">
            <v>50</v>
          </cell>
          <cell r="E1082" t="str">
            <v>מניב ראשון</v>
          </cell>
          <cell r="F1082" t="str">
            <v>הרצל 15, ראשל"צ</v>
          </cell>
          <cell r="L1082" t="str">
            <v>תחנות תדלוק</v>
          </cell>
        </row>
        <row r="1083">
          <cell r="B1083">
            <v>36082</v>
          </cell>
          <cell r="C1083" t="str">
            <v>תחנת דלק ELEVEN</v>
          </cell>
          <cell r="D1083">
            <v>50</v>
          </cell>
          <cell r="E1083" t="str">
            <v>מניב ראשון</v>
          </cell>
          <cell r="F1083" t="str">
            <v>פלטין 1 ח.66 ק"ק, ראשון לציון</v>
          </cell>
          <cell r="G1083" t="str">
            <v>מ. פלטניום בע"מ (תחנת דלק Eleven), פלטין 1 ח.66 ק"ק, ראשון לציון 756533</v>
          </cell>
          <cell r="H1083">
            <v>756533</v>
          </cell>
          <cell r="L1083" t="str">
            <v>תחנות תדלוק</v>
          </cell>
        </row>
        <row r="1084">
          <cell r="B1084">
            <v>35557</v>
          </cell>
          <cell r="C1084" t="str">
            <v>תחנת מעבר לפסולת בטון</v>
          </cell>
          <cell r="D1084">
            <v>50</v>
          </cell>
          <cell r="E1084" t="str">
            <v>מניב ראשון</v>
          </cell>
          <cell r="L1084" t="str">
            <v>תחנות מעבר לפסולת</v>
          </cell>
        </row>
        <row r="1085">
          <cell r="B1085">
            <v>8200</v>
          </cell>
          <cell r="C1085" t="str">
            <v>תחנת מעבר לפסולת עירונית</v>
          </cell>
          <cell r="D1085">
            <v>50</v>
          </cell>
          <cell r="E1085" t="str">
            <v>מניב ראשון</v>
          </cell>
          <cell r="F1085" t="str">
            <v>שד' מרילנד- א.ת.חדש, ראשון לציון</v>
          </cell>
          <cell r="G1085" t="str">
            <v>ק.ק.מ מפעלים ומחזור ת.ד. 15274, ראשון לציון, מיקוד 750510</v>
          </cell>
          <cell r="H1085">
            <v>750510</v>
          </cell>
          <cell r="I1085" t="str">
            <v>זאב נתן - מנהל/ רפי גווילי</v>
          </cell>
          <cell r="J1085" t="str">
            <v>054-3969393 / 050-7304841</v>
          </cell>
          <cell r="K1085" t="str">
            <v>ruti@kmm.org.il</v>
          </cell>
          <cell r="L1085" t="str">
            <v>תחנות מעבר לפסולת</v>
          </cell>
        </row>
        <row r="1086">
          <cell r="B1086">
            <v>8339</v>
          </cell>
          <cell r="C1086" t="str">
            <v>שרון ורנה</v>
          </cell>
          <cell r="D1086">
            <v>53</v>
          </cell>
          <cell r="E1086" t="str">
            <v>עין אפק תאגיד מים וביוב</v>
          </cell>
          <cell r="F1086" t="str">
            <v>המלאכה 6/3, ראש העין</v>
          </cell>
          <cell r="H1086">
            <v>0</v>
          </cell>
          <cell r="I1086" t="str">
            <v>שרון סער</v>
          </cell>
          <cell r="J1086" t="str">
            <v>003-9388756</v>
          </cell>
          <cell r="L1086" t="str">
            <v>מפעל תעשייתי – מזון</v>
          </cell>
        </row>
        <row r="1087">
          <cell r="B1087">
            <v>33580</v>
          </cell>
          <cell r="C1087" t="str">
            <v>_מי רקע עין אפק</v>
          </cell>
          <cell r="D1087">
            <v>53</v>
          </cell>
          <cell r="E1087" t="str">
            <v>עין אפק תאגיד מים וביוב</v>
          </cell>
        </row>
        <row r="1088">
          <cell r="B1088">
            <v>29084</v>
          </cell>
          <cell r="C1088" t="str">
            <v>אברסט ארועים</v>
          </cell>
          <cell r="D1088">
            <v>53</v>
          </cell>
          <cell r="E1088" t="str">
            <v>עין אפק תאגיד מים וביוב</v>
          </cell>
          <cell r="F1088" t="str">
            <v>המרץ 21, ראש העין</v>
          </cell>
          <cell r="G1088" t="str">
            <v>מספר משלם: 514685908</v>
          </cell>
          <cell r="H1088">
            <v>0</v>
          </cell>
          <cell r="L1088" t="str">
            <v>אולמות אירועים, מסעדות, קניונים</v>
          </cell>
        </row>
        <row r="1089">
          <cell r="B1089">
            <v>8082</v>
          </cell>
          <cell r="C1089" t="str">
            <v>אולמי אופיר</v>
          </cell>
          <cell r="D1089">
            <v>53</v>
          </cell>
          <cell r="E1089" t="str">
            <v>עין אפק תאגיד מים וביוב</v>
          </cell>
          <cell r="F1089" t="str">
            <v>רח' המרץ 21, ראש העין</v>
          </cell>
          <cell r="G1089" t="str">
            <v>מספר משלם: 21954</v>
          </cell>
          <cell r="H1089">
            <v>0</v>
          </cell>
          <cell r="I1089" t="str">
            <v>לירן אחרק, עמוס שרעבי</v>
          </cell>
          <cell r="J1089" t="str">
            <v>003-9382276</v>
          </cell>
          <cell r="L1089" t="str">
            <v>אולמות אירועים, מסעדות, קניונים</v>
          </cell>
        </row>
        <row r="1090">
          <cell r="B1090">
            <v>33951</v>
          </cell>
          <cell r="C1090" t="str">
            <v>אופק עיבוד שבבי בע"מ</v>
          </cell>
          <cell r="D1090">
            <v>53</v>
          </cell>
          <cell r="E1090" t="str">
            <v>עין אפק תאגיד מים וביוב</v>
          </cell>
          <cell r="F1090" t="str">
            <v>העבודה 34, ראש העין</v>
          </cell>
          <cell r="G1090" t="str">
            <v>מספר משלם: 512538109</v>
          </cell>
          <cell r="L1090" t="str">
            <v>מפעלי ציפוי מתכות וטיפול פני שטח</v>
          </cell>
        </row>
        <row r="1091">
          <cell r="B1091">
            <v>33934</v>
          </cell>
          <cell r="C1091" t="str">
            <v>אלגמוס</v>
          </cell>
          <cell r="D1091">
            <v>53</v>
          </cell>
          <cell r="E1091" t="str">
            <v>עין אפק תאגיד מים וביוב</v>
          </cell>
          <cell r="F1091" t="str">
            <v>עמל 13, בניין אמות, פארק אפק, ראש העין</v>
          </cell>
          <cell r="L1091" t="str">
            <v>אולמות אירועים, מסעדות, קניונים</v>
          </cell>
        </row>
        <row r="1092">
          <cell r="B1092">
            <v>38170</v>
          </cell>
          <cell r="C1092" t="str">
            <v>אשבול</v>
          </cell>
          <cell r="D1092">
            <v>53</v>
          </cell>
          <cell r="E1092" t="str">
            <v>עין אפק תאגיד מים וביוב</v>
          </cell>
          <cell r="F1092" t="str">
            <v>היצירה 5, ראש העין</v>
          </cell>
          <cell r="G1092">
            <v>22290</v>
          </cell>
          <cell r="I1092" t="str">
            <v>שמוליק/ אלעזר</v>
          </cell>
          <cell r="J1092" t="str">
            <v>054-6790252</v>
          </cell>
          <cell r="K1092" t="str">
            <v>eliezer@eshbolltd.co.il; shmulik@eshbolltd.co.il</v>
          </cell>
          <cell r="L1092" t="str">
            <v>מפעלי מזון ומשקאות</v>
          </cell>
        </row>
        <row r="1093">
          <cell r="B1093">
            <v>7883</v>
          </cell>
          <cell r="C1093" t="str">
            <v>ביס בס</v>
          </cell>
          <cell r="D1093">
            <v>53</v>
          </cell>
          <cell r="E1093" t="str">
            <v>עין אפק תאגיד מים וביוב</v>
          </cell>
          <cell r="F1093" t="str">
            <v>המלאכה 6, א.ת. חדש, ראש העין</v>
          </cell>
          <cell r="G1093" t="str">
            <v>מספר משלם: 27828763</v>
          </cell>
          <cell r="H1093">
            <v>48091</v>
          </cell>
          <cell r="I1093" t="str">
            <v>אריה ערוסי(בעלים), ענת טורקיה</v>
          </cell>
          <cell r="J1093" t="str">
            <v>003-9381142</v>
          </cell>
          <cell r="L1093" t="str">
            <v>אולמות אירועים, מסעדות, קניונים</v>
          </cell>
        </row>
        <row r="1094">
          <cell r="B1094">
            <v>8087</v>
          </cell>
          <cell r="C1094" t="str">
            <v>ביסקול</v>
          </cell>
          <cell r="D1094">
            <v>53</v>
          </cell>
          <cell r="E1094" t="str">
            <v>עין אפק תאגיד מים וביוב</v>
          </cell>
          <cell r="F1094" t="str">
            <v>רח' המרץ 23, ראש העין</v>
          </cell>
          <cell r="G1094" t="str">
            <v>מספר משלם: 21952</v>
          </cell>
          <cell r="I1094" t="str">
            <v>אביטל כהן/ ליאור לוי</v>
          </cell>
          <cell r="J1094" t="str">
            <v>054-6366035</v>
          </cell>
          <cell r="K1094" t="str">
            <v>liorlevy@biscol.com; avitalc@biscol.com; shai@biscol.com</v>
          </cell>
          <cell r="L1094" t="str">
            <v>קוסמטיקה ותמרוקים</v>
          </cell>
        </row>
        <row r="1095">
          <cell r="B1095">
            <v>8101</v>
          </cell>
          <cell r="C1095" t="str">
            <v>דנו עיצובים</v>
          </cell>
          <cell r="D1095">
            <v>53</v>
          </cell>
          <cell r="E1095" t="str">
            <v>עין אפק תאגיד מים וביוב</v>
          </cell>
          <cell r="F1095" t="str">
            <v>רח' התעשיה 4, ראש העין</v>
          </cell>
          <cell r="G1095" t="str">
            <v>מספר משלם: 513873455</v>
          </cell>
          <cell r="I1095" t="str">
            <v>דנו שלוש, רחמני צדוק</v>
          </cell>
          <cell r="J1095" t="str">
            <v>050-5281251</v>
          </cell>
          <cell r="L1095" t="str">
            <v>טקסטיל כולל הלבנה או צביעה</v>
          </cell>
        </row>
        <row r="1096">
          <cell r="B1096">
            <v>33910</v>
          </cell>
          <cell r="C1096" t="str">
            <v>דקסטר</v>
          </cell>
          <cell r="D1096">
            <v>53</v>
          </cell>
          <cell r="E1096" t="str">
            <v>עין אפק תאגיד מים וביוב</v>
          </cell>
          <cell r="F1096" t="str">
            <v>עמל 13, בניין אמות, פארק אפק, ראש העין</v>
          </cell>
          <cell r="L1096" t="str">
            <v>אולמות אירועים, מסעדות, קניונים</v>
          </cell>
        </row>
        <row r="1097">
          <cell r="B1097">
            <v>33913</v>
          </cell>
          <cell r="C1097" t="str">
            <v>הגורמה של אמא</v>
          </cell>
          <cell r="D1097">
            <v>53</v>
          </cell>
          <cell r="E1097" t="str">
            <v>עין אפק תאגיד מים וביוב</v>
          </cell>
          <cell r="F1097" t="str">
            <v>המלאכה 4, ראש העין</v>
          </cell>
          <cell r="L1097" t="str">
            <v>אולמות אירועים, מסעדות, קניונים</v>
          </cell>
        </row>
        <row r="1098">
          <cell r="B1098">
            <v>7867</v>
          </cell>
          <cell r="C1098" t="str">
            <v>הכובש</v>
          </cell>
          <cell r="D1098">
            <v>53</v>
          </cell>
          <cell r="E1098" t="str">
            <v>עין אפק תאגיד מים וביוב</v>
          </cell>
          <cell r="F1098" t="str">
            <v>המרץ 25, ראש העין</v>
          </cell>
          <cell r="G1098" t="str">
            <v>מספר משלם: 510175623</v>
          </cell>
          <cell r="H1098">
            <v>0</v>
          </cell>
          <cell r="I1098" t="str">
            <v>אבי הנדל/ רווית</v>
          </cell>
          <cell r="J1098">
            <v>526050870</v>
          </cell>
          <cell r="K1098" t="str">
            <v>ravit@hendels.co.il</v>
          </cell>
          <cell r="L1098" t="str">
            <v>משחטות, בתי מטבחיים, בתי נחירה, עיבוד דגים</v>
          </cell>
        </row>
        <row r="1099">
          <cell r="B1099">
            <v>33898</v>
          </cell>
          <cell r="C1099" t="str">
            <v>הפינה החלבית העבודה</v>
          </cell>
          <cell r="D1099">
            <v>53</v>
          </cell>
          <cell r="E1099" t="str">
            <v>עין אפק תאגיד מים וביוב</v>
          </cell>
          <cell r="F1099" t="str">
            <v>העבודה 11, ראש העין</v>
          </cell>
          <cell r="L1099" t="str">
            <v>אולמות אירועים, מסעדות, קניונים</v>
          </cell>
        </row>
        <row r="1100">
          <cell r="B1100">
            <v>33892</v>
          </cell>
          <cell r="C1100" t="str">
            <v>חומוסיה</v>
          </cell>
          <cell r="D1100">
            <v>53</v>
          </cell>
          <cell r="E1100" t="str">
            <v>עין אפק תאגיד מים וביוב</v>
          </cell>
          <cell r="F1100" t="str">
            <v>שלמה המלך 2, ראש העין</v>
          </cell>
          <cell r="G1100" t="str">
            <v>מספר משלם: 5397492</v>
          </cell>
          <cell r="L1100" t="str">
            <v>אולמות אירועים, מסעדות, קניונים</v>
          </cell>
        </row>
        <row r="1101">
          <cell r="B1101">
            <v>33925</v>
          </cell>
          <cell r="C1101" t="str">
            <v>טעם גן עדן</v>
          </cell>
          <cell r="D1101">
            <v>53</v>
          </cell>
          <cell r="E1101" t="str">
            <v>עין אפק תאגיד מים וביוב</v>
          </cell>
          <cell r="F1101" t="str">
            <v>עמל 13, בניין אמות, פארק אפק, ראש העין</v>
          </cell>
          <cell r="L1101" t="str">
            <v>אולמות אירועים, מסעדות, קניונים</v>
          </cell>
        </row>
        <row r="1102">
          <cell r="B1102">
            <v>38596</v>
          </cell>
          <cell r="C1102" t="str">
            <v>יינות ביתן -מתחם מצבא</v>
          </cell>
          <cell r="D1102">
            <v>53</v>
          </cell>
          <cell r="E1102" t="str">
            <v>עין אפק תאגיד מים וביוב</v>
          </cell>
        </row>
        <row r="1103">
          <cell r="B1103">
            <v>8311</v>
          </cell>
          <cell r="C1103" t="str">
            <v>יינות ביתן ראש העין</v>
          </cell>
          <cell r="D1103">
            <v>53</v>
          </cell>
          <cell r="E1103" t="str">
            <v>עין אפק תאגיד מים וביוב</v>
          </cell>
          <cell r="F1103" t="str">
            <v>המרץ 22, ראש העין</v>
          </cell>
          <cell r="G1103" t="str">
            <v>מספר משלם: 512017989</v>
          </cell>
          <cell r="H1103">
            <v>0</v>
          </cell>
          <cell r="I1103" t="str">
            <v>שי אדטו, רוני גנגינה</v>
          </cell>
          <cell r="J1103" t="str">
            <v>003-9382485</v>
          </cell>
          <cell r="L1103" t="str">
            <v>אולמות אירועים, מסעדות, קניונים</v>
          </cell>
        </row>
        <row r="1104">
          <cell r="B1104">
            <v>7767</v>
          </cell>
          <cell r="C1104" t="str">
            <v>כלמוביל</v>
          </cell>
          <cell r="D1104">
            <v>53</v>
          </cell>
          <cell r="E1104" t="str">
            <v>עין אפק תאגיד מים וביוב</v>
          </cell>
          <cell r="F1104" t="str">
            <v>העמל 20, ראש העין</v>
          </cell>
          <cell r="G1104" t="str">
            <v>מספר משלם: 510070113</v>
          </cell>
          <cell r="H1104">
            <v>0</v>
          </cell>
          <cell r="I1104" t="str">
            <v>דורון ודאי מנכ"ל, יגאל סריגי</v>
          </cell>
          <cell r="J1104" t="str">
            <v>003-9154420</v>
          </cell>
          <cell r="L1104" t="str">
            <v>אולמות אירועים, מסעדות, קניונים</v>
          </cell>
        </row>
        <row r="1105">
          <cell r="B1105">
            <v>8379</v>
          </cell>
          <cell r="C1105" t="str">
            <v>מאפית הכפר</v>
          </cell>
          <cell r="D1105">
            <v>53</v>
          </cell>
          <cell r="E1105" t="str">
            <v>עין אפק תאגיד מים וביוב</v>
          </cell>
          <cell r="F1105" t="str">
            <v>הרב שלום שבזי 58, ראש העין</v>
          </cell>
          <cell r="G1105" t="str">
            <v>מספר משלם: 512891060</v>
          </cell>
          <cell r="H1105">
            <v>0</v>
          </cell>
          <cell r="I1105" t="str">
            <v>רפאל לוי</v>
          </cell>
          <cell r="J1105" t="str">
            <v>003-9382291</v>
          </cell>
          <cell r="L1105" t="str">
            <v>מפעלי מזון ומשקאות</v>
          </cell>
        </row>
        <row r="1106">
          <cell r="B1106">
            <v>8209</v>
          </cell>
          <cell r="C1106" t="str">
            <v>מוסך ג.ע.ש</v>
          </cell>
          <cell r="D1106">
            <v>53</v>
          </cell>
          <cell r="E1106" t="str">
            <v>עין אפק תאגיד מים וביוב</v>
          </cell>
          <cell r="F1106" t="str">
            <v>היצירה 17, א.ת.ישן, ראש העין</v>
          </cell>
          <cell r="G1106" t="str">
            <v>מספר משלם: 51639334</v>
          </cell>
          <cell r="H1106">
            <v>0</v>
          </cell>
          <cell r="I1106" t="str">
            <v>שלמה גורן-בעל העסק</v>
          </cell>
          <cell r="J1106" t="str">
            <v>003-9382198</v>
          </cell>
          <cell r="L1106" t="str">
            <v>מוסכים</v>
          </cell>
        </row>
        <row r="1107">
          <cell r="B1107">
            <v>8340</v>
          </cell>
          <cell r="C1107" t="str">
            <v>מוסך עדן- משולם רפי</v>
          </cell>
          <cell r="D1107">
            <v>53</v>
          </cell>
          <cell r="E1107" t="str">
            <v>עין אפק תאגיד מים וביוב</v>
          </cell>
          <cell r="F1107" t="str">
            <v>העבודה 38, א.ת. ישן, ראש העין</v>
          </cell>
          <cell r="G1107" t="str">
            <v>מספר משלם: 31916323</v>
          </cell>
          <cell r="H1107">
            <v>0</v>
          </cell>
          <cell r="I1107" t="str">
            <v>רפי משולם-בעלים</v>
          </cell>
          <cell r="J1107" t="str">
            <v>054-7845987</v>
          </cell>
          <cell r="K1107" t="str">
            <v>office@moriss-taxa.co.il</v>
          </cell>
          <cell r="L1107" t="str">
            <v>מוסכים</v>
          </cell>
        </row>
        <row r="1108">
          <cell r="B1108">
            <v>7956</v>
          </cell>
          <cell r="C1108" t="str">
            <v>מסעדת שבזי</v>
          </cell>
          <cell r="D1108">
            <v>53</v>
          </cell>
          <cell r="E1108" t="str">
            <v>עין אפק תאגיד מים וביוב</v>
          </cell>
          <cell r="F1108" t="str">
            <v>הרב שלום שבזי 47, ראש העין</v>
          </cell>
          <cell r="G1108" t="str">
            <v>מספר משלם: 460320</v>
          </cell>
          <cell r="H1108">
            <v>48021</v>
          </cell>
          <cell r="I1108" t="str">
            <v>אשר טירם, עזאם בירגוט</v>
          </cell>
          <cell r="J1108" t="str">
            <v>003-9388845</v>
          </cell>
          <cell r="L1108" t="str">
            <v>אולמות אירועים, מסעדות, קניונים</v>
          </cell>
        </row>
        <row r="1109">
          <cell r="B1109">
            <v>32768</v>
          </cell>
          <cell r="C1109" t="str">
            <v>מתחם ONE טכנולוגיות</v>
          </cell>
          <cell r="D1109">
            <v>53</v>
          </cell>
          <cell r="E1109" t="str">
            <v>עין אפק תאגיד מים וביוב</v>
          </cell>
          <cell r="F1109" t="str">
            <v>העמל 1, פארק אפק, ראש העין</v>
          </cell>
          <cell r="G1109" t="str">
            <v>מספר משלם: 520034695</v>
          </cell>
          <cell r="L1109" t="str">
            <v>אולמות אירועים, מסעדות, קניונים</v>
          </cell>
        </row>
        <row r="1110">
          <cell r="B1110">
            <v>34097</v>
          </cell>
          <cell r="C1110" t="str">
            <v>מתחם אמות</v>
          </cell>
          <cell r="D1110">
            <v>53</v>
          </cell>
          <cell r="E1110" t="str">
            <v>עין אפק תאגיד מים וביוב</v>
          </cell>
          <cell r="G1110" t="str">
            <v>מספר משלם: 514268556</v>
          </cell>
          <cell r="L1110" t="str">
            <v>אולמות אירועים, מסעדות, קניונים</v>
          </cell>
        </row>
        <row r="1111">
          <cell r="B1111">
            <v>33937</v>
          </cell>
          <cell r="C1111" t="str">
            <v>מתחם מגה</v>
          </cell>
          <cell r="D1111">
            <v>53</v>
          </cell>
          <cell r="E1111" t="str">
            <v>עין אפק תאגיד מים וביוב</v>
          </cell>
          <cell r="F1111" t="str">
            <v>העמל 2, פארק אפק, ראש העין</v>
          </cell>
          <cell r="L1111" t="str">
            <v>אולמות אירועים, מסעדות, קניונים</v>
          </cell>
        </row>
        <row r="1112">
          <cell r="B1112">
            <v>38593</v>
          </cell>
          <cell r="C1112" t="str">
            <v>נאמן א.י אחזקות (מאפה נאמן)- מתחם נצבא</v>
          </cell>
          <cell r="D1112">
            <v>53</v>
          </cell>
          <cell r="E1112" t="str">
            <v>עין אפק תאגיד מים וביוב</v>
          </cell>
        </row>
        <row r="1113">
          <cell r="B1113">
            <v>33928</v>
          </cell>
          <cell r="C1113" t="str">
            <v>נוגיסה סושי</v>
          </cell>
          <cell r="D1113">
            <v>53</v>
          </cell>
          <cell r="E1113" t="str">
            <v>עין אפק תאגיד מים וביוב</v>
          </cell>
          <cell r="F1113" t="str">
            <v>עמל 13, בניין אמות, פארק אפק, ראש העין</v>
          </cell>
          <cell r="L1113" t="str">
            <v>אולמות אירועים, מסעדות, קניונים</v>
          </cell>
        </row>
        <row r="1114">
          <cell r="B1114">
            <v>34102</v>
          </cell>
          <cell r="C1114" t="str">
            <v>סופר ויקטורי אפק-רמות ניהול מתחמי הריבוע בע"מ</v>
          </cell>
          <cell r="D1114">
            <v>53</v>
          </cell>
          <cell r="E1114" t="str">
            <v>עין אפק תאגיד מים וביוב</v>
          </cell>
          <cell r="F1114" t="str">
            <v>העמל 2, ראש העין</v>
          </cell>
          <cell r="G1114" t="str">
            <v>מספר משלם: 516622172</v>
          </cell>
          <cell r="I1114" t="str">
            <v>מוטי</v>
          </cell>
          <cell r="J1114" t="str">
            <v>054-3298029</v>
          </cell>
          <cell r="K1114" t="str">
            <v>office@ramot-ribua.co.il</v>
          </cell>
          <cell r="L1114" t="str">
            <v>אולמות אירועים, מסעדות, קניונים</v>
          </cell>
        </row>
        <row r="1115">
          <cell r="B1115">
            <v>33904</v>
          </cell>
          <cell r="C1115" t="str">
            <v>סופר ויקטורי שבזי</v>
          </cell>
          <cell r="D1115">
            <v>53</v>
          </cell>
          <cell r="E1115" t="str">
            <v>עין אפק תאגיד מים וביוב</v>
          </cell>
          <cell r="F1115" t="str">
            <v>שבזי 26, ראש העין</v>
          </cell>
          <cell r="G1115" t="str">
            <v>מספר משלם: 511769499</v>
          </cell>
          <cell r="I1115" t="str">
            <v>זאכי ויקטור/ יוסי (אחזקה)</v>
          </cell>
          <cell r="J1115" t="str">
            <v>054-6925382;054-3240986;054-2803380</v>
          </cell>
          <cell r="L1115" t="str">
            <v>אולמות אירועים, מסעדות, קניונים</v>
          </cell>
        </row>
        <row r="1116">
          <cell r="B1116">
            <v>28397</v>
          </cell>
          <cell r="C1116" t="str">
            <v>פאר פארם</v>
          </cell>
          <cell r="D1116">
            <v>53</v>
          </cell>
          <cell r="E1116" t="str">
            <v>עין אפק תאגיד מים וביוב</v>
          </cell>
          <cell r="F1116" t="str">
            <v>העמל 17, פארק אפק, ראש העין</v>
          </cell>
          <cell r="G1116" t="str">
            <v>מספר משלם: 511899023</v>
          </cell>
          <cell r="I1116" t="str">
            <v>פאר חביב - מנכ"ל</v>
          </cell>
          <cell r="J1116" t="str">
            <v>050-8355055</v>
          </cell>
          <cell r="K1116" t="str">
            <v>lina@peerpharm.com</v>
          </cell>
          <cell r="L1116" t="str">
            <v>קוסמטיקה ותמרוקים</v>
          </cell>
        </row>
        <row r="1117">
          <cell r="B1117">
            <v>7877</v>
          </cell>
          <cell r="C1117" t="str">
            <v>פרח לצמוח במקום טוב (מעון בני ציון לשעבר)</v>
          </cell>
          <cell r="D1117">
            <v>53</v>
          </cell>
          <cell r="E1117" t="str">
            <v>עין אפק תאגיד מים וביוב</v>
          </cell>
          <cell r="F1117" t="str">
            <v>המרץ 1, א.ת. ישן, ראש העין</v>
          </cell>
          <cell r="G1117" t="str">
            <v>מספר משלם: 580344414</v>
          </cell>
          <cell r="H1117">
            <v>0</v>
          </cell>
          <cell r="I1117" t="str">
            <v>יאיר חיימי/ ירון</v>
          </cell>
          <cell r="J1117" t="str">
            <v>054-2645126; 054-6778407; 054-2645555</v>
          </cell>
          <cell r="L1117" t="str">
            <v>אולמות אירועים, מסעדות, קניונים</v>
          </cell>
        </row>
        <row r="1118">
          <cell r="B1118">
            <v>7889</v>
          </cell>
          <cell r="C1118" t="str">
            <v>פרטנר תקשורת בע"מ</v>
          </cell>
          <cell r="D1118">
            <v>53</v>
          </cell>
          <cell r="E1118" t="str">
            <v>עין אפק תאגיד מים וביוב</v>
          </cell>
          <cell r="F1118" t="str">
            <v>העמל 8, ראש העין</v>
          </cell>
          <cell r="G1118" t="str">
            <v>מספר משלם: 512535923</v>
          </cell>
          <cell r="H1118">
            <v>48092</v>
          </cell>
          <cell r="I1118" t="str">
            <v>אייל שפרי/ ניר יעקב</v>
          </cell>
          <cell r="J1118" t="str">
            <v>052-5704173</v>
          </cell>
          <cell r="K1118" t="str">
            <v>david.alon1@partner.co.il</v>
          </cell>
          <cell r="L1118" t="str">
            <v>אולמות אירועים, מסעדות, קניונים</v>
          </cell>
        </row>
        <row r="1119">
          <cell r="B1119">
            <v>8343</v>
          </cell>
          <cell r="C1119" t="str">
            <v>קייטרינג רוזמרין-מדרי גלית</v>
          </cell>
          <cell r="D1119">
            <v>53</v>
          </cell>
          <cell r="E1119" t="str">
            <v>עין אפק תאגיד מים וביוב</v>
          </cell>
          <cell r="F1119" t="str">
            <v>העבודה 7 , א.ת. הישן, ראש העין</v>
          </cell>
          <cell r="G1119" t="str">
            <v>מספר משלם: 25269788</v>
          </cell>
          <cell r="I1119" t="str">
            <v>איתן מדרי</v>
          </cell>
          <cell r="J1119" t="str">
            <v>050-2502501</v>
          </cell>
          <cell r="K1119" t="str">
            <v>rozmarin365@gmail.com</v>
          </cell>
          <cell r="L1119" t="str">
            <v>אולמות אירועים, מסעדות, קניונים</v>
          </cell>
        </row>
        <row r="1120">
          <cell r="B1120">
            <v>8107</v>
          </cell>
          <cell r="C1120" t="str">
            <v>קניון לב אפק</v>
          </cell>
          <cell r="D1120">
            <v>53</v>
          </cell>
          <cell r="E1120" t="str">
            <v>עין אפק תאגיד מים וביוב</v>
          </cell>
          <cell r="F1120" t="str">
            <v>בזק 1, ראש העין</v>
          </cell>
          <cell r="G1120" t="str">
            <v>מספר משלם: 513992529</v>
          </cell>
          <cell r="H1120">
            <v>0</v>
          </cell>
          <cell r="I1120" t="str">
            <v>אמנון בסל</v>
          </cell>
          <cell r="J1120" t="str">
            <v>052-2445865</v>
          </cell>
          <cell r="L1120" t="str">
            <v>אולמות אירועים, מסעדות, קניונים</v>
          </cell>
        </row>
        <row r="1121">
          <cell r="B1121">
            <v>33919</v>
          </cell>
          <cell r="C1121" t="str">
            <v>קפה קפה ראש העין</v>
          </cell>
          <cell r="D1121">
            <v>53</v>
          </cell>
          <cell r="E1121" t="str">
            <v>עין אפק תאגיד מים וביוב</v>
          </cell>
          <cell r="F1121" t="str">
            <v>שלמה המלך 2, ראש העין</v>
          </cell>
          <cell r="G1121" t="str">
            <v>מספר משלם: 5397492</v>
          </cell>
          <cell r="L1121" t="str">
            <v>אולמות אירועים, מסעדות, קניונים</v>
          </cell>
        </row>
        <row r="1122">
          <cell r="B1122">
            <v>33931</v>
          </cell>
          <cell r="C1122" t="str">
            <v>רוקט</v>
          </cell>
          <cell r="D1122">
            <v>53</v>
          </cell>
          <cell r="E1122" t="str">
            <v>עין אפק תאגיד מים וביוב</v>
          </cell>
          <cell r="F1122" t="str">
            <v>עמל 13, בניין אמות, פארק אפק, ראש העין</v>
          </cell>
          <cell r="L1122" t="str">
            <v>אולמות אירועים, מסעדות, קניונים</v>
          </cell>
        </row>
        <row r="1123">
          <cell r="B1123">
            <v>33940</v>
          </cell>
          <cell r="C1123" t="str">
            <v>שוארמה השף</v>
          </cell>
          <cell r="D1123">
            <v>53</v>
          </cell>
          <cell r="E1123" t="str">
            <v>עין אפק תאגיד מים וביוב</v>
          </cell>
          <cell r="F1123" t="str">
            <v>המלאכה 4, ראש העין</v>
          </cell>
          <cell r="L1123" t="str">
            <v>אולמות אירועים, מסעדות, קניונים</v>
          </cell>
        </row>
        <row r="1124">
          <cell r="B1124">
            <v>7801</v>
          </cell>
          <cell r="C1124" t="str">
            <v>שופרסל גבעת טל שלי</v>
          </cell>
          <cell r="D1124">
            <v>53</v>
          </cell>
          <cell r="E1124" t="str">
            <v>עין אפק תאגיד מים וביוב</v>
          </cell>
          <cell r="F1124" t="str">
            <v>רח' משה דיין 2, ראש העין</v>
          </cell>
          <cell r="G1124" t="str">
            <v>מח' טכנית שופרסל, ת.ד. 15103 מיקוד 75050 שמוטקין 30, ראשון לציון. מספר משלם: 22732</v>
          </cell>
          <cell r="H1124">
            <v>0</v>
          </cell>
          <cell r="I1124" t="str">
            <v>רבקה כהן, רמי לוי - מחסנאי</v>
          </cell>
          <cell r="L1124" t="str">
            <v>אולמות אירועים, מסעדות, קניונים</v>
          </cell>
        </row>
        <row r="1125">
          <cell r="B1125">
            <v>33907</v>
          </cell>
          <cell r="C1125" t="str">
            <v>שניצל ארז</v>
          </cell>
          <cell r="D1125">
            <v>53</v>
          </cell>
          <cell r="E1125" t="str">
            <v>עין אפק תאגיד מים וביוב</v>
          </cell>
          <cell r="F1125" t="str">
            <v>עמל 13, בניין אמות, פארק אפק, ראש העין</v>
          </cell>
          <cell r="L1125" t="str">
            <v>אולמות אירועים, מסעדות, קניונים</v>
          </cell>
        </row>
        <row r="1126">
          <cell r="B1126">
            <v>38599</v>
          </cell>
          <cell r="C1126" t="str">
            <v>שפע פיראס ( ג'פניקה)- מתחם נצבא</v>
          </cell>
          <cell r="D1126">
            <v>53</v>
          </cell>
          <cell r="E1126" t="str">
            <v>עין אפק תאגיד מים וביוב</v>
          </cell>
        </row>
        <row r="1127">
          <cell r="B1127">
            <v>33949</v>
          </cell>
          <cell r="C1127" t="str">
            <v>ת. תדלוק טן ראש העין</v>
          </cell>
          <cell r="D1127">
            <v>53</v>
          </cell>
          <cell r="E1127" t="str">
            <v>עין אפק תאגיד מים וביוב</v>
          </cell>
          <cell r="F1127" t="str">
            <v>עמל 1, פארק אפק, ראש העין</v>
          </cell>
          <cell r="I1127" t="str">
            <v>הודיה ששון;  גיל לנברג</v>
          </cell>
          <cell r="J1127" t="str">
            <v>052-5496871; 052-8889379</v>
          </cell>
          <cell r="K1127" t="str">
            <v>gilg@10ten.co.il</v>
          </cell>
          <cell r="L1127" t="str">
            <v>תחנות תדלוק</v>
          </cell>
        </row>
        <row r="1128">
          <cell r="B1128">
            <v>8099</v>
          </cell>
          <cell r="C1128" t="str">
            <v>תחנת תדלוק אבן העזר</v>
          </cell>
          <cell r="D1128">
            <v>53</v>
          </cell>
          <cell r="E1128" t="str">
            <v>עין אפק תאגיד מים וביוב</v>
          </cell>
          <cell r="F1128" t="str">
            <v>רח' שלמה המלך 1, ראש העין</v>
          </cell>
          <cell r="G1128" t="str">
            <v>מספר משלם: 510902729</v>
          </cell>
          <cell r="H1128">
            <v>0</v>
          </cell>
          <cell r="I1128" t="str">
            <v>מתניה יצחק</v>
          </cell>
          <cell r="J1128" t="str">
            <v>03-9388576</v>
          </cell>
          <cell r="L1128" t="str">
            <v>תחנות תדלוק</v>
          </cell>
        </row>
        <row r="1129">
          <cell r="B1129">
            <v>35029</v>
          </cell>
          <cell r="C1129" t="str">
            <v>תחנת תדלוק דור אלון אפק</v>
          </cell>
          <cell r="D1129">
            <v>53</v>
          </cell>
          <cell r="E1129" t="str">
            <v>עין אפק תאגיד מים וביוב</v>
          </cell>
          <cell r="L1129" t="str">
            <v>תחנות תדלוק</v>
          </cell>
        </row>
        <row r="1130">
          <cell r="B1130">
            <v>36315</v>
          </cell>
          <cell r="C1130" t="str">
            <v>_מי רקע עין נטפים</v>
          </cell>
          <cell r="D1130">
            <v>62</v>
          </cell>
          <cell r="E1130" t="str">
            <v>עין נטפים</v>
          </cell>
        </row>
        <row r="1131">
          <cell r="B1131">
            <v>35384</v>
          </cell>
          <cell r="C1131" t="str">
            <v>א.צ טכנולוגיות</v>
          </cell>
          <cell r="D1131">
            <v>62</v>
          </cell>
          <cell r="E1131" t="str">
            <v>עין נטפים</v>
          </cell>
          <cell r="L1131" t="str">
            <v>מוסכים - אילת</v>
          </cell>
        </row>
        <row r="1132">
          <cell r="B1132">
            <v>35987</v>
          </cell>
          <cell r="C1132" t="str">
            <v>אגדיר</v>
          </cell>
          <cell r="D1132">
            <v>62</v>
          </cell>
          <cell r="E1132" t="str">
            <v>עין נטפים</v>
          </cell>
          <cell r="L1132" t="str">
            <v>אולמות אירועים, מסעדות, קניונים</v>
          </cell>
        </row>
        <row r="1133">
          <cell r="B1133">
            <v>35239</v>
          </cell>
          <cell r="C1133" t="str">
            <v>אגמים</v>
          </cell>
          <cell r="D1133">
            <v>62</v>
          </cell>
          <cell r="E1133" t="str">
            <v>עין נטפים</v>
          </cell>
          <cell r="L1133" t="str">
            <v>בתי מלון - אילת</v>
          </cell>
        </row>
        <row r="1134">
          <cell r="B1134">
            <v>35249</v>
          </cell>
          <cell r="C1134" t="str">
            <v>אורכידאה</v>
          </cell>
          <cell r="D1134">
            <v>62</v>
          </cell>
          <cell r="E1134" t="str">
            <v>עין נטפים</v>
          </cell>
          <cell r="L1134" t="str">
            <v>בתי מלון - אילת</v>
          </cell>
        </row>
        <row r="1135">
          <cell r="B1135">
            <v>35254</v>
          </cell>
          <cell r="C1135" t="str">
            <v>אורכידאה ריף</v>
          </cell>
          <cell r="D1135">
            <v>62</v>
          </cell>
          <cell r="E1135" t="str">
            <v>עין נטפים</v>
          </cell>
          <cell r="L1135" t="str">
            <v>בתי מלון - אילת</v>
          </cell>
        </row>
        <row r="1136">
          <cell r="B1136">
            <v>35459</v>
          </cell>
          <cell r="C1136" t="str">
            <v>אחלה אילת</v>
          </cell>
          <cell r="D1136">
            <v>62</v>
          </cell>
          <cell r="E1136" t="str">
            <v>עין נטפים</v>
          </cell>
          <cell r="L1136" t="str">
            <v>מסעדות וקניונים - אילת</v>
          </cell>
        </row>
        <row r="1137">
          <cell r="B1137">
            <v>35469</v>
          </cell>
          <cell r="C1137" t="str">
            <v>אייס מול</v>
          </cell>
          <cell r="D1137">
            <v>62</v>
          </cell>
          <cell r="E1137" t="str">
            <v>עין נטפים</v>
          </cell>
          <cell r="L1137" t="str">
            <v>מסעדות וקניונים - אילת</v>
          </cell>
        </row>
        <row r="1138">
          <cell r="B1138">
            <v>35064</v>
          </cell>
          <cell r="C1138" t="str">
            <v>אילן</v>
          </cell>
          <cell r="D1138">
            <v>62</v>
          </cell>
          <cell r="E1138" t="str">
            <v>עין נטפים</v>
          </cell>
          <cell r="L1138" t="str">
            <v>מכבסות - אילת</v>
          </cell>
        </row>
        <row r="1139">
          <cell r="B1139">
            <v>35641</v>
          </cell>
          <cell r="C1139" t="str">
            <v>אכסניית הנוער</v>
          </cell>
          <cell r="D1139">
            <v>62</v>
          </cell>
          <cell r="E1139" t="str">
            <v>עין נטפים</v>
          </cell>
          <cell r="L1139" t="str">
            <v>בתי מלון - אילת</v>
          </cell>
        </row>
        <row r="1140">
          <cell r="B1140">
            <v>35079</v>
          </cell>
          <cell r="C1140" t="str">
            <v>אל גאוצ'ו</v>
          </cell>
          <cell r="D1140">
            <v>62</v>
          </cell>
          <cell r="E1140" t="str">
            <v>עין נטפים</v>
          </cell>
          <cell r="L1140" t="str">
            <v>מסעדות וקניונים - אילת</v>
          </cell>
        </row>
        <row r="1141">
          <cell r="B1141">
            <v>35194</v>
          </cell>
          <cell r="C1141" t="str">
            <v>אמריקנה</v>
          </cell>
          <cell r="D1141">
            <v>62</v>
          </cell>
          <cell r="E1141" t="str">
            <v>עין נטפים</v>
          </cell>
          <cell r="L1141" t="str">
            <v>בתי מלון - אילת</v>
          </cell>
        </row>
        <row r="1142">
          <cell r="B1142">
            <v>35324</v>
          </cell>
          <cell r="C1142" t="str">
            <v>אסטרל ויליג</v>
          </cell>
          <cell r="D1142">
            <v>62</v>
          </cell>
          <cell r="E1142" t="str">
            <v>עין נטפים</v>
          </cell>
          <cell r="L1142" t="str">
            <v>בתי מלון - אילת</v>
          </cell>
        </row>
        <row r="1143">
          <cell r="B1143">
            <v>35044</v>
          </cell>
          <cell r="C1143" t="str">
            <v>אסטרל מאריס (סי סייד)</v>
          </cell>
          <cell r="D1143">
            <v>62</v>
          </cell>
          <cell r="E1143" t="str">
            <v>עין נטפים</v>
          </cell>
          <cell r="L1143" t="str">
            <v>בתי מלון - אילת</v>
          </cell>
        </row>
        <row r="1144">
          <cell r="B1144">
            <v>35607</v>
          </cell>
          <cell r="C1144" t="str">
            <v>אסטרל נירוונה</v>
          </cell>
          <cell r="D1144">
            <v>62</v>
          </cell>
          <cell r="E1144" t="str">
            <v>עין נטפים</v>
          </cell>
          <cell r="L1144" t="str">
            <v>בתי מלון - אילת</v>
          </cell>
        </row>
        <row r="1145">
          <cell r="B1145">
            <v>35289</v>
          </cell>
          <cell r="C1145" t="str">
            <v>אסטרל פלמה (מרינה)</v>
          </cell>
          <cell r="D1145">
            <v>62</v>
          </cell>
          <cell r="E1145" t="str">
            <v>עין נטפים</v>
          </cell>
          <cell r="L1145" t="str">
            <v>בתי מלון - אילת</v>
          </cell>
        </row>
        <row r="1146">
          <cell r="B1146">
            <v>35264</v>
          </cell>
          <cell r="C1146" t="str">
            <v>אסטרל פרי ויליג</v>
          </cell>
          <cell r="D1146">
            <v>62</v>
          </cell>
          <cell r="E1146" t="str">
            <v>עין נטפים</v>
          </cell>
          <cell r="L1146" t="str">
            <v>בתי מלון - אילת</v>
          </cell>
        </row>
        <row r="1147">
          <cell r="B1147">
            <v>35149</v>
          </cell>
          <cell r="C1147" t="str">
            <v>אקוה מרין</v>
          </cell>
          <cell r="D1147">
            <v>62</v>
          </cell>
          <cell r="E1147" t="str">
            <v>עין נטפים</v>
          </cell>
          <cell r="L1147" t="str">
            <v>בתי מלון - אילת</v>
          </cell>
        </row>
        <row r="1148">
          <cell r="B1148">
            <v>35529</v>
          </cell>
          <cell r="C1148" t="str">
            <v>ארומה נביעות</v>
          </cell>
          <cell r="D1148">
            <v>62</v>
          </cell>
          <cell r="E1148" t="str">
            <v>עין נטפים</v>
          </cell>
          <cell r="L1148" t="str">
            <v>מסעדות וקניונים - אילת</v>
          </cell>
        </row>
        <row r="1149">
          <cell r="B1149">
            <v>35304</v>
          </cell>
          <cell r="C1149" t="str">
            <v>בי הוטל (מרקש) (בי סיטי)</v>
          </cell>
          <cell r="D1149">
            <v>62</v>
          </cell>
          <cell r="E1149" t="str">
            <v>עין נטפים</v>
          </cell>
          <cell r="L1149" t="str">
            <v>בתי מלון - אילת</v>
          </cell>
        </row>
        <row r="1150">
          <cell r="B1150">
            <v>35686</v>
          </cell>
          <cell r="C1150" t="str">
            <v>בית חולים יוספטל</v>
          </cell>
          <cell r="D1150">
            <v>62</v>
          </cell>
          <cell r="E1150" t="str">
            <v>עין נטפים</v>
          </cell>
          <cell r="L1150" t="str">
            <v>בתי חולים</v>
          </cell>
        </row>
        <row r="1151">
          <cell r="B1151">
            <v>36174</v>
          </cell>
          <cell r="C1151" t="str">
            <v>בסיס חיל הים</v>
          </cell>
          <cell r="D1151">
            <v>62</v>
          </cell>
          <cell r="E1151" t="str">
            <v>עין נטפים</v>
          </cell>
          <cell r="L1151" t="str">
            <v>אולמות אירועים, מסעדות, קניונים</v>
          </cell>
        </row>
        <row r="1152">
          <cell r="B1152">
            <v>35489</v>
          </cell>
          <cell r="C1152" t="str">
            <v>ברביס</v>
          </cell>
          <cell r="D1152">
            <v>62</v>
          </cell>
          <cell r="E1152" t="str">
            <v>עין נטפים</v>
          </cell>
          <cell r="L1152" t="str">
            <v>מסעדות וקניונים - אילת</v>
          </cell>
        </row>
        <row r="1153">
          <cell r="B1153">
            <v>35494</v>
          </cell>
          <cell r="C1153" t="str">
            <v>ברביץ</v>
          </cell>
          <cell r="D1153">
            <v>62</v>
          </cell>
          <cell r="E1153" t="str">
            <v>עין נטפים</v>
          </cell>
          <cell r="L1153" t="str">
            <v>מסעדות וקניונים - אילת</v>
          </cell>
        </row>
        <row r="1154">
          <cell r="B1154">
            <v>35519</v>
          </cell>
          <cell r="C1154" t="str">
            <v>גינגר</v>
          </cell>
          <cell r="D1154">
            <v>62</v>
          </cell>
          <cell r="E1154" t="str">
            <v>עין נטפים</v>
          </cell>
          <cell r="L1154" t="str">
            <v>מסעדות וקניונים - אילת</v>
          </cell>
        </row>
        <row r="1155">
          <cell r="B1155">
            <v>35977</v>
          </cell>
          <cell r="C1155" t="str">
            <v>דגימות פנימיות</v>
          </cell>
          <cell r="D1155">
            <v>62</v>
          </cell>
          <cell r="E1155" t="str">
            <v>עין נטפים</v>
          </cell>
          <cell r="L1155" t="str">
            <v>אולמות אירועים, מסעדות, קניונים</v>
          </cell>
        </row>
        <row r="1156">
          <cell r="B1156">
            <v>35524</v>
          </cell>
          <cell r="C1156" t="str">
            <v>דולפין ריף</v>
          </cell>
          <cell r="D1156">
            <v>62</v>
          </cell>
          <cell r="E1156" t="str">
            <v>עין נטפים</v>
          </cell>
          <cell r="L1156" t="str">
            <v>מסעדות וקניונים - אילת</v>
          </cell>
        </row>
        <row r="1157">
          <cell r="B1157">
            <v>35409</v>
          </cell>
          <cell r="C1157" t="str">
            <v>דלק מיצפה אילת</v>
          </cell>
          <cell r="D1157">
            <v>62</v>
          </cell>
          <cell r="E1157" t="str">
            <v>עין נטפים</v>
          </cell>
          <cell r="L1157" t="str">
            <v>תחנות תדלוק - אילת</v>
          </cell>
        </row>
        <row r="1158">
          <cell r="B1158">
            <v>35349</v>
          </cell>
          <cell r="C1158" t="str">
            <v>דלק צוף ים</v>
          </cell>
          <cell r="D1158">
            <v>62</v>
          </cell>
          <cell r="E1158" t="str">
            <v>עין נטפים</v>
          </cell>
          <cell r="L1158" t="str">
            <v>תחנות תדלוק - אילת</v>
          </cell>
        </row>
        <row r="1159">
          <cell r="B1159">
            <v>35229</v>
          </cell>
          <cell r="C1159" t="str">
            <v>דן (מזרח)</v>
          </cell>
          <cell r="D1159">
            <v>62</v>
          </cell>
          <cell r="E1159" t="str">
            <v>עין נטפים</v>
          </cell>
          <cell r="L1159" t="str">
            <v>בתי מלון - אילת</v>
          </cell>
        </row>
        <row r="1160">
          <cell r="B1160">
            <v>35656</v>
          </cell>
          <cell r="C1160" t="str">
            <v>דן (מערב)</v>
          </cell>
          <cell r="D1160">
            <v>62</v>
          </cell>
          <cell r="E1160" t="str">
            <v>עין נטפים</v>
          </cell>
          <cell r="L1160" t="str">
            <v>בתי מלון - אילת</v>
          </cell>
        </row>
        <row r="1161">
          <cell r="B1161">
            <v>35164</v>
          </cell>
          <cell r="C1161" t="str">
            <v>דן פנורמה</v>
          </cell>
          <cell r="D1161">
            <v>62</v>
          </cell>
          <cell r="E1161" t="str">
            <v>עין נטפים</v>
          </cell>
          <cell r="L1161" t="str">
            <v>בתי מלון - אילת</v>
          </cell>
        </row>
        <row r="1162">
          <cell r="B1162">
            <v>35159</v>
          </cell>
          <cell r="C1162" t="str">
            <v>דן רימונים (נפטון)</v>
          </cell>
          <cell r="D1162">
            <v>62</v>
          </cell>
          <cell r="E1162" t="str">
            <v>עין נטפים</v>
          </cell>
          <cell r="L1162" t="str">
            <v>בתי מלון - אילת</v>
          </cell>
        </row>
        <row r="1163">
          <cell r="B1163">
            <v>35597</v>
          </cell>
          <cell r="C1163" t="str">
            <v>האוניברסיטה הימית</v>
          </cell>
          <cell r="D1163">
            <v>62</v>
          </cell>
          <cell r="E1163" t="str">
            <v>עין נטפים</v>
          </cell>
          <cell r="L1163" t="str">
            <v>שפכים חריגים -אילת</v>
          </cell>
        </row>
        <row r="1164">
          <cell r="B1164">
            <v>35434</v>
          </cell>
          <cell r="C1164" t="str">
            <v>הדקל</v>
          </cell>
          <cell r="D1164">
            <v>62</v>
          </cell>
          <cell r="E1164" t="str">
            <v>עין נטפים</v>
          </cell>
          <cell r="L1164" t="str">
            <v>מסעדות וקניונים - אילת</v>
          </cell>
        </row>
        <row r="1165">
          <cell r="B1165">
            <v>35204</v>
          </cell>
          <cell r="C1165" t="str">
            <v>הילטון מלכת שבא</v>
          </cell>
          <cell r="D1165">
            <v>62</v>
          </cell>
          <cell r="E1165" t="str">
            <v>עין נטפים</v>
          </cell>
          <cell r="L1165" t="str">
            <v>בתי מלון - אילת</v>
          </cell>
        </row>
        <row r="1166">
          <cell r="B1166">
            <v>35754</v>
          </cell>
          <cell r="C1166" t="str">
            <v>הילטון מלכת שבא (חדר מים)</v>
          </cell>
          <cell r="D1166">
            <v>62</v>
          </cell>
          <cell r="E1166" t="str">
            <v>עין נטפים</v>
          </cell>
          <cell r="L1166" t="str">
            <v>בתי מלון - אילת</v>
          </cell>
        </row>
        <row r="1167">
          <cell r="B1167">
            <v>35359</v>
          </cell>
          <cell r="C1167" t="str">
            <v>הכוכב</v>
          </cell>
          <cell r="D1167">
            <v>62</v>
          </cell>
          <cell r="E1167" t="str">
            <v>עין נטפים</v>
          </cell>
          <cell r="L1167" t="str">
            <v>מוסכים - אילת</v>
          </cell>
        </row>
        <row r="1168">
          <cell r="B1168">
            <v>35550</v>
          </cell>
          <cell r="C1168" t="str">
            <v>הלב הרחב (קלאב הוטל)</v>
          </cell>
          <cell r="D1168">
            <v>62</v>
          </cell>
          <cell r="E1168" t="str">
            <v>עין נטפים</v>
          </cell>
          <cell r="L1168" t="str">
            <v>מסעדות וקניונים - אילת</v>
          </cell>
        </row>
        <row r="1169">
          <cell r="B1169">
            <v>36007</v>
          </cell>
          <cell r="C1169" t="str">
            <v>המחבוא של אדי</v>
          </cell>
          <cell r="D1169">
            <v>62</v>
          </cell>
          <cell r="E1169" t="str">
            <v>עין נטפים</v>
          </cell>
          <cell r="L1169" t="str">
            <v>אולמות אירועים, מסעדות, קניונים</v>
          </cell>
        </row>
        <row r="1170">
          <cell r="B1170">
            <v>35449</v>
          </cell>
          <cell r="C1170" t="str">
            <v>המיפלט האחרון</v>
          </cell>
          <cell r="D1170">
            <v>62</v>
          </cell>
          <cell r="E1170" t="str">
            <v>עין נטפים</v>
          </cell>
          <cell r="L1170" t="str">
            <v>מסעדות וקניונים - אילת</v>
          </cell>
        </row>
        <row r="1171">
          <cell r="B1171">
            <v>35602</v>
          </cell>
          <cell r="C1171" t="str">
            <v>המכבסה שלי</v>
          </cell>
          <cell r="D1171">
            <v>62</v>
          </cell>
          <cell r="E1171" t="str">
            <v>עין נטפים</v>
          </cell>
          <cell r="L1171" t="str">
            <v>מכבסות - אילת</v>
          </cell>
        </row>
        <row r="1172">
          <cell r="B1172">
            <v>35209</v>
          </cell>
          <cell r="C1172" t="str">
            <v>המלך שלמה</v>
          </cell>
          <cell r="D1172">
            <v>62</v>
          </cell>
          <cell r="E1172" t="str">
            <v>עין נטפים</v>
          </cell>
          <cell r="L1172" t="str">
            <v>בתי מלון - אילת</v>
          </cell>
        </row>
        <row r="1173">
          <cell r="B1173">
            <v>35234</v>
          </cell>
          <cell r="C1173" t="str">
            <v>הרודס</v>
          </cell>
          <cell r="D1173">
            <v>62</v>
          </cell>
          <cell r="E1173" t="str">
            <v>עין נטפים</v>
          </cell>
          <cell r="L1173" t="str">
            <v>בתי מלון - אילת</v>
          </cell>
        </row>
        <row r="1174">
          <cell r="B1174">
            <v>35119</v>
          </cell>
          <cell r="C1174" t="str">
            <v>הרי אדום (ארכדיה ספא)</v>
          </cell>
          <cell r="D1174">
            <v>62</v>
          </cell>
          <cell r="E1174" t="str">
            <v>עין נטפים</v>
          </cell>
          <cell r="L1174" t="str">
            <v>בתי מלון - אילת</v>
          </cell>
        </row>
        <row r="1175">
          <cell r="B1175">
            <v>35464</v>
          </cell>
          <cell r="C1175" t="str">
            <v>ויליג</v>
          </cell>
          <cell r="D1175">
            <v>62</v>
          </cell>
          <cell r="E1175" t="str">
            <v>עין נטפים</v>
          </cell>
          <cell r="L1175" t="str">
            <v>מסעדות וקניונים - אילת</v>
          </cell>
        </row>
        <row r="1176">
          <cell r="B1176">
            <v>35184</v>
          </cell>
          <cell r="C1176" t="str">
            <v>ויסטה</v>
          </cell>
          <cell r="D1176">
            <v>62</v>
          </cell>
          <cell r="E1176" t="str">
            <v>עין נטפים</v>
          </cell>
          <cell r="L1176" t="str">
            <v>בתי מלון - אילת</v>
          </cell>
        </row>
        <row r="1177">
          <cell r="B1177">
            <v>35534</v>
          </cell>
          <cell r="C1177" t="str">
            <v>חוף אבניו</v>
          </cell>
          <cell r="D1177">
            <v>62</v>
          </cell>
          <cell r="E1177" t="str">
            <v>עין נטפים</v>
          </cell>
          <cell r="L1177" t="str">
            <v>מסעדות וקניונים - אילת</v>
          </cell>
        </row>
        <row r="1178">
          <cell r="B1178">
            <v>36023</v>
          </cell>
          <cell r="C1178" t="str">
            <v>חוף המיגדלור</v>
          </cell>
          <cell r="D1178">
            <v>62</v>
          </cell>
          <cell r="E1178" t="str">
            <v>עין נטפים</v>
          </cell>
          <cell r="L1178" t="str">
            <v>אולמות אירועים, מסעדות, קניונים</v>
          </cell>
        </row>
        <row r="1179">
          <cell r="B1179">
            <v>36146</v>
          </cell>
          <cell r="C1179" t="str">
            <v>חוף ציון</v>
          </cell>
          <cell r="D1179">
            <v>62</v>
          </cell>
          <cell r="E1179" t="str">
            <v>עין נטפים</v>
          </cell>
          <cell r="L1179" t="str">
            <v>אולמות אירועים, מסעדות, קניונים</v>
          </cell>
        </row>
        <row r="1180">
          <cell r="B1180">
            <v>35484</v>
          </cell>
          <cell r="C1180" t="str">
            <v>חקר ימים ואגמים</v>
          </cell>
          <cell r="D1180">
            <v>62</v>
          </cell>
          <cell r="E1180" t="str">
            <v>עין נטפים</v>
          </cell>
          <cell r="L1180" t="str">
            <v>שפכים חריגים -אילת</v>
          </cell>
        </row>
        <row r="1181">
          <cell r="B1181">
            <v>35299</v>
          </cell>
          <cell r="C1181" t="str">
            <v>יו סוויט</v>
          </cell>
          <cell r="D1181">
            <v>62</v>
          </cell>
          <cell r="E1181" t="str">
            <v>עין נטפים</v>
          </cell>
          <cell r="L1181" t="str">
            <v>בתי מלון - אילת</v>
          </cell>
        </row>
        <row r="1182">
          <cell r="B1182">
            <v>35154</v>
          </cell>
          <cell r="C1182" t="str">
            <v>יו קורל ביץ</v>
          </cell>
          <cell r="D1182">
            <v>62</v>
          </cell>
          <cell r="E1182" t="str">
            <v>עין נטפים</v>
          </cell>
          <cell r="L1182" t="str">
            <v>בתי מלון - אילת</v>
          </cell>
        </row>
        <row r="1183">
          <cell r="B1183">
            <v>35259</v>
          </cell>
          <cell r="C1183" t="str">
            <v>ישרוטל ים סוף</v>
          </cell>
          <cell r="D1183">
            <v>62</v>
          </cell>
          <cell r="E1183" t="str">
            <v>עין נטפים</v>
          </cell>
          <cell r="L1183" t="str">
            <v>בתי מלון - אילת</v>
          </cell>
        </row>
        <row r="1184">
          <cell r="B1184">
            <v>35284</v>
          </cell>
          <cell r="C1184" t="str">
            <v>לאונרדו פלאזה</v>
          </cell>
          <cell r="D1184">
            <v>62</v>
          </cell>
          <cell r="E1184" t="str">
            <v>עין נטפים</v>
          </cell>
          <cell r="L1184" t="str">
            <v>בתי מלון - אילת</v>
          </cell>
        </row>
        <row r="1185">
          <cell r="B1185">
            <v>35279</v>
          </cell>
          <cell r="C1185" t="str">
            <v>לאונרדו פריויליג'</v>
          </cell>
          <cell r="D1185">
            <v>62</v>
          </cell>
          <cell r="E1185" t="str">
            <v>עין נטפים</v>
          </cell>
          <cell r="L1185" t="str">
            <v>בתי מלון - אילת</v>
          </cell>
        </row>
        <row r="1186">
          <cell r="B1186">
            <v>35274</v>
          </cell>
          <cell r="C1186" t="str">
            <v>לאונרדו קלאב</v>
          </cell>
          <cell r="D1186">
            <v>62</v>
          </cell>
          <cell r="E1186" t="str">
            <v>עין נטפים</v>
          </cell>
          <cell r="L1186" t="str">
            <v>בתי מלון - אילת</v>
          </cell>
        </row>
        <row r="1187">
          <cell r="B1187">
            <v>35269</v>
          </cell>
          <cell r="C1187" t="str">
            <v>לאונרדו רויאל ריזורט</v>
          </cell>
          <cell r="D1187">
            <v>62</v>
          </cell>
          <cell r="E1187" t="str">
            <v>עין נטפים</v>
          </cell>
          <cell r="L1187" t="str">
            <v>בתי מלון - אילת</v>
          </cell>
        </row>
        <row r="1188">
          <cell r="B1188">
            <v>35294</v>
          </cell>
          <cell r="C1188" t="str">
            <v>לגונה</v>
          </cell>
          <cell r="D1188">
            <v>62</v>
          </cell>
          <cell r="E1188" t="str">
            <v>עין נטפים</v>
          </cell>
          <cell r="L1188" t="str">
            <v>בתי מלון - אילת</v>
          </cell>
        </row>
        <row r="1189">
          <cell r="B1189">
            <v>35174</v>
          </cell>
          <cell r="C1189" t="str">
            <v>לה פליה (לא פעיל)</v>
          </cell>
          <cell r="D1189">
            <v>62</v>
          </cell>
          <cell r="E1189" t="str">
            <v>עין נטפים</v>
          </cell>
          <cell r="L1189" t="str">
            <v>בתי מלון - אילת</v>
          </cell>
        </row>
        <row r="1190">
          <cell r="B1190">
            <v>36309</v>
          </cell>
          <cell r="C1190" t="str">
            <v>לה פליה קלאב</v>
          </cell>
          <cell r="D1190">
            <v>62</v>
          </cell>
          <cell r="E1190" t="str">
            <v>עין נטפים</v>
          </cell>
          <cell r="L1190" t="str">
            <v>בתי מלון</v>
          </cell>
        </row>
        <row r="1191">
          <cell r="B1191">
            <v>35179</v>
          </cell>
          <cell r="C1191" t="str">
            <v>מגי'ק פאלס</v>
          </cell>
          <cell r="D1191">
            <v>62</v>
          </cell>
          <cell r="E1191" t="str">
            <v>עין נטפים</v>
          </cell>
          <cell r="L1191" t="str">
            <v>בתי מלון - אילת</v>
          </cell>
        </row>
        <row r="1192">
          <cell r="B1192">
            <v>35354</v>
          </cell>
          <cell r="C1192" t="str">
            <v>מוסך אגד אילת</v>
          </cell>
          <cell r="D1192">
            <v>62</v>
          </cell>
          <cell r="E1192" t="str">
            <v>עין נטפים</v>
          </cell>
          <cell r="L1192" t="str">
            <v>מוסכים - אילת</v>
          </cell>
        </row>
        <row r="1193">
          <cell r="B1193">
            <v>35379</v>
          </cell>
          <cell r="C1193" t="str">
            <v>מוסך אדומית</v>
          </cell>
          <cell r="D1193">
            <v>62</v>
          </cell>
          <cell r="E1193" t="str">
            <v>עין נטפים</v>
          </cell>
          <cell r="L1193" t="str">
            <v>מוסכים - אילת</v>
          </cell>
        </row>
        <row r="1194">
          <cell r="B1194">
            <v>35587</v>
          </cell>
          <cell r="C1194" t="str">
            <v>מוסך אלמוג</v>
          </cell>
          <cell r="D1194">
            <v>62</v>
          </cell>
          <cell r="E1194" t="str">
            <v>עין נטפים</v>
          </cell>
          <cell r="L1194" t="str">
            <v>מוסכים - אילת</v>
          </cell>
        </row>
        <row r="1195">
          <cell r="B1195">
            <v>35414</v>
          </cell>
          <cell r="C1195" t="str">
            <v>מוסך אלעד</v>
          </cell>
          <cell r="D1195">
            <v>62</v>
          </cell>
          <cell r="E1195" t="str">
            <v>עין נטפים</v>
          </cell>
          <cell r="L1195" t="str">
            <v>מוסכים - אילת</v>
          </cell>
        </row>
        <row r="1196">
          <cell r="B1196">
            <v>35344</v>
          </cell>
          <cell r="C1196" t="str">
            <v>מוסך דדון</v>
          </cell>
          <cell r="D1196">
            <v>62</v>
          </cell>
          <cell r="E1196" t="str">
            <v>עין נטפים</v>
          </cell>
          <cell r="L1196" t="str">
            <v>מוסכים - אילת</v>
          </cell>
        </row>
        <row r="1197">
          <cell r="B1197">
            <v>35074</v>
          </cell>
          <cell r="C1197" t="str">
            <v>מוסך הבנים</v>
          </cell>
          <cell r="D1197">
            <v>62</v>
          </cell>
          <cell r="E1197" t="str">
            <v>עין נטפים</v>
          </cell>
          <cell r="L1197" t="str">
            <v>מוסכים - אילת</v>
          </cell>
        </row>
        <row r="1198">
          <cell r="B1198">
            <v>35374</v>
          </cell>
          <cell r="C1198" t="str">
            <v>מוסך המכוון</v>
          </cell>
          <cell r="D1198">
            <v>62</v>
          </cell>
          <cell r="E1198" t="str">
            <v>עין נטפים</v>
          </cell>
          <cell r="L1198" t="str">
            <v>מוסכים - אילת</v>
          </cell>
        </row>
        <row r="1199">
          <cell r="B1199">
            <v>35369</v>
          </cell>
          <cell r="C1199" t="str">
            <v>מוסך חנוך</v>
          </cell>
          <cell r="D1199">
            <v>62</v>
          </cell>
          <cell r="E1199" t="str">
            <v>עין נטפים</v>
          </cell>
          <cell r="L1199" t="str">
            <v>מוסכים - אילת</v>
          </cell>
        </row>
        <row r="1200">
          <cell r="B1200">
            <v>35364</v>
          </cell>
          <cell r="C1200" t="str">
            <v>מוסך נדב מוטורס</v>
          </cell>
          <cell r="D1200">
            <v>62</v>
          </cell>
          <cell r="E1200" t="str">
            <v>עין נטפים</v>
          </cell>
          <cell r="L1200" t="str">
            <v>מוסכים - אילת</v>
          </cell>
        </row>
        <row r="1201">
          <cell r="B1201">
            <v>35339</v>
          </cell>
          <cell r="C1201" t="str">
            <v>מוסך שאולי</v>
          </cell>
          <cell r="D1201">
            <v>62</v>
          </cell>
          <cell r="E1201" t="str">
            <v>עין נטפים</v>
          </cell>
          <cell r="L1201" t="str">
            <v>מוסכים - אילת</v>
          </cell>
        </row>
        <row r="1202">
          <cell r="B1202">
            <v>35703</v>
          </cell>
          <cell r="C1202" t="str">
            <v>מט"ש אילת</v>
          </cell>
          <cell r="D1202">
            <v>62</v>
          </cell>
          <cell r="E1202" t="str">
            <v>עין נטפים</v>
          </cell>
          <cell r="L1202" t="str">
            <v>שפכים חריגים -אילת</v>
          </cell>
        </row>
        <row r="1203">
          <cell r="B1203">
            <v>35474</v>
          </cell>
          <cell r="C1203" t="str">
            <v>מיצפה תת ימי</v>
          </cell>
          <cell r="D1203">
            <v>62</v>
          </cell>
          <cell r="E1203" t="str">
            <v>עין נטפים</v>
          </cell>
          <cell r="L1203" t="str">
            <v>מסעדות וקניונים - אילת</v>
          </cell>
        </row>
        <row r="1204">
          <cell r="B1204">
            <v>36013</v>
          </cell>
          <cell r="C1204" t="str">
            <v>מיצפה תת ימי דרום</v>
          </cell>
          <cell r="D1204">
            <v>62</v>
          </cell>
          <cell r="E1204" t="str">
            <v>עין נטפים</v>
          </cell>
          <cell r="L1204" t="str">
            <v>מסעדות וקניונים - אילת</v>
          </cell>
        </row>
        <row r="1205">
          <cell r="B1205">
            <v>35997</v>
          </cell>
          <cell r="C1205" t="str">
            <v>מיקה</v>
          </cell>
          <cell r="D1205">
            <v>62</v>
          </cell>
          <cell r="E1205" t="str">
            <v>עין נטפים</v>
          </cell>
          <cell r="L1205" t="str">
            <v>אולמות אירועים, מסעדות, קניונים</v>
          </cell>
        </row>
        <row r="1206">
          <cell r="B1206">
            <v>35582</v>
          </cell>
          <cell r="C1206" t="str">
            <v>מכבסות מאוחדות</v>
          </cell>
          <cell r="D1206">
            <v>62</v>
          </cell>
          <cell r="E1206" t="str">
            <v>עין נטפים</v>
          </cell>
          <cell r="L1206" t="str">
            <v>מכבסות - אילת</v>
          </cell>
        </row>
        <row r="1207">
          <cell r="B1207">
            <v>35577</v>
          </cell>
          <cell r="C1207" t="str">
            <v>מכבסת גולדן</v>
          </cell>
          <cell r="D1207">
            <v>62</v>
          </cell>
          <cell r="E1207" t="str">
            <v>עין נטפים</v>
          </cell>
          <cell r="L1207" t="str">
            <v>מכבסות - אילת</v>
          </cell>
        </row>
        <row r="1208">
          <cell r="B1208">
            <v>35698</v>
          </cell>
          <cell r="C1208" t="str">
            <v>מכבסת הים האדום</v>
          </cell>
          <cell r="D1208">
            <v>62</v>
          </cell>
          <cell r="E1208" t="str">
            <v>עין נטפים</v>
          </cell>
          <cell r="L1208" t="str">
            <v>מכבסות - אילת</v>
          </cell>
        </row>
        <row r="1209">
          <cell r="B1209">
            <v>36141</v>
          </cell>
          <cell r="C1209" t="str">
            <v>מכבסת כביסקל</v>
          </cell>
          <cell r="D1209">
            <v>62</v>
          </cell>
          <cell r="E1209" t="str">
            <v>עין נטפים</v>
          </cell>
          <cell r="L1209" t="str">
            <v>מכבסות - אילת</v>
          </cell>
        </row>
        <row r="1210">
          <cell r="B1210">
            <v>35562</v>
          </cell>
          <cell r="C1210" t="str">
            <v>מכבסת עינת</v>
          </cell>
          <cell r="D1210">
            <v>62</v>
          </cell>
          <cell r="E1210" t="str">
            <v>עין נטפים</v>
          </cell>
          <cell r="L1210" t="str">
            <v>מכבסות - אילת</v>
          </cell>
        </row>
        <row r="1211">
          <cell r="B1211">
            <v>36159</v>
          </cell>
          <cell r="C1211" t="str">
            <v>מכבסת רויאל סנטר</v>
          </cell>
          <cell r="D1211">
            <v>62</v>
          </cell>
          <cell r="E1211" t="str">
            <v>עין נטפים</v>
          </cell>
          <cell r="L1211" t="str">
            <v>מכבסות</v>
          </cell>
        </row>
        <row r="1212">
          <cell r="B1212">
            <v>35922</v>
          </cell>
          <cell r="C1212" t="str">
            <v>מלון אריאה</v>
          </cell>
          <cell r="D1212">
            <v>62</v>
          </cell>
          <cell r="E1212" t="str">
            <v>עין נטפים</v>
          </cell>
          <cell r="L1212" t="str">
            <v>בתי מלון - אילת</v>
          </cell>
        </row>
        <row r="1213">
          <cell r="B1213">
            <v>35124</v>
          </cell>
          <cell r="C1213" t="str">
            <v>מלון בי קלאב</v>
          </cell>
          <cell r="D1213">
            <v>62</v>
          </cell>
          <cell r="E1213" t="str">
            <v>עין נטפים</v>
          </cell>
          <cell r="L1213" t="str">
            <v>בתי מלון - אילת</v>
          </cell>
        </row>
        <row r="1214">
          <cell r="B1214">
            <v>35439</v>
          </cell>
          <cell r="C1214" t="str">
            <v>מלון מלוני</v>
          </cell>
          <cell r="D1214">
            <v>62</v>
          </cell>
          <cell r="E1214" t="str">
            <v>עין נטפים</v>
          </cell>
          <cell r="L1214" t="str">
            <v>בתי מלון - אילת</v>
          </cell>
        </row>
        <row r="1215">
          <cell r="B1215">
            <v>35114</v>
          </cell>
          <cell r="C1215" t="str">
            <v>מלון נובה</v>
          </cell>
          <cell r="D1215">
            <v>62</v>
          </cell>
          <cell r="E1215" t="str">
            <v>עין נטפים</v>
          </cell>
          <cell r="L1215" t="str">
            <v>בתי מלון - אילת</v>
          </cell>
        </row>
        <row r="1216">
          <cell r="B1216">
            <v>35314</v>
          </cell>
          <cell r="C1216" t="str">
            <v>מלון נירוונה</v>
          </cell>
          <cell r="D1216">
            <v>62</v>
          </cell>
          <cell r="E1216" t="str">
            <v>עין נטפים</v>
          </cell>
          <cell r="L1216" t="str">
            <v>בתי מלון - אילת</v>
          </cell>
        </row>
        <row r="1217">
          <cell r="B1217">
            <v>35139</v>
          </cell>
          <cell r="C1217" t="str">
            <v>מלון עדי</v>
          </cell>
          <cell r="D1217">
            <v>62</v>
          </cell>
          <cell r="E1217" t="str">
            <v>עין נטפים</v>
          </cell>
          <cell r="L1217" t="str">
            <v>בתי מלון - אילת</v>
          </cell>
        </row>
        <row r="1218">
          <cell r="B1218">
            <v>36304</v>
          </cell>
          <cell r="C1218" t="str">
            <v>מלון פגסוס</v>
          </cell>
          <cell r="D1218">
            <v>62</v>
          </cell>
          <cell r="E1218" t="str">
            <v>עין נטפים</v>
          </cell>
          <cell r="L1218" t="str">
            <v>בתי מלון</v>
          </cell>
        </row>
        <row r="1219">
          <cell r="B1219">
            <v>35454</v>
          </cell>
          <cell r="C1219" t="str">
            <v>מלח הארץ</v>
          </cell>
          <cell r="D1219">
            <v>62</v>
          </cell>
          <cell r="E1219" t="str">
            <v>עין נטפים</v>
          </cell>
          <cell r="L1219" t="str">
            <v>שפכים חריגים -אילת</v>
          </cell>
        </row>
        <row r="1220">
          <cell r="B1220">
            <v>35539</v>
          </cell>
          <cell r="C1220" t="str">
            <v>מסעדת המפרץ</v>
          </cell>
          <cell r="D1220">
            <v>62</v>
          </cell>
          <cell r="E1220" t="str">
            <v>עין נטפים</v>
          </cell>
          <cell r="L1220" t="str">
            <v>מסעדות וקניונים - אילת</v>
          </cell>
        </row>
        <row r="1221">
          <cell r="B1221">
            <v>35499</v>
          </cell>
          <cell r="C1221" t="str">
            <v>מפעל אצות NBT</v>
          </cell>
          <cell r="D1221">
            <v>62</v>
          </cell>
          <cell r="E1221" t="str">
            <v>עין נטפים</v>
          </cell>
          <cell r="L1221" t="str">
            <v>שפכים חריגים -אילת</v>
          </cell>
        </row>
        <row r="1222">
          <cell r="B1222">
            <v>35504</v>
          </cell>
          <cell r="C1222" t="str">
            <v>ניין ביץ</v>
          </cell>
          <cell r="D1222">
            <v>62</v>
          </cell>
          <cell r="E1222" t="str">
            <v>עין נטפים</v>
          </cell>
          <cell r="L1222" t="str">
            <v>מסעדות וקניונים - אילת</v>
          </cell>
        </row>
        <row r="1223">
          <cell r="B1223">
            <v>35309</v>
          </cell>
          <cell r="C1223" t="str">
            <v>נירוונה קלאב</v>
          </cell>
          <cell r="D1223">
            <v>62</v>
          </cell>
          <cell r="E1223" t="str">
            <v>עין נטפים</v>
          </cell>
          <cell r="L1223" t="str">
            <v>בתי מלון - אילת</v>
          </cell>
        </row>
        <row r="1224">
          <cell r="B1224">
            <v>35592</v>
          </cell>
          <cell r="C1224" t="str">
            <v>סוד לניקיון</v>
          </cell>
          <cell r="D1224">
            <v>62</v>
          </cell>
          <cell r="E1224" t="str">
            <v>עין נטפים</v>
          </cell>
          <cell r="L1224" t="str">
            <v>מכבסות - אילת</v>
          </cell>
        </row>
        <row r="1225">
          <cell r="B1225">
            <v>35189</v>
          </cell>
          <cell r="C1225" t="str">
            <v>סוליי בוטיק</v>
          </cell>
          <cell r="D1225">
            <v>62</v>
          </cell>
          <cell r="E1225" t="str">
            <v>עין נטפים</v>
          </cell>
          <cell r="L1225" t="str">
            <v>בתי מלון - אילת</v>
          </cell>
        </row>
        <row r="1226">
          <cell r="B1226">
            <v>35424</v>
          </cell>
          <cell r="C1226" t="str">
            <v>סונול חוף אלמוג</v>
          </cell>
          <cell r="D1226">
            <v>62</v>
          </cell>
          <cell r="E1226" t="str">
            <v>עין נטפים</v>
          </cell>
          <cell r="L1226" t="str">
            <v>תחנות תדלוק - אילת</v>
          </cell>
        </row>
        <row r="1227">
          <cell r="B1227">
            <v>35129</v>
          </cell>
          <cell r="C1227" t="str">
            <v>סי הוטל  (לא פעיל)</v>
          </cell>
          <cell r="D1227">
            <v>62</v>
          </cell>
          <cell r="E1227" t="str">
            <v>עין נטפים</v>
          </cell>
          <cell r="L1227" t="str">
            <v>בתי מלון - אילת</v>
          </cell>
        </row>
        <row r="1228">
          <cell r="B1228">
            <v>35509</v>
          </cell>
          <cell r="C1228" t="str">
            <v>סיטי סנטר</v>
          </cell>
          <cell r="D1228">
            <v>62</v>
          </cell>
          <cell r="E1228" t="str">
            <v>עין נטפים</v>
          </cell>
          <cell r="L1228" t="str">
            <v>מסעדות וקניונים - אילת</v>
          </cell>
        </row>
        <row r="1229">
          <cell r="B1229">
            <v>35134</v>
          </cell>
          <cell r="C1229" t="str">
            <v>סנטרל פארק</v>
          </cell>
          <cell r="D1229">
            <v>62</v>
          </cell>
          <cell r="E1229" t="str">
            <v>עין נטפים</v>
          </cell>
          <cell r="L1229" t="str">
            <v>בתי מלון - אילת</v>
          </cell>
        </row>
        <row r="1230">
          <cell r="B1230">
            <v>35219</v>
          </cell>
          <cell r="C1230" t="str">
            <v>ספורט</v>
          </cell>
          <cell r="D1230">
            <v>62</v>
          </cell>
          <cell r="E1230" t="str">
            <v>עין נטפים</v>
          </cell>
          <cell r="L1230" t="str">
            <v>בתי מלון - אילת</v>
          </cell>
        </row>
        <row r="1231">
          <cell r="B1231">
            <v>35514</v>
          </cell>
          <cell r="C1231" t="str">
            <v>ערדג</v>
          </cell>
          <cell r="D1231">
            <v>62</v>
          </cell>
          <cell r="E1231" t="str">
            <v>עין נטפים</v>
          </cell>
          <cell r="L1231" t="str">
            <v>שפכים חריגים -אילת</v>
          </cell>
        </row>
        <row r="1232">
          <cell r="B1232">
            <v>35992</v>
          </cell>
          <cell r="C1232" t="str">
            <v>פאגו פאגו</v>
          </cell>
          <cell r="D1232">
            <v>62</v>
          </cell>
          <cell r="E1232" t="str">
            <v>עין נטפים</v>
          </cell>
          <cell r="L1232" t="str">
            <v>אולמות אירועים, מסעדות, קניונים</v>
          </cell>
        </row>
        <row r="1233">
          <cell r="B1233">
            <v>35084</v>
          </cell>
          <cell r="C1233" t="str">
            <v>פז אסא את לשם</v>
          </cell>
          <cell r="D1233">
            <v>62</v>
          </cell>
          <cell r="E1233" t="str">
            <v>עין נטפים</v>
          </cell>
          <cell r="L1233" t="str">
            <v>תחנות תדלוק - אילת</v>
          </cell>
        </row>
        <row r="1234">
          <cell r="B1234">
            <v>35199</v>
          </cell>
          <cell r="C1234" t="str">
            <v>פלמה מרינה</v>
          </cell>
          <cell r="D1234">
            <v>62</v>
          </cell>
          <cell r="E1234" t="str">
            <v>עין נטפים</v>
          </cell>
          <cell r="L1234" t="str">
            <v>בתי מלון - אילת</v>
          </cell>
        </row>
        <row r="1235">
          <cell r="B1235">
            <v>35319</v>
          </cell>
          <cell r="C1235" t="str">
            <v>פנינת אילת</v>
          </cell>
          <cell r="D1235">
            <v>62</v>
          </cell>
          <cell r="E1235" t="str">
            <v>עין נטפים</v>
          </cell>
          <cell r="L1235" t="str">
            <v>מסעדות וקניונים - אילת</v>
          </cell>
        </row>
        <row r="1236">
          <cell r="B1236">
            <v>35479</v>
          </cell>
          <cell r="C1236" t="str">
            <v>פסטורי</v>
          </cell>
          <cell r="D1236">
            <v>62</v>
          </cell>
          <cell r="E1236" t="str">
            <v>עין נטפים</v>
          </cell>
          <cell r="L1236" t="str">
            <v>מסעדות וקניונים - אילת</v>
          </cell>
        </row>
        <row r="1237">
          <cell r="B1237">
            <v>35059</v>
          </cell>
          <cell r="C1237" t="str">
            <v>פרימה מיוזיק</v>
          </cell>
          <cell r="D1237">
            <v>62</v>
          </cell>
          <cell r="E1237" t="str">
            <v>עין נטפים</v>
          </cell>
          <cell r="L1237" t="str">
            <v>בתי מלון - אילת</v>
          </cell>
        </row>
        <row r="1238">
          <cell r="B1238">
            <v>35444</v>
          </cell>
          <cell r="C1238" t="str">
            <v>קאזה דו ברזיל</v>
          </cell>
          <cell r="D1238">
            <v>62</v>
          </cell>
          <cell r="E1238" t="str">
            <v>עין נטפים</v>
          </cell>
          <cell r="L1238" t="str">
            <v>מסעדות וקניונים - אילת</v>
          </cell>
        </row>
        <row r="1239">
          <cell r="B1239">
            <v>35982</v>
          </cell>
          <cell r="C1239" t="str">
            <v>קיבוץ אילות</v>
          </cell>
          <cell r="D1239">
            <v>62</v>
          </cell>
          <cell r="E1239" t="str">
            <v>עין נטפים</v>
          </cell>
          <cell r="L1239" t="str">
            <v>בתי מלון - אילת</v>
          </cell>
        </row>
        <row r="1240">
          <cell r="B1240">
            <v>36002</v>
          </cell>
          <cell r="C1240" t="str">
            <v>קיטרינג שירז</v>
          </cell>
          <cell r="D1240">
            <v>62</v>
          </cell>
          <cell r="E1240" t="str">
            <v>עין נטפים</v>
          </cell>
          <cell r="L1240" t="str">
            <v>אולמות אירועים, מסעדות, קניונים</v>
          </cell>
        </row>
        <row r="1241">
          <cell r="B1241">
            <v>35169</v>
          </cell>
          <cell r="C1241" t="str">
            <v>קיסר</v>
          </cell>
          <cell r="D1241">
            <v>62</v>
          </cell>
          <cell r="E1241" t="str">
            <v>עין נטפים</v>
          </cell>
          <cell r="L1241" t="str">
            <v>בתי מלון - אילת</v>
          </cell>
        </row>
        <row r="1242">
          <cell r="B1242">
            <v>35244</v>
          </cell>
          <cell r="C1242" t="str">
            <v>קלאב אין</v>
          </cell>
          <cell r="D1242">
            <v>62</v>
          </cell>
          <cell r="E1242" t="str">
            <v>עין נטפים</v>
          </cell>
          <cell r="L1242" t="str">
            <v>בתי מלון - אילת</v>
          </cell>
        </row>
        <row r="1243">
          <cell r="B1243">
            <v>35144</v>
          </cell>
          <cell r="C1243" t="str">
            <v>קלאב הוטל</v>
          </cell>
          <cell r="D1243">
            <v>62</v>
          </cell>
          <cell r="E1243" t="str">
            <v>עין נטפים</v>
          </cell>
          <cell r="L1243" t="str">
            <v>בתי מלון - אילת</v>
          </cell>
        </row>
        <row r="1244">
          <cell r="B1244">
            <v>35759</v>
          </cell>
          <cell r="C1244" t="str">
            <v>קלאב הוטל (חניון)</v>
          </cell>
          <cell r="D1244">
            <v>62</v>
          </cell>
          <cell r="E1244" t="str">
            <v>עין נטפים</v>
          </cell>
          <cell r="L1244" t="str">
            <v>בתי מלון - אילת</v>
          </cell>
        </row>
        <row r="1245">
          <cell r="B1245">
            <v>35069</v>
          </cell>
          <cell r="C1245" t="str">
            <v>קניון מול הים</v>
          </cell>
          <cell r="D1245">
            <v>62</v>
          </cell>
          <cell r="E1245" t="str">
            <v>עין נטפים</v>
          </cell>
          <cell r="L1245" t="str">
            <v>מסעדות וקניונים - אילת</v>
          </cell>
        </row>
        <row r="1246">
          <cell r="B1246">
            <v>35049</v>
          </cell>
          <cell r="C1246" t="str">
            <v>קראון פלזה</v>
          </cell>
          <cell r="D1246">
            <v>62</v>
          </cell>
          <cell r="E1246" t="str">
            <v>עין נטפים</v>
          </cell>
          <cell r="L1246" t="str">
            <v>בתי מלון - אילת</v>
          </cell>
        </row>
        <row r="1247">
          <cell r="B1247">
            <v>35764</v>
          </cell>
          <cell r="C1247" t="str">
            <v>רויאל ביץ (חניון)</v>
          </cell>
          <cell r="D1247">
            <v>62</v>
          </cell>
          <cell r="E1247" t="str">
            <v>עין נטפים</v>
          </cell>
          <cell r="L1247" t="str">
            <v>בתי מלון - אילת</v>
          </cell>
        </row>
        <row r="1248">
          <cell r="B1248">
            <v>35214</v>
          </cell>
          <cell r="C1248" t="str">
            <v>רויאל ביץ (טיילת)</v>
          </cell>
          <cell r="D1248">
            <v>62</v>
          </cell>
          <cell r="E1248" t="str">
            <v>עין נטפים</v>
          </cell>
          <cell r="L1248" t="str">
            <v>בתי מלון - אילת</v>
          </cell>
        </row>
        <row r="1249">
          <cell r="B1249">
            <v>35224</v>
          </cell>
          <cell r="C1249" t="str">
            <v>רויאל גארדן</v>
          </cell>
          <cell r="D1249">
            <v>62</v>
          </cell>
          <cell r="E1249" t="str">
            <v>עין נטפים</v>
          </cell>
          <cell r="L1249" t="str">
            <v>בתי מלון - אילת</v>
          </cell>
        </row>
        <row r="1250">
          <cell r="B1250">
            <v>35749</v>
          </cell>
          <cell r="C1250" t="str">
            <v>רויאל גארדן (בולווארד)</v>
          </cell>
          <cell r="D1250">
            <v>62</v>
          </cell>
          <cell r="E1250" t="str">
            <v>עין נטפים</v>
          </cell>
          <cell r="L1250" t="str">
            <v>בתי מלון - אילת</v>
          </cell>
        </row>
        <row r="1251">
          <cell r="B1251">
            <v>35054</v>
          </cell>
          <cell r="C1251" t="str">
            <v>שוק דגים</v>
          </cell>
          <cell r="D1251">
            <v>62</v>
          </cell>
          <cell r="E1251" t="str">
            <v>עין נטפים</v>
          </cell>
          <cell r="L1251" t="str">
            <v>מסעדות וקניונים - אילת</v>
          </cell>
        </row>
        <row r="1252">
          <cell r="B1252">
            <v>35419</v>
          </cell>
          <cell r="C1252" t="str">
            <v>תחנת דלק ברשף</v>
          </cell>
          <cell r="D1252">
            <v>62</v>
          </cell>
          <cell r="E1252" t="str">
            <v>עין נטפים</v>
          </cell>
          <cell r="L1252" t="str">
            <v>תחנות תדלוק - אילת</v>
          </cell>
        </row>
        <row r="1253">
          <cell r="B1253">
            <v>35404</v>
          </cell>
          <cell r="C1253" t="str">
            <v>תחנת דלק טן</v>
          </cell>
          <cell r="D1253">
            <v>62</v>
          </cell>
          <cell r="E1253" t="str">
            <v>עין נטפים</v>
          </cell>
          <cell r="L1253" t="str">
            <v>תחנות תדלוק - אילת</v>
          </cell>
        </row>
        <row r="1254">
          <cell r="B1254">
            <v>35399</v>
          </cell>
          <cell r="C1254" t="str">
            <v>תחנת דלק יעד</v>
          </cell>
          <cell r="D1254">
            <v>62</v>
          </cell>
          <cell r="E1254" t="str">
            <v>עין נטפים</v>
          </cell>
          <cell r="L1254" t="str">
            <v>תחנות תדלוק - אילת</v>
          </cell>
        </row>
        <row r="1255">
          <cell r="B1255">
            <v>35394</v>
          </cell>
          <cell r="C1255" t="str">
            <v>תחנת דלק פז תובלה</v>
          </cell>
          <cell r="D1255">
            <v>62</v>
          </cell>
          <cell r="E1255" t="str">
            <v>עין נטפים</v>
          </cell>
          <cell r="L1255" t="str">
            <v>תחנות תדלוק - אילת</v>
          </cell>
        </row>
        <row r="1256">
          <cell r="B1256">
            <v>35744</v>
          </cell>
          <cell r="C1256" t="str">
            <v>תחנת מעבר לפסולת</v>
          </cell>
          <cell r="D1256">
            <v>62</v>
          </cell>
          <cell r="E1256" t="str">
            <v>עין נטפים</v>
          </cell>
          <cell r="L1256" t="str">
            <v>שפכים חריגים -אילת</v>
          </cell>
        </row>
        <row r="1257">
          <cell r="B1257">
            <v>35389</v>
          </cell>
          <cell r="C1257" t="str">
            <v>תחנת סונול העיר</v>
          </cell>
          <cell r="D1257">
            <v>62</v>
          </cell>
          <cell r="E1257" t="str">
            <v>עין נטפים</v>
          </cell>
          <cell r="L1257" t="str">
            <v>תחנות תדלוק - אילת</v>
          </cell>
        </row>
        <row r="1258">
          <cell r="B1258">
            <v>32501</v>
          </cell>
          <cell r="C1258" t="str">
            <v>סופר חביב</v>
          </cell>
          <cell r="D1258">
            <v>57</v>
          </cell>
          <cell r="E1258" t="str">
            <v>קרית אונו</v>
          </cell>
          <cell r="G1258" t="str">
            <v>אוסי סיטונאות מזון בע"מ, ת"ד 2324 קרית אונו (כתובת הנכס: זיידמן 2 קרית אונו)</v>
          </cell>
          <cell r="K1258" t="str">
            <v>havivoffice@gmail.com</v>
          </cell>
          <cell r="L1258" t="str">
            <v>אולמות אירועים, מסעדות, קניונים</v>
          </cell>
        </row>
        <row r="1259">
          <cell r="B1259">
            <v>33582</v>
          </cell>
          <cell r="C1259" t="str">
            <v>_מי רקע קרית אונו</v>
          </cell>
          <cell r="D1259">
            <v>57</v>
          </cell>
          <cell r="E1259" t="str">
            <v>קרית אונו</v>
          </cell>
        </row>
        <row r="1260">
          <cell r="B1260">
            <v>32483</v>
          </cell>
          <cell r="C1260" t="str">
            <v>אוקטגון</v>
          </cell>
          <cell r="D1260">
            <v>57</v>
          </cell>
          <cell r="E1260" t="str">
            <v>קרית אונו</v>
          </cell>
          <cell r="F1260" t="str">
            <v>הבטחון 7 קרית אונו</v>
          </cell>
          <cell r="G1260" t="str">
            <v>מזל אריה בע"מ                                                          ת"ד 627 קרית אונו (כתובת הנכס: הבטחון 7 קרית אונו)</v>
          </cell>
          <cell r="K1260" t="str">
            <v>oktagon.g@gmail.com</v>
          </cell>
          <cell r="L1260" t="str">
            <v>אולמות אירועים, מסעדות, קניונים</v>
          </cell>
        </row>
        <row r="1261">
          <cell r="B1261">
            <v>38567</v>
          </cell>
          <cell r="C1261" t="str">
            <v>אלכס ארטיאום בע"מ</v>
          </cell>
          <cell r="D1261">
            <v>57</v>
          </cell>
          <cell r="E1261" t="str">
            <v>קרית אונו</v>
          </cell>
          <cell r="F1261" t="str">
            <v>אברהם גירון 3, יהוד</v>
          </cell>
          <cell r="L1261" t="str">
            <v>מפעל תעשייתי – מזון</v>
          </cell>
        </row>
        <row r="1262">
          <cell r="B1262">
            <v>32489</v>
          </cell>
          <cell r="C1262" t="str">
            <v>אסלאן מאיר</v>
          </cell>
          <cell r="D1262">
            <v>57</v>
          </cell>
          <cell r="E1262" t="str">
            <v>קרית אונו</v>
          </cell>
          <cell r="F1262" t="str">
            <v>המעגל 58 קרית אונו</v>
          </cell>
          <cell r="G1262" t="str">
            <v>אסלאן מאיר - פיצה                                                     המעגל 58 קרית אונו</v>
          </cell>
          <cell r="L1262" t="str">
            <v>אולמות אירועים, מסעדות, קניונים</v>
          </cell>
        </row>
        <row r="1263">
          <cell r="B1263">
            <v>32893</v>
          </cell>
          <cell r="C1263" t="str">
            <v>ארומה קניון קרית אונו</v>
          </cell>
          <cell r="D1263">
            <v>57</v>
          </cell>
          <cell r="E1263" t="str">
            <v>קרית אונו</v>
          </cell>
          <cell r="G1263" t="str">
            <v>חברת ניהול קניון קריית אונו, לוי אשכול 37 קרית אונו</v>
          </cell>
          <cell r="K1263" t="str">
            <v>guy@kko.co.il</v>
          </cell>
          <cell r="L1263" t="str">
            <v>אולמות אירועים, מסעדות, קניונים</v>
          </cell>
        </row>
        <row r="1264">
          <cell r="B1264">
            <v>32897</v>
          </cell>
          <cell r="C1264" t="str">
            <v>ארקפה קניון קרית אונו</v>
          </cell>
          <cell r="D1264">
            <v>57</v>
          </cell>
          <cell r="E1264" t="str">
            <v>קרית אונו</v>
          </cell>
          <cell r="G1264" t="str">
            <v>חברת ניהול קניון קריית אונו, לוי אשכול 37 קרית אונו</v>
          </cell>
          <cell r="K1264" t="str">
            <v>guy@kko.co.il</v>
          </cell>
          <cell r="L1264" t="str">
            <v>אולמות אירועים, מסעדות, קניונים</v>
          </cell>
        </row>
        <row r="1265">
          <cell r="B1265">
            <v>34134</v>
          </cell>
          <cell r="C1265" t="str">
            <v>בומביקס מורי בקניון קרית אונו- לא פעיל</v>
          </cell>
          <cell r="D1265">
            <v>57</v>
          </cell>
          <cell r="E1265" t="str">
            <v>קרית אונו</v>
          </cell>
          <cell r="I1265" t="str">
            <v>גיא שגיא - מנהל תפעול</v>
          </cell>
          <cell r="L1265" t="str">
            <v>אולמות אירועים, מסעדות, קניונים</v>
          </cell>
        </row>
        <row r="1266">
          <cell r="B1266">
            <v>38325</v>
          </cell>
          <cell r="C1266" t="str">
            <v>ג'פניקה</v>
          </cell>
          <cell r="D1266">
            <v>57</v>
          </cell>
          <cell r="E1266" t="str">
            <v>קרית אונו</v>
          </cell>
          <cell r="F1266" t="str">
            <v>שלמה המלך 37, קרית אונו</v>
          </cell>
          <cell r="I1266" t="str">
            <v>איציק מנהל מטבח</v>
          </cell>
          <cell r="J1266" t="str">
            <v>052-4682395</v>
          </cell>
          <cell r="L1266" t="str">
            <v>אולמות אירועים, מסעדות, קניונים</v>
          </cell>
        </row>
        <row r="1267">
          <cell r="B1267">
            <v>32486</v>
          </cell>
          <cell r="C1267" t="str">
            <v>יוז'י יזמות נכסים בע"מ</v>
          </cell>
          <cell r="D1267">
            <v>57</v>
          </cell>
          <cell r="E1267" t="str">
            <v>קרית אונו</v>
          </cell>
          <cell r="F1267" t="str">
            <v>המעגל 58 קרית אונו</v>
          </cell>
          <cell r="L1267" t="str">
            <v>אולמות אירועים, מסעדות, קניונים</v>
          </cell>
        </row>
        <row r="1268">
          <cell r="B1268">
            <v>38618</v>
          </cell>
          <cell r="C1268" t="str">
            <v>לשימוש עתידי</v>
          </cell>
          <cell r="D1268">
            <v>57</v>
          </cell>
          <cell r="E1268" t="str">
            <v>קרית אונו</v>
          </cell>
        </row>
        <row r="1269">
          <cell r="B1269">
            <v>38611</v>
          </cell>
          <cell r="C1269" t="str">
            <v>לשימוש עתידי</v>
          </cell>
          <cell r="D1269">
            <v>57</v>
          </cell>
          <cell r="E1269" t="str">
            <v>קרית אונו</v>
          </cell>
        </row>
        <row r="1270">
          <cell r="B1270">
            <v>32504</v>
          </cell>
          <cell r="C1270" t="str">
            <v>מ.א סופר וואש</v>
          </cell>
          <cell r="D1270">
            <v>57</v>
          </cell>
          <cell r="E1270" t="str">
            <v>קרית אונו</v>
          </cell>
          <cell r="F1270" t="str">
            <v>לוי אשכול 3 קרית אונו</v>
          </cell>
          <cell r="G1270" t="str">
            <v>מ.א סופר וואש בע"מ   ת"ד 810 רמלה (כתובת הנכס: לוי אשכול 3 קרית אונו)</v>
          </cell>
          <cell r="K1270" t="str">
            <v>esawe@walla.com</v>
          </cell>
          <cell r="L1270" t="str">
            <v>תחנות רחיצת רכב</v>
          </cell>
        </row>
        <row r="1271">
          <cell r="B1271">
            <v>32895</v>
          </cell>
          <cell r="C1271" t="str">
            <v>מגה קניון קרית אונו</v>
          </cell>
          <cell r="D1271">
            <v>57</v>
          </cell>
          <cell r="E1271" t="str">
            <v>קרית אונו</v>
          </cell>
          <cell r="G1271" t="str">
            <v>חברת ניהול קניון קריית אונו, לוי אשכול 37 קרית אונו</v>
          </cell>
          <cell r="K1271" t="str">
            <v>guy@kko.co.il</v>
          </cell>
          <cell r="L1271" t="str">
            <v>אולמות אירועים, מסעדות, קניונים</v>
          </cell>
        </row>
        <row r="1272">
          <cell r="B1272">
            <v>32892</v>
          </cell>
          <cell r="C1272" t="str">
            <v>מזון מהיר קניון קרית אונו- לא פעיל</v>
          </cell>
          <cell r="D1272">
            <v>57</v>
          </cell>
          <cell r="E1272" t="str">
            <v>קרית אונו</v>
          </cell>
          <cell r="G1272" t="str">
            <v>חברת ניהול קניון קריית אונו, לוי אשכול 37 קרית אונו</v>
          </cell>
          <cell r="K1272" t="str">
            <v>guy@kko.co.il</v>
          </cell>
          <cell r="L1272" t="str">
            <v>אולמות אירועים, מסעדות, קניונים</v>
          </cell>
        </row>
        <row r="1273">
          <cell r="B1273">
            <v>35851</v>
          </cell>
          <cell r="C1273" t="str">
            <v>מסעדת קיסו- אונו מרקט</v>
          </cell>
          <cell r="D1273">
            <v>57</v>
          </cell>
          <cell r="E1273" t="str">
            <v>קרית אונו</v>
          </cell>
          <cell r="F1273" t="str">
            <v>רפאל איתן 7, קרית אונו</v>
          </cell>
          <cell r="L1273" t="str">
            <v>אולמות אירועים, מסעדות, קניונים</v>
          </cell>
        </row>
        <row r="1274">
          <cell r="B1274">
            <v>32894</v>
          </cell>
          <cell r="C1274" t="str">
            <v>מקדונלדס קניון קרית אונו</v>
          </cell>
          <cell r="D1274">
            <v>57</v>
          </cell>
          <cell r="E1274" t="str">
            <v>קרית אונו</v>
          </cell>
          <cell r="G1274" t="str">
            <v>חברת ניהול קניון קריית אונו, לוי אשכול 37 קרית אונו</v>
          </cell>
          <cell r="K1274" t="str">
            <v>guy@kko.co.il</v>
          </cell>
          <cell r="L1274" t="str">
            <v>אולמות אירועים, מסעדות, קניונים</v>
          </cell>
        </row>
        <row r="1275">
          <cell r="B1275">
            <v>35846</v>
          </cell>
          <cell r="C1275" t="str">
            <v>מתחם מזון- אונו מרקט</v>
          </cell>
          <cell r="D1275">
            <v>57</v>
          </cell>
          <cell r="E1275" t="str">
            <v>קרית אונו</v>
          </cell>
          <cell r="F1275" t="str">
            <v>רפאל איתן 7, קרית אונו</v>
          </cell>
          <cell r="L1275" t="str">
            <v>אולמות אירועים, מסעדות, קניונים</v>
          </cell>
        </row>
        <row r="1276">
          <cell r="B1276">
            <v>33425</v>
          </cell>
          <cell r="C1276" t="str">
            <v>קאנטרי קרית אונו</v>
          </cell>
          <cell r="D1276">
            <v>57</v>
          </cell>
          <cell r="E1276" t="str">
            <v>קרית אונו</v>
          </cell>
          <cell r="L1276" t="str">
            <v>אולמות אירועים, מסעדות, קניונים</v>
          </cell>
        </row>
        <row r="1277">
          <cell r="B1277">
            <v>38615</v>
          </cell>
          <cell r="C1277" t="str">
            <v>קפה גן סיפור בע"מ</v>
          </cell>
          <cell r="D1277">
            <v>57</v>
          </cell>
          <cell r="E1277" t="str">
            <v>קרית אונו</v>
          </cell>
          <cell r="F1277" t="str">
            <v>המייסדים 3</v>
          </cell>
          <cell r="I1277" t="str">
            <v>קשת</v>
          </cell>
          <cell r="J1277" t="str">
            <v>052-5800788</v>
          </cell>
          <cell r="L1277" t="str">
            <v>אולמות אירועים, מסעדות, קניונים</v>
          </cell>
        </row>
        <row r="1278">
          <cell r="B1278">
            <v>32896</v>
          </cell>
          <cell r="C1278" t="str">
            <v>קפה זליק קניון קרית אונו</v>
          </cell>
          <cell r="D1278">
            <v>57</v>
          </cell>
          <cell r="E1278" t="str">
            <v>קרית אונו</v>
          </cell>
          <cell r="F1278" t="str">
            <v>שלמה המלך 37, קרית אונו</v>
          </cell>
          <cell r="G1278" t="str">
            <v>חברת ניהול קניון קריית אונו, לוי אשכול 37 קרית אונו</v>
          </cell>
          <cell r="K1278" t="str">
            <v>guy@kko.co.il</v>
          </cell>
          <cell r="L1278" t="str">
            <v>אולמות אירועים, מסעדות, קניונים</v>
          </cell>
        </row>
        <row r="1279">
          <cell r="B1279">
            <v>32495</v>
          </cell>
          <cell r="C1279" t="str">
            <v>קפה קפה קרית אונו</v>
          </cell>
          <cell r="D1279">
            <v>57</v>
          </cell>
          <cell r="E1279" t="str">
            <v>קרית אונו</v>
          </cell>
          <cell r="F1279" t="str">
            <v>ירמיהו 25 קרית אונו</v>
          </cell>
          <cell r="G1279" t="str">
            <v>גד חדד שיווק ויזמות בע"מ                                           ירמיהו 25 קרית אונו</v>
          </cell>
          <cell r="K1279" t="str">
            <v>ono.cafecafe@gmail.com</v>
          </cell>
          <cell r="L1279" t="str">
            <v>אולמות אירועים, מסעדות, קניונים</v>
          </cell>
        </row>
        <row r="1280">
          <cell r="B1280">
            <v>32480</v>
          </cell>
          <cell r="C1280" t="str">
            <v>קקאו  ספורטק</v>
          </cell>
          <cell r="D1280">
            <v>57</v>
          </cell>
          <cell r="E1280" t="str">
            <v>קרית אונו</v>
          </cell>
          <cell r="F1280" t="str">
            <v>דרך איתן 2 קרית אונו</v>
          </cell>
          <cell r="G1280" t="str">
            <v>אחוזת קקאו בע"מ                                                      זיגלבוים 8 ת"א (כתובת הנכס: דרך איתן 2 קרית אונו)</v>
          </cell>
          <cell r="K1280" t="str">
            <v>shirikakao@gmail.com</v>
          </cell>
          <cell r="L1280" t="str">
            <v>אולמות אירועים, מסעדות, קניונים</v>
          </cell>
        </row>
        <row r="1281">
          <cell r="B1281">
            <v>38442</v>
          </cell>
          <cell r="C1281" t="str">
            <v>שם חדש</v>
          </cell>
          <cell r="D1281">
            <v>57</v>
          </cell>
          <cell r="E1281" t="str">
            <v>קרית אונו</v>
          </cell>
          <cell r="L1281" t="str">
            <v>מוסכים</v>
          </cell>
        </row>
        <row r="1282">
          <cell r="B1282">
            <v>8133</v>
          </cell>
          <cell r="C1282" t="str">
            <v>תחנת תדלוק פז</v>
          </cell>
          <cell r="D1282">
            <v>57</v>
          </cell>
          <cell r="E1282" t="str">
            <v>קרית אונו</v>
          </cell>
          <cell r="F1282" t="str">
            <v>רח' לוי אשכול 3 קרית אונו</v>
          </cell>
          <cell r="G1282" t="str">
            <v>פז חברת נפט בע"מ, יקום</v>
          </cell>
          <cell r="I1282" t="str">
            <v>אין שם</v>
          </cell>
          <cell r="K1282" t="str">
            <v>loya@paz.co.il</v>
          </cell>
          <cell r="L1282" t="str">
            <v>תחנות תדלוק</v>
          </cell>
        </row>
        <row r="1283">
          <cell r="B1283">
            <v>7437</v>
          </cell>
          <cell r="C1283" t="str">
            <v>&amp;תחנת תדלוק אלון שרות - תדלוק</v>
          </cell>
          <cell r="D1283">
            <v>45</v>
          </cell>
          <cell r="E1283" t="str">
            <v>רמת גן</v>
          </cell>
          <cell r="F1283" t="str">
            <v>אבא הלל 11, רמת גן</v>
          </cell>
          <cell r="H1283">
            <v>52522</v>
          </cell>
          <cell r="I1283" t="str">
            <v>עמוס ,עידו קרוננברג קורן</v>
          </cell>
          <cell r="J1283" t="str">
            <v>03-7511583</v>
          </cell>
          <cell r="K1283" t="str">
            <v>tsrg@netvision.net.il</v>
          </cell>
          <cell r="L1283" t="str">
            <v>תחנות תדלוק</v>
          </cell>
        </row>
        <row r="1284">
          <cell r="B1284">
            <v>7453</v>
          </cell>
          <cell r="C1284" t="str">
            <v>&amp;תחנת תדלוק דלק ישראמקס - תדלוק</v>
          </cell>
          <cell r="D1284">
            <v>45</v>
          </cell>
          <cell r="E1284" t="str">
            <v>רמת גן</v>
          </cell>
          <cell r="F1284" t="str">
            <v>שלם 1, רמת גן</v>
          </cell>
          <cell r="G1284" t="str">
            <v>גולדאור מ.ש.מ בע"מ, זבוטינסקי 4 רמת גן ר"ג 52505</v>
          </cell>
          <cell r="I1284" t="str">
            <v>נסים גואטה</v>
          </cell>
          <cell r="J1284" t="str">
            <v>03-6311841</v>
          </cell>
          <cell r="L1284" t="str">
            <v>תחנות תדלוק</v>
          </cell>
        </row>
        <row r="1285">
          <cell r="B1285">
            <v>7435</v>
          </cell>
          <cell r="C1285" t="str">
            <v>&amp;תחנת תדלוק דלק עלית - תדלוק</v>
          </cell>
          <cell r="D1285">
            <v>45</v>
          </cell>
          <cell r="E1285" t="str">
            <v>רמת גן</v>
          </cell>
          <cell r="F1285" t="str">
            <v>ז'בוטינסקי 4, רמת גן</v>
          </cell>
          <cell r="I1285" t="str">
            <v>יוסי אזריקוב, משה עזורי</v>
          </cell>
          <cell r="J1285" t="str">
            <v>03-6135468</v>
          </cell>
          <cell r="K1285" t="str">
            <v>bassltd@zahav.net.il</v>
          </cell>
          <cell r="L1285" t="str">
            <v>תחנות תדלוק</v>
          </cell>
        </row>
        <row r="1286">
          <cell r="B1286">
            <v>33567</v>
          </cell>
          <cell r="C1286" t="str">
            <v>_מי רקע רמת גן</v>
          </cell>
          <cell r="D1286">
            <v>45</v>
          </cell>
          <cell r="E1286" t="str">
            <v>רמת גן</v>
          </cell>
        </row>
        <row r="1287">
          <cell r="B1287">
            <v>37084</v>
          </cell>
          <cell r="C1287" t="str">
            <v>City wash</v>
          </cell>
          <cell r="D1287">
            <v>45</v>
          </cell>
          <cell r="E1287" t="str">
            <v>רמת גן</v>
          </cell>
          <cell r="F1287" t="str">
            <v>אלוף שדה 101, רמת גן</v>
          </cell>
          <cell r="I1287" t="str">
            <v>טל דניס 050-7005500</v>
          </cell>
          <cell r="L1287" t="str">
            <v>תחנות רחיצת רכב</v>
          </cell>
        </row>
        <row r="1288">
          <cell r="B1288">
            <v>7463</v>
          </cell>
          <cell r="C1288" t="str">
            <v>אומריקס-מרכז לשרותי דם מד"א</v>
          </cell>
          <cell r="D1288">
            <v>45</v>
          </cell>
          <cell r="E1288" t="str">
            <v>רמת גן</v>
          </cell>
          <cell r="F1288" t="str">
            <v>שיבא 2, רמת גן</v>
          </cell>
          <cell r="G1288" t="str">
            <v>מ. רפואי-שיבא,גזברות, בית החולים-תל השומר, קציר 2</v>
          </cell>
          <cell r="I1288" t="str">
            <v>אלון פלד, בני בראון</v>
          </cell>
          <cell r="K1288" t="str">
            <v>Aaltman@its.jnj.Com</v>
          </cell>
          <cell r="L1288" t="str">
            <v>מפעלי כימיה</v>
          </cell>
        </row>
        <row r="1289">
          <cell r="B1289">
            <v>32568</v>
          </cell>
          <cell r="C1289" t="str">
            <v>אפעל מרכז כנסים ואירוח</v>
          </cell>
          <cell r="D1289">
            <v>45</v>
          </cell>
          <cell r="E1289" t="str">
            <v>רמת גן</v>
          </cell>
          <cell r="F1289" t="str">
            <v>היסמין 1 רמת אפעל רמת גן</v>
          </cell>
          <cell r="L1289" t="str">
            <v>בתי מלון</v>
          </cell>
        </row>
        <row r="1290">
          <cell r="B1290">
            <v>34502</v>
          </cell>
          <cell r="C1290" t="str">
            <v>בי"ח שיבא תל השומר (מגזר בי"ח)</v>
          </cell>
          <cell r="D1290">
            <v>45</v>
          </cell>
          <cell r="E1290" t="str">
            <v>רמת גן</v>
          </cell>
          <cell r="F1290" t="str">
            <v>שיבא 2, רמת גן</v>
          </cell>
          <cell r="L1290" t="str">
            <v>בתי חולים</v>
          </cell>
        </row>
        <row r="1291">
          <cell r="B1291">
            <v>7440</v>
          </cell>
          <cell r="C1291" t="str">
            <v>בי"ח תל השומר שיבא</v>
          </cell>
          <cell r="D1291">
            <v>45</v>
          </cell>
          <cell r="E1291" t="str">
            <v>רמת גן</v>
          </cell>
          <cell r="F1291" t="str">
            <v>שיבא 2, רמת גן</v>
          </cell>
          <cell r="G1291" t="str">
            <v>מ. רפואי-שיבא,גזברות, בית החולים-תל השומר, קציר 2 ר"ג</v>
          </cell>
          <cell r="I1291" t="str">
            <v>יעקב טס, איליה פודלובני</v>
          </cell>
          <cell r="J1291" t="str">
            <v>03-5311540</v>
          </cell>
          <cell r="L1291" t="str">
            <v>אולמות אירועים, מסעדות, קניונים</v>
          </cell>
        </row>
        <row r="1292">
          <cell r="B1292">
            <v>33456</v>
          </cell>
          <cell r="C1292" t="str">
            <v>בית אבות אניטה מילר כהן</v>
          </cell>
          <cell r="D1292">
            <v>45</v>
          </cell>
          <cell r="E1292" t="str">
            <v>רמת גן</v>
          </cell>
          <cell r="F1292" t="str">
            <v>המאה ואחד 48, רמת גן</v>
          </cell>
          <cell r="L1292" t="str">
            <v>בתי מלון</v>
          </cell>
        </row>
        <row r="1293">
          <cell r="B1293">
            <v>33462</v>
          </cell>
          <cell r="C1293" t="str">
            <v>בית אבות הדרים (טנדר לאבינג קאר בע''מ)</v>
          </cell>
          <cell r="D1293">
            <v>45</v>
          </cell>
          <cell r="E1293" t="str">
            <v>רמת גן</v>
          </cell>
          <cell r="F1293" t="str">
            <v>חיבת ציון 20, רמת גן</v>
          </cell>
          <cell r="L1293" t="str">
            <v>בתי מלון</v>
          </cell>
        </row>
        <row r="1294">
          <cell r="B1294">
            <v>32577</v>
          </cell>
          <cell r="C1294" t="str">
            <v>בית אבות משען</v>
          </cell>
          <cell r="D1294">
            <v>45</v>
          </cell>
          <cell r="E1294" t="str">
            <v>רמת גן</v>
          </cell>
          <cell r="F1294" t="str">
            <v>שד' הארזים 2, רמת גן</v>
          </cell>
          <cell r="K1294" t="str">
            <v>mmaint-ef@mishan.co.il</v>
          </cell>
          <cell r="L1294" t="str">
            <v>בתי מלון</v>
          </cell>
        </row>
        <row r="1295">
          <cell r="B1295">
            <v>33459</v>
          </cell>
          <cell r="C1295" t="str">
            <v>בית אבות עירוני רמת גן</v>
          </cell>
          <cell r="D1295">
            <v>45</v>
          </cell>
          <cell r="E1295" t="str">
            <v>רמת גן</v>
          </cell>
          <cell r="F1295" t="str">
            <v>שד' הילד 10, רמת גן</v>
          </cell>
          <cell r="L1295" t="str">
            <v>בתי מלון</v>
          </cell>
        </row>
        <row r="1296">
          <cell r="B1296">
            <v>33453</v>
          </cell>
          <cell r="C1296" t="str">
            <v>בית אבות פנחס רוזן</v>
          </cell>
          <cell r="D1296">
            <v>45</v>
          </cell>
          <cell r="E1296" t="str">
            <v>רמת גן</v>
          </cell>
          <cell r="F1296" t="str">
            <v>אלוף דוד 185, רמת גן</v>
          </cell>
          <cell r="L1296" t="str">
            <v>בתי מלון</v>
          </cell>
        </row>
        <row r="1297">
          <cell r="B1297">
            <v>32562</v>
          </cell>
          <cell r="C1297" t="str">
            <v>בית מלון אינדיגו</v>
          </cell>
          <cell r="D1297">
            <v>45</v>
          </cell>
          <cell r="E1297" t="str">
            <v>רמת גן</v>
          </cell>
          <cell r="F1297" t="str">
            <v>אהליאב 5, רמת גן</v>
          </cell>
          <cell r="G1297" t="str">
            <v>פדמרא ייזום ופיתוח, דרך בגין מנחם 7תד133</v>
          </cell>
          <cell r="L1297" t="str">
            <v>בתי מלון</v>
          </cell>
        </row>
        <row r="1298">
          <cell r="B1298">
            <v>29336</v>
          </cell>
          <cell r="C1298" t="str">
            <v>בניין ש.א.פ</v>
          </cell>
          <cell r="D1298">
            <v>45</v>
          </cell>
          <cell r="E1298" t="str">
            <v>רמת גן</v>
          </cell>
          <cell r="F1298" t="str">
            <v>היצירה 3, רמת גן</v>
          </cell>
          <cell r="H1298">
            <v>52521</v>
          </cell>
          <cell r="I1298" t="str">
            <v>קובי לוי - מנהל הבניין</v>
          </cell>
          <cell r="J1298" t="str">
            <v>03-7538880</v>
          </cell>
          <cell r="K1298" t="str">
            <v>@hightower.co.il</v>
          </cell>
          <cell r="L1298" t="str">
            <v>אולמות אירועים, מסעדות, קניונים</v>
          </cell>
        </row>
        <row r="1299">
          <cell r="B1299">
            <v>33704</v>
          </cell>
          <cell r="C1299" t="str">
            <v>בר אילן  בנין 1004</v>
          </cell>
          <cell r="D1299">
            <v>45</v>
          </cell>
          <cell r="E1299" t="str">
            <v>רמת גן</v>
          </cell>
          <cell r="L1299" t="str">
            <v>אולמות אירועים, מסעדות, קניונים</v>
          </cell>
        </row>
        <row r="1300">
          <cell r="B1300">
            <v>33701</v>
          </cell>
          <cell r="C1300" t="str">
            <v>בר אילן  קרנף</v>
          </cell>
          <cell r="D1300">
            <v>45</v>
          </cell>
          <cell r="E1300" t="str">
            <v>רמת גן</v>
          </cell>
          <cell r="L1300" t="str">
            <v>אולמות אירועים, מסעדות, קניונים</v>
          </cell>
        </row>
        <row r="1301">
          <cell r="B1301">
            <v>33707</v>
          </cell>
          <cell r="C1301" t="str">
            <v>בר אילן אגודת הסטודנטים</v>
          </cell>
          <cell r="D1301">
            <v>45</v>
          </cell>
          <cell r="E1301" t="str">
            <v>רמת גן</v>
          </cell>
          <cell r="L1301" t="str">
            <v>אולמות אירועים, מסעדות, קניונים</v>
          </cell>
        </row>
        <row r="1302">
          <cell r="B1302">
            <v>33695</v>
          </cell>
          <cell r="C1302" t="str">
            <v>בר אילן קפה אינטרנט</v>
          </cell>
          <cell r="D1302">
            <v>45</v>
          </cell>
          <cell r="E1302" t="str">
            <v>רמת גן</v>
          </cell>
          <cell r="L1302" t="str">
            <v>אולמות אירועים, מסעדות, קניונים</v>
          </cell>
        </row>
        <row r="1303">
          <cell r="B1303">
            <v>33698</v>
          </cell>
          <cell r="C1303" t="str">
            <v>בר אילן קפה גרג</v>
          </cell>
          <cell r="D1303">
            <v>45</v>
          </cell>
          <cell r="E1303" t="str">
            <v>רמת גן</v>
          </cell>
          <cell r="L1303" t="str">
            <v>אולמות אירועים, מסעדות, קניונים</v>
          </cell>
        </row>
        <row r="1304">
          <cell r="B1304">
            <v>33474</v>
          </cell>
          <cell r="C1304" t="str">
            <v>ג'ירף רמת גן</v>
          </cell>
          <cell r="D1304">
            <v>45</v>
          </cell>
          <cell r="E1304" t="str">
            <v>רמת גן</v>
          </cell>
          <cell r="L1304" t="str">
            <v>מפעלי מזון ומשקאות</v>
          </cell>
        </row>
        <row r="1305">
          <cell r="B1305">
            <v>35329</v>
          </cell>
          <cell r="C1305" t="str">
            <v>גלי גיל מפעל זמני</v>
          </cell>
          <cell r="D1305">
            <v>45</v>
          </cell>
          <cell r="E1305" t="str">
            <v>רמת גן</v>
          </cell>
          <cell r="L1305" t="str">
            <v>מוסכים</v>
          </cell>
        </row>
        <row r="1306">
          <cell r="B1306">
            <v>28562</v>
          </cell>
          <cell r="C1306" t="str">
            <v>גן בעיר</v>
          </cell>
          <cell r="D1306">
            <v>45</v>
          </cell>
          <cell r="E1306" t="str">
            <v>רמת גן</v>
          </cell>
          <cell r="F1306" t="str">
            <v>ד"ר כהן 12, רמת גן</v>
          </cell>
          <cell r="I1306" t="str">
            <v>אריה בדריאן-מנכ"ל, בוריס-תחזוקה</v>
          </cell>
          <cell r="J1306" t="str">
            <v>03-6759555</v>
          </cell>
          <cell r="K1306" t="str">
            <v>aryeh@ganbair.co.il</v>
          </cell>
          <cell r="L1306" t="str">
            <v>בתי מלון</v>
          </cell>
        </row>
        <row r="1307">
          <cell r="B1307">
            <v>35891</v>
          </cell>
          <cell r="C1307" t="str">
            <v>דפוס א.א</v>
          </cell>
          <cell r="D1307">
            <v>45</v>
          </cell>
          <cell r="E1307" t="str">
            <v>רמת גן</v>
          </cell>
          <cell r="F1307" t="str">
            <v>אהליאב 3, רמת גן</v>
          </cell>
          <cell r="L1307" t="str">
            <v>בתי דפוס</v>
          </cell>
        </row>
        <row r="1308">
          <cell r="B1308">
            <v>34984</v>
          </cell>
          <cell r="C1308" t="str">
            <v>המגדניה של שפיצר</v>
          </cell>
          <cell r="D1308">
            <v>45</v>
          </cell>
          <cell r="E1308" t="str">
            <v>רמת גן</v>
          </cell>
          <cell r="F1308" t="str">
            <v>בצלאל 5, רמת גן</v>
          </cell>
          <cell r="L1308" t="str">
            <v>מפעלי מזון ומשקאות</v>
          </cell>
        </row>
        <row r="1309">
          <cell r="B1309">
            <v>35886</v>
          </cell>
          <cell r="C1309" t="str">
            <v>הפנסטנס</v>
          </cell>
          <cell r="D1309">
            <v>45</v>
          </cell>
          <cell r="E1309" t="str">
            <v>רמת גן</v>
          </cell>
          <cell r="F1309" t="str">
            <v>היצירה 12, רמת גן</v>
          </cell>
          <cell r="L1309" t="str">
            <v>מפעלי ציפוי מתכות וטיפול פני שטח</v>
          </cell>
        </row>
        <row r="1310">
          <cell r="B1310">
            <v>35881</v>
          </cell>
          <cell r="C1310" t="str">
            <v>טכשיטי בורוכוב</v>
          </cell>
          <cell r="D1310">
            <v>45</v>
          </cell>
          <cell r="E1310" t="str">
            <v>רמת גן</v>
          </cell>
          <cell r="F1310" t="str">
            <v>תובל 36, רמת גן</v>
          </cell>
          <cell r="L1310" t="str">
            <v>מפעלי ציפוי מתכות וטיפול פני שטח</v>
          </cell>
        </row>
        <row r="1311">
          <cell r="B1311">
            <v>7466</v>
          </cell>
          <cell r="C1311" t="str">
            <v>יוסקוביץ' גרופ אירועים בע''מ (הדר די מול)</v>
          </cell>
          <cell r="D1311">
            <v>45</v>
          </cell>
          <cell r="E1311" t="str">
            <v>רמת גן</v>
          </cell>
          <cell r="F1311" t="str">
            <v>רח' ז'בוטינסקי 1, רמת גן</v>
          </cell>
          <cell r="I1311" t="str">
            <v>איציק סרוסי</v>
          </cell>
          <cell r="J1311" t="str">
            <v>03-7526817</v>
          </cell>
          <cell r="L1311" t="str">
            <v>אולמות אירועים, מסעדות, קניונים</v>
          </cell>
        </row>
        <row r="1312">
          <cell r="B1312">
            <v>7431</v>
          </cell>
          <cell r="C1312" t="str">
            <v>כפר המכביה</v>
          </cell>
          <cell r="D1312">
            <v>45</v>
          </cell>
          <cell r="E1312" t="str">
            <v>רמת גן</v>
          </cell>
          <cell r="F1312" t="str">
            <v>רח' ברנשטיין 10, רמת גן</v>
          </cell>
          <cell r="H1312">
            <v>62109</v>
          </cell>
          <cell r="I1312" t="str">
            <v>ששון מעודד</v>
          </cell>
          <cell r="J1312" t="str">
            <v>03-6715715</v>
          </cell>
          <cell r="L1312" t="str">
            <v>בתי מלון</v>
          </cell>
        </row>
        <row r="1313">
          <cell r="B1313">
            <v>7760</v>
          </cell>
          <cell r="C1313" t="str">
            <v>לאונרדו (שרתון) סיטי טאוור</v>
          </cell>
          <cell r="D1313">
            <v>45</v>
          </cell>
          <cell r="E1313" t="str">
            <v>רמת גן</v>
          </cell>
          <cell r="F1313" t="str">
            <v>זיסמן 14, רמת גן</v>
          </cell>
          <cell r="I1313" t="str">
            <v>סרגי פטוצוסקי - אחזקה, עמוס אוזן</v>
          </cell>
          <cell r="J1313" t="str">
            <v>053-360961</v>
          </cell>
          <cell r="L1313" t="str">
            <v>בתי מלון</v>
          </cell>
        </row>
        <row r="1314">
          <cell r="B1314">
            <v>33477</v>
          </cell>
          <cell r="C1314" t="str">
            <v>מאפיית שאשא</v>
          </cell>
          <cell r="D1314">
            <v>45</v>
          </cell>
          <cell r="E1314" t="str">
            <v>רמת גן</v>
          </cell>
          <cell r="F1314" t="str">
            <v>בצלאל 7, רמת גן</v>
          </cell>
          <cell r="L1314" t="str">
            <v>מפעלי מזון ומשקאות</v>
          </cell>
        </row>
        <row r="1315">
          <cell r="B1315">
            <v>7828</v>
          </cell>
          <cell r="C1315" t="str">
            <v>מוסך (יהלום) צ'ק אפּ</v>
          </cell>
          <cell r="D1315">
            <v>45</v>
          </cell>
          <cell r="E1315" t="str">
            <v>רמת גן</v>
          </cell>
          <cell r="F1315" t="str">
            <v>תובל 15, רמת גן</v>
          </cell>
          <cell r="G1315" t="str">
            <v>טייר שופס, המלאכה25א.ת.ראש העין</v>
          </cell>
          <cell r="H1315">
            <v>0</v>
          </cell>
          <cell r="I1315" t="str">
            <v>סופר עובדיה, אלברט עופר</v>
          </cell>
          <cell r="J1315" t="str">
            <v>003-7516196</v>
          </cell>
          <cell r="K1315" t="str">
            <v>contact@checkup.co.il</v>
          </cell>
          <cell r="L1315" t="str">
            <v>מוסכים</v>
          </cell>
        </row>
        <row r="1316">
          <cell r="B1316">
            <v>36793</v>
          </cell>
          <cell r="C1316" t="str">
            <v>מוסך KIA מוטורס</v>
          </cell>
          <cell r="D1316">
            <v>45</v>
          </cell>
          <cell r="E1316" t="str">
            <v>רמת גן</v>
          </cell>
          <cell r="F1316" t="str">
            <v>היצירה 23, רמת גן</v>
          </cell>
          <cell r="L1316" t="str">
            <v>מוסכים</v>
          </cell>
        </row>
        <row r="1317">
          <cell r="B1317">
            <v>7726</v>
          </cell>
          <cell r="C1317" t="str">
            <v>מוסך מודיעין</v>
          </cell>
          <cell r="D1317">
            <v>45</v>
          </cell>
          <cell r="E1317" t="str">
            <v>רמת גן</v>
          </cell>
          <cell r="F1317" t="str">
            <v>בן גוריון 6, רמת גן</v>
          </cell>
          <cell r="G1317" t="str">
            <v>כהנא יואב, חורגין 10</v>
          </cell>
          <cell r="H1317">
            <v>0</v>
          </cell>
          <cell r="I1317" t="str">
            <v>יואב כהנא, אורית אלון</v>
          </cell>
          <cell r="K1317" t="str">
            <v>modiin_g@hotmail.com</v>
          </cell>
          <cell r="L1317" t="str">
            <v>מוסכים</v>
          </cell>
        </row>
        <row r="1318">
          <cell r="B1318">
            <v>36788</v>
          </cell>
          <cell r="C1318" t="str">
            <v>מוסך שמואל</v>
          </cell>
          <cell r="D1318">
            <v>45</v>
          </cell>
          <cell r="E1318" t="str">
            <v>רמת גן</v>
          </cell>
          <cell r="F1318" t="str">
            <v>בן גוריון 14, רמת גן</v>
          </cell>
          <cell r="L1318" t="str">
            <v>מוסכים</v>
          </cell>
        </row>
        <row r="1319">
          <cell r="B1319">
            <v>35681</v>
          </cell>
          <cell r="C1319" t="str">
            <v>מכבסת אואזיס</v>
          </cell>
          <cell r="D1319">
            <v>45</v>
          </cell>
          <cell r="E1319" t="str">
            <v>רמת גן</v>
          </cell>
          <cell r="F1319" t="str">
            <v>זבוטינסקי 87, רמת גן</v>
          </cell>
          <cell r="I1319" t="str">
            <v>רמי גינדי</v>
          </cell>
          <cell r="L1319" t="str">
            <v>מכבסות</v>
          </cell>
        </row>
        <row r="1320">
          <cell r="B1320">
            <v>35671</v>
          </cell>
          <cell r="C1320" t="str">
            <v>מכבסת אוקיינוס</v>
          </cell>
          <cell r="D1320">
            <v>45</v>
          </cell>
          <cell r="E1320" t="str">
            <v>רמת גן</v>
          </cell>
          <cell r="F1320" t="str">
            <v>תובל 22, רמת גן</v>
          </cell>
          <cell r="I1320" t="str">
            <v>אייל</v>
          </cell>
          <cell r="L1320" t="str">
            <v>מכבסות</v>
          </cell>
        </row>
        <row r="1321">
          <cell r="B1321">
            <v>35676</v>
          </cell>
          <cell r="C1321" t="str">
            <v>מכבסת יובל</v>
          </cell>
          <cell r="D1321">
            <v>45</v>
          </cell>
          <cell r="E1321" t="str">
            <v>רמת גן</v>
          </cell>
          <cell r="F1321" t="str">
            <v>ירושלים 83, רמת גן</v>
          </cell>
          <cell r="L1321" t="str">
            <v>מכבסות</v>
          </cell>
        </row>
        <row r="1322">
          <cell r="B1322">
            <v>35661</v>
          </cell>
          <cell r="C1322" t="str">
            <v>מכבסת ניחוחות</v>
          </cell>
          <cell r="D1322">
            <v>45</v>
          </cell>
          <cell r="E1322" t="str">
            <v>רמת גן</v>
          </cell>
          <cell r="F1322" t="str">
            <v>הרצל 82, רמת גן</v>
          </cell>
          <cell r="I1322" t="str">
            <v>ניר דשא</v>
          </cell>
          <cell r="L1322" t="str">
            <v>מכבסות</v>
          </cell>
        </row>
        <row r="1323">
          <cell r="B1323">
            <v>35666</v>
          </cell>
          <cell r="C1323" t="str">
            <v>מכבסת קשר</v>
          </cell>
          <cell r="D1323">
            <v>45</v>
          </cell>
          <cell r="E1323" t="str">
            <v>רמת גן</v>
          </cell>
          <cell r="F1323" t="str">
            <v>רש"י 14,  רמת גן</v>
          </cell>
          <cell r="I1323" t="str">
            <v>גינדי אוקונב</v>
          </cell>
          <cell r="L1323" t="str">
            <v>מכבסות</v>
          </cell>
        </row>
        <row r="1324">
          <cell r="B1324">
            <v>8185</v>
          </cell>
          <cell r="C1324" t="str">
            <v>מלון רימונים טאואר(לשעבר אופטימה)</v>
          </cell>
          <cell r="D1324">
            <v>45</v>
          </cell>
          <cell r="E1324" t="str">
            <v>רמת גן</v>
          </cell>
          <cell r="F1324" t="str">
            <v>קריניצי 1, רמת גן</v>
          </cell>
          <cell r="I1324" t="str">
            <v>גבריאל</v>
          </cell>
          <cell r="J1324" t="str">
            <v>052-5104387</v>
          </cell>
          <cell r="K1324" t="str">
            <v>maint@ramadaramtgan.com</v>
          </cell>
          <cell r="L1324" t="str">
            <v>בתי מלון</v>
          </cell>
        </row>
        <row r="1325">
          <cell r="B1325">
            <v>31982</v>
          </cell>
          <cell r="C1325" t="str">
            <v>מפעלי בטון רדימיקס</v>
          </cell>
          <cell r="D1325">
            <v>45</v>
          </cell>
          <cell r="E1325" t="str">
            <v>רמת גן</v>
          </cell>
          <cell r="F1325" t="str">
            <v>צומת מסובים</v>
          </cell>
          <cell r="G1325" t="str">
            <v>תעשיות רדימיקס רדימי, ביאליק 155 ר"ג</v>
          </cell>
          <cell r="L1325" t="str">
            <v>מפעלי חומרי בנייה</v>
          </cell>
        </row>
        <row r="1326">
          <cell r="B1326">
            <v>8396</v>
          </cell>
          <cell r="C1326" t="str">
            <v>מקדונלדס בקניון איילון</v>
          </cell>
          <cell r="D1326">
            <v>45</v>
          </cell>
          <cell r="E1326" t="str">
            <v>רמת גן</v>
          </cell>
          <cell r="F1326" t="str">
            <v>מקדונלד'ס - קניון איילון</v>
          </cell>
          <cell r="G1326" t="str">
            <v>אלוניאל בע"מ, קיבוץ געש ת.ד. 60951</v>
          </cell>
          <cell r="H1326">
            <v>0</v>
          </cell>
          <cell r="I1326" t="str">
            <v>אורי פארן - מנהל אחזקה</v>
          </cell>
          <cell r="K1326" t="str">
            <v>raanan@mcdonalds.co.il</v>
          </cell>
          <cell r="L1326" t="str">
            <v>אולמות אירועים, מסעדות, קניונים</v>
          </cell>
        </row>
        <row r="1327">
          <cell r="B1327">
            <v>32571</v>
          </cell>
          <cell r="C1327" t="str">
            <v>מרכז וואהל</v>
          </cell>
          <cell r="D1327">
            <v>45</v>
          </cell>
          <cell r="E1327" t="str">
            <v>רמת גן</v>
          </cell>
          <cell r="F1327" t="str">
            <v>מקס ואנה ווב, רמת גן</v>
          </cell>
          <cell r="L1327" t="str">
            <v>אולמות אירועים, מסעדות, קניונים</v>
          </cell>
        </row>
        <row r="1328">
          <cell r="B1328">
            <v>33480</v>
          </cell>
          <cell r="C1328" t="str">
            <v>סיימור מרקיז בע"מ</v>
          </cell>
          <cell r="D1328">
            <v>45</v>
          </cell>
          <cell r="E1328" t="str">
            <v>רמת גן</v>
          </cell>
          <cell r="L1328" t="str">
            <v>מפעלי ציפוי מתכות וטיפול פני שטח</v>
          </cell>
        </row>
        <row r="1329">
          <cell r="B1329">
            <v>35100</v>
          </cell>
          <cell r="C1329" t="str">
            <v>פיור קלין</v>
          </cell>
          <cell r="D1329">
            <v>45</v>
          </cell>
          <cell r="E1329" t="str">
            <v>רמת גן</v>
          </cell>
          <cell r="F1329" t="str">
            <v>הראה 114, רמת גן</v>
          </cell>
          <cell r="L1329" t="str">
            <v>מכבסות</v>
          </cell>
        </row>
        <row r="1330">
          <cell r="B1330">
            <v>33465</v>
          </cell>
          <cell r="C1330" t="str">
            <v>פיצרית שקד</v>
          </cell>
          <cell r="D1330">
            <v>45</v>
          </cell>
          <cell r="E1330" t="str">
            <v>רמת גן</v>
          </cell>
          <cell r="L1330" t="str">
            <v>אולמות אירועים, מסעדות, קניונים</v>
          </cell>
        </row>
        <row r="1331">
          <cell r="B1331">
            <v>7746</v>
          </cell>
          <cell r="C1331" t="str">
            <v>קלואליז</v>
          </cell>
          <cell r="D1331">
            <v>45</v>
          </cell>
          <cell r="E1331" t="str">
            <v>רמת גן</v>
          </cell>
          <cell r="F1331" t="str">
            <v>אבא הלל 16, רמת גן</v>
          </cell>
          <cell r="G1331" t="str">
            <v>י.ע.ו.ד, אבא הלל 16, רמת גן</v>
          </cell>
          <cell r="H1331">
            <v>0</v>
          </cell>
          <cell r="I1331" t="str">
            <v>א.בלומר, ג.אלון</v>
          </cell>
          <cell r="K1331" t="str">
            <v>chloely@gmail.com</v>
          </cell>
          <cell r="L1331" t="str">
            <v>אולמות אירועים, מסעדות, קניונים</v>
          </cell>
        </row>
        <row r="1332">
          <cell r="B1332">
            <v>8206</v>
          </cell>
          <cell r="C1332" t="str">
            <v>קניון איילון</v>
          </cell>
          <cell r="D1332">
            <v>45</v>
          </cell>
          <cell r="E1332" t="str">
            <v>רמת גן</v>
          </cell>
          <cell r="F1332" t="str">
            <v>אבא הלל 301, רמת גן</v>
          </cell>
          <cell r="I1332" t="str">
            <v>וואליד  - מנהל אחזקה</v>
          </cell>
          <cell r="J1332" t="str">
            <v>054-5608027</v>
          </cell>
          <cell r="K1332" t="str">
            <v>rina@azrieli.co.il</v>
          </cell>
          <cell r="L1332" t="str">
            <v>אולמות אירועים, מסעדות, קניונים</v>
          </cell>
        </row>
        <row r="1333">
          <cell r="B1333">
            <v>8293</v>
          </cell>
          <cell r="C1333" t="str">
            <v>קניון ביאליק (מרכז אלרם )</v>
          </cell>
          <cell r="D1333">
            <v>45</v>
          </cell>
          <cell r="E1333" t="str">
            <v>רמת גן</v>
          </cell>
          <cell r="F1333" t="str">
            <v>ביאליק 76, רמת גן</v>
          </cell>
          <cell r="I1333" t="str">
            <v>איתן מילנר - מנכ"ל</v>
          </cell>
          <cell r="J1333" t="str">
            <v>03-6721796</v>
          </cell>
          <cell r="K1333" t="str">
            <v>eitanm@zahav.net.il</v>
          </cell>
          <cell r="L1333" t="str">
            <v>אולמות אירועים, מסעדות, קניונים</v>
          </cell>
        </row>
        <row r="1334">
          <cell r="B1334">
            <v>8205</v>
          </cell>
          <cell r="C1334" t="str">
            <v>קניון מרום נוה סנטר</v>
          </cell>
          <cell r="D1334">
            <v>45</v>
          </cell>
          <cell r="E1334" t="str">
            <v>רמת גן</v>
          </cell>
          <cell r="F1334" t="str">
            <v>חיים לנדאו 7, רמת גן</v>
          </cell>
          <cell r="I1334" t="str">
            <v>רפי ניניו-מנהל אחזקה</v>
          </cell>
          <cell r="J1334" t="str">
            <v>052-6906462</v>
          </cell>
          <cell r="K1334" t="str">
            <v>rafin@marom-mall.co.il</v>
          </cell>
          <cell r="L1334" t="str">
            <v>אולמות אירועים, מסעדות, קניונים</v>
          </cell>
        </row>
        <row r="1335">
          <cell r="B1335">
            <v>33468</v>
          </cell>
          <cell r="C1335" t="str">
            <v>קפה קפה רמת גן</v>
          </cell>
          <cell r="D1335">
            <v>45</v>
          </cell>
          <cell r="E1335" t="str">
            <v>רמת גן</v>
          </cell>
          <cell r="L1335" t="str">
            <v>אולמות אירועים, מסעדות, קניונים</v>
          </cell>
        </row>
        <row r="1336">
          <cell r="B1336">
            <v>28441</v>
          </cell>
          <cell r="C1336" t="str">
            <v>שווארמה שמש</v>
          </cell>
          <cell r="D1336">
            <v>45</v>
          </cell>
          <cell r="E1336" t="str">
            <v>רמת גן</v>
          </cell>
          <cell r="F1336" t="str">
            <v>תובל 9, רמת גן</v>
          </cell>
          <cell r="G1336" t="str">
            <v>מנשה נעמה, האורים 6</v>
          </cell>
          <cell r="H1336">
            <v>52522</v>
          </cell>
          <cell r="I1336" t="str">
            <v>אין שם</v>
          </cell>
          <cell r="J1336" t="str">
            <v>000-0000000</v>
          </cell>
          <cell r="K1336" t="str">
            <v>shemeshe@actcom.co.il</v>
          </cell>
          <cell r="L1336" t="str">
            <v>אולמות אירועים, מסעדות, קניונים</v>
          </cell>
        </row>
        <row r="1337">
          <cell r="B1337">
            <v>7452</v>
          </cell>
          <cell r="C1337" t="str">
            <v>ת. ד. סונול המכבים</v>
          </cell>
          <cell r="D1337">
            <v>45</v>
          </cell>
          <cell r="E1337" t="str">
            <v>רמת גן</v>
          </cell>
          <cell r="F1337" t="str">
            <v>אלוף שדה 101, רמת גן</v>
          </cell>
          <cell r="G1337" t="str">
            <v>חב מכבים בע"מ סונול, אלוף שדה 101 ר"ג 52248</v>
          </cell>
          <cell r="I1337" t="str">
            <v>גיירי ידידיה, יוסי שלום</v>
          </cell>
          <cell r="J1337" t="str">
            <v>03-0764834</v>
          </cell>
          <cell r="L1337" t="str">
            <v>תחנות תדלוק</v>
          </cell>
        </row>
        <row r="1338">
          <cell r="B1338">
            <v>7445</v>
          </cell>
          <cell r="C1338" t="str">
            <v>ת. ת. פז עוז גרינוולד</v>
          </cell>
          <cell r="D1338">
            <v>45</v>
          </cell>
          <cell r="E1338" t="str">
            <v>רמת גן</v>
          </cell>
          <cell r="F1338" t="str">
            <v>רח' ז'בוטינסקי 37, רמת גן</v>
          </cell>
          <cell r="G1338" t="str">
            <v>פז חברת נפט בע"מ, יורו פארק בנין הולנד</v>
          </cell>
          <cell r="I1338" t="str">
            <v>רפי ורונן מלכה - מנהל ת.ד, משרקי שמואל</v>
          </cell>
          <cell r="J1338" t="str">
            <v>03-7519717</v>
          </cell>
          <cell r="K1338" t="str">
            <v>r3436@bezeqint.net; ronen@carspa.co.il</v>
          </cell>
          <cell r="L1338" t="str">
            <v>תחנות תדלוק</v>
          </cell>
        </row>
        <row r="1339">
          <cell r="B1339">
            <v>7740</v>
          </cell>
          <cell r="C1339" t="str">
            <v>ת.ת. שערי דלק רמה</v>
          </cell>
          <cell r="D1339">
            <v>45</v>
          </cell>
          <cell r="E1339" t="str">
            <v>רמת גן</v>
          </cell>
          <cell r="F1339" t="str">
            <v>ז'בוטינסקי 67, רמת גן</v>
          </cell>
          <cell r="G1339" t="str">
            <v>דלק קמעונאות, גבורי ישראל 7 א.ת דרום נתניה מיקוד 42504</v>
          </cell>
          <cell r="I1339" t="str">
            <v>צחי קליין, נגי אפל</v>
          </cell>
          <cell r="J1339" t="str">
            <v>03-7515182</v>
          </cell>
          <cell r="K1339" t="str">
            <v>003@delek.co.il</v>
          </cell>
          <cell r="L1339" t="str">
            <v>תחנות תדלוק</v>
          </cell>
        </row>
        <row r="1340">
          <cell r="B1340">
            <v>8201</v>
          </cell>
          <cell r="C1340" t="str">
            <v>ת.ת.פז רמה</v>
          </cell>
          <cell r="D1340">
            <v>45</v>
          </cell>
          <cell r="E1340" t="str">
            <v>רמת גן</v>
          </cell>
          <cell r="F1340" t="str">
            <v>ז'בוטינסקי 66, רמת גן</v>
          </cell>
          <cell r="G1340" t="str">
            <v>חב' פז בע"מ בע"מ, ת.ד.222 נתניה 42101</v>
          </cell>
          <cell r="I1340" t="str">
            <v>אילן מדינה - מנהל</v>
          </cell>
          <cell r="L1340" t="str">
            <v>תחנות תדלוק</v>
          </cell>
        </row>
        <row r="1341">
          <cell r="B1341">
            <v>31656</v>
          </cell>
          <cell r="C1341" t="str">
            <v>תחנת דלק סד"ש תל השומר</v>
          </cell>
          <cell r="D1341">
            <v>45</v>
          </cell>
          <cell r="E1341" t="str">
            <v>רמת גן</v>
          </cell>
          <cell r="F1341" t="str">
            <v>מתחם בי"ח תל השומר</v>
          </cell>
          <cell r="G1341" t="str">
            <v>מ. רפואי-שיבא,גזברות, בית החולים-תל השומר</v>
          </cell>
          <cell r="I1341" t="str">
            <v>ארקדי אליבייב</v>
          </cell>
          <cell r="L1341" t="str">
            <v>תחנות תדלוק</v>
          </cell>
        </row>
        <row r="1342">
          <cell r="B1342">
            <v>8160</v>
          </cell>
          <cell r="C1342" t="str">
            <v>תחנת תדלוק פז עלית הראשונים</v>
          </cell>
          <cell r="D1342">
            <v>45</v>
          </cell>
          <cell r="E1342" t="str">
            <v>רמת גן</v>
          </cell>
          <cell r="F1342" t="str">
            <v>הראשונים 2, רמת גן</v>
          </cell>
          <cell r="G1342" t="str">
            <v>פז חברת נפט בע"מ, אלוף שדה 4210 ר"ג 52248</v>
          </cell>
          <cell r="I1342" t="str">
            <v>אילן ארד - מנהל, שי משולם</v>
          </cell>
          <cell r="L1342" t="str">
            <v>תחנות תדלוק</v>
          </cell>
        </row>
        <row r="1343">
          <cell r="B1343">
            <v>8159</v>
          </cell>
          <cell r="C1343" t="str">
            <v>תחנת תדלוק פז קרית גן</v>
          </cell>
          <cell r="D1343">
            <v>45</v>
          </cell>
          <cell r="E1343" t="str">
            <v>רמת גן</v>
          </cell>
          <cell r="F1343" t="str">
            <v>אלוף שדה 98, רמת גן</v>
          </cell>
          <cell r="G1343" t="str">
            <v>פז חברת נפט בע"מ, ת.ד.222 נתניה 42101</v>
          </cell>
          <cell r="I1343" t="str">
            <v>אילן שגב - מנהל התחנה</v>
          </cell>
          <cell r="L1343" t="str">
            <v>תחנות תדלוק</v>
          </cell>
        </row>
      </sheetData>
      <sheetData sheetId="17">
        <row r="2">
          <cell r="B2" t="str">
            <v xml:space="preserve"> תאריך הפקה    27/02/2023 14:57:16</v>
          </cell>
        </row>
        <row r="4">
          <cell r="B4" t="str">
            <v>הערות טופס משמורת למפעלים</v>
          </cell>
        </row>
        <row r="7">
          <cell r="A7" t="str">
            <v>intParentSiteID</v>
          </cell>
          <cell r="B7" t="str">
            <v>comments</v>
          </cell>
        </row>
        <row r="8">
          <cell r="A8">
            <v>43</v>
          </cell>
        </row>
        <row r="9">
          <cell r="A9">
            <v>50</v>
          </cell>
        </row>
        <row r="10">
          <cell r="A10">
            <v>64</v>
          </cell>
        </row>
        <row r="11">
          <cell r="A11">
            <v>69</v>
          </cell>
        </row>
        <row r="12">
          <cell r="A12">
            <v>71</v>
          </cell>
        </row>
        <row r="13">
          <cell r="A13">
            <v>7240</v>
          </cell>
        </row>
        <row r="14">
          <cell r="A14">
            <v>7285</v>
          </cell>
        </row>
        <row r="15">
          <cell r="A15">
            <v>7287</v>
          </cell>
        </row>
        <row r="16">
          <cell r="A16">
            <v>7303</v>
          </cell>
        </row>
        <row r="17">
          <cell r="A17">
            <v>7310</v>
          </cell>
        </row>
        <row r="18">
          <cell r="A18">
            <v>7315</v>
          </cell>
        </row>
        <row r="19">
          <cell r="A19">
            <v>7316</v>
          </cell>
        </row>
        <row r="20">
          <cell r="A20">
            <v>7320</v>
          </cell>
        </row>
        <row r="21">
          <cell r="A21">
            <v>7325</v>
          </cell>
        </row>
        <row r="22">
          <cell r="A22">
            <v>7340</v>
          </cell>
          <cell r="B22" t="str">
            <v>לפי חנות סמוכה  סגר ועזב</v>
          </cell>
        </row>
        <row r="23">
          <cell r="A23" t="str">
            <v>המקום סגור;</v>
          </cell>
        </row>
        <row r="24">
          <cell r="A24">
            <v>7341</v>
          </cell>
          <cell r="B24" t="str">
            <v>;;לא בוצעה לבסוף דגימה עקב תקלה אצלי (מחסור). ;;</v>
          </cell>
        </row>
        <row r="25">
          <cell r="A25">
            <v>7342</v>
          </cell>
          <cell r="B25" t="str">
            <v>;;;לא נמצא אף אחד. בבירור עם איציק טלפונית מתברר שכולם בחופשת חגים;</v>
          </cell>
        </row>
        <row r="26">
          <cell r="A26">
            <v>7351</v>
          </cell>
          <cell r="B26" t="str">
            <v>;;;;</v>
          </cell>
        </row>
        <row r="27">
          <cell r="A27">
            <v>7361</v>
          </cell>
          <cell r="B27" t="str">
            <v>דגום מורכב התקנה 12.4 בשעה 1005. פירוק 13.4 בשעה 1040. פלומבה נמצאה שלמה שמספרה 006599. סולפיד ו dox שימור חטף בשטח. ;לא בוצע דיגום עקב שריפה במפעל</v>
          </cell>
        </row>
        <row r="28">
          <cell r="A28" t="str">
            <v>זמו התקנה 0900 בתאריך ה14.6 פירוק 15.6 בשעה 0900;התקנה בתאריך 30.8 בשעה 8.30</v>
          </cell>
        </row>
        <row r="29">
          <cell r="A29" t="str">
            <v>פירוק בתאריך 31.8 בשעה 9.30</v>
          </cell>
        </row>
        <row r="30">
          <cell r="A30" t="str">
            <v>סולפיד מומס וDOX מחטף;ביקור יחד עם חזי על נקודת הדגום לשנה הבאה. נבחנת שוחה על מתקן הטיפול;</v>
          </cell>
        </row>
        <row r="31">
          <cell r="A31">
            <v>7363</v>
          </cell>
        </row>
        <row r="32">
          <cell r="A32">
            <v>7370</v>
          </cell>
        </row>
        <row r="33">
          <cell r="A33">
            <v>7378</v>
          </cell>
        </row>
        <row r="34">
          <cell r="A34">
            <v>7379</v>
          </cell>
          <cell r="B34" t="str">
            <v>סיור מקצועי לאור תובנות לגבי מבנה המפעל בפרויקט קנדו. נקוגות ההזרמה והפעילות;;;אין דגום. הגעתי כדי לבחון נקודה מול ממצאי של מערכת שיש בסמוך;;;</v>
          </cell>
        </row>
        <row r="35">
          <cell r="A35">
            <v>7393</v>
          </cell>
        </row>
        <row r="36">
          <cell r="A36">
            <v>7398</v>
          </cell>
        </row>
        <row r="37">
          <cell r="A37">
            <v>7411</v>
          </cell>
        </row>
        <row r="38">
          <cell r="A38">
            <v>7414</v>
          </cell>
          <cell r="B38" t="str">
            <v>;;;;</v>
          </cell>
        </row>
        <row r="39">
          <cell r="A39">
            <v>7421</v>
          </cell>
          <cell r="B39" t="str">
            <v>;;יורם היה נציג</v>
          </cell>
        </row>
        <row r="40">
          <cell r="A40" t="str">
            <v>אין מפתח לחדר כיוון שהצוות בטיול קיץ;;</v>
          </cell>
        </row>
        <row r="41">
          <cell r="A41">
            <v>7423</v>
          </cell>
          <cell r="B41" t="str">
            <v>הותקן דוגם מורכב בתאריך 26.4.22 לא בוצע דיגום עקב הדוגם לא אסף למיכל היעודי והוםיע תקלת error;הרכבה בתאריך 10.5 בשעה 11:0₪</v>
          </cell>
        </row>
        <row r="42">
          <cell r="A42" t="str">
            <v>דיגום ופירוק 11.5 בשעה 11:30</v>
          </cell>
        </row>
        <row r="43">
          <cell r="A43" t="str">
            <v>בוצע כיול לפי נפח של המכשיר ביום ההתקנה תקין</v>
          </cell>
        </row>
        <row r="44">
          <cell r="A44" t="str">
            <v>;הותקן בתאריך 14.6 בשעה 1100 פירוק ב15.6 בשעה 11.10</v>
          </cell>
        </row>
        <row r="45">
          <cell r="A45" t="str">
            <v>לא בוצע דיגום עקב תקלה טכנית ;הותקן בתאריך 22.8 בשעה 9.00</v>
          </cell>
        </row>
        <row r="46">
          <cell r="A46" t="str">
            <v>פירוק בתאריך 23.8 בשעה 12.55;</v>
          </cell>
        </row>
        <row r="47">
          <cell r="A47">
            <v>7426</v>
          </cell>
          <cell r="B47" t="str">
            <v>;מד הגבה של חברה מלווה קיסר דגום;;;</v>
          </cell>
        </row>
        <row r="48">
          <cell r="A48">
            <v>7429</v>
          </cell>
        </row>
        <row r="49">
          <cell r="A49">
            <v>7431</v>
          </cell>
          <cell r="B49" t="str">
            <v>שמנים 500 מל;;;</v>
          </cell>
        </row>
        <row r="50">
          <cell r="A50">
            <v>7435</v>
          </cell>
          <cell r="B50" t="str">
            <v>דלק עילית - סתיו;</v>
          </cell>
        </row>
        <row r="51">
          <cell r="A51">
            <v>7437</v>
          </cell>
          <cell r="B51" t="str">
            <v>אען זרימה .. נראה שהתעלה מלאת זבל ובוץ כניסה למפריד חסומה;;לא ניתן לקחת דגימה...מפריד ריק. הוזרמו מים 15 דקות;;</v>
          </cell>
        </row>
        <row r="52">
          <cell r="A52">
            <v>7440</v>
          </cell>
        </row>
        <row r="53">
          <cell r="A53">
            <v>7445</v>
          </cell>
          <cell r="B53" t="str">
            <v>פז;</v>
          </cell>
        </row>
        <row r="54">
          <cell r="A54">
            <v>7446</v>
          </cell>
        </row>
        <row r="55">
          <cell r="A55">
            <v>7452</v>
          </cell>
          <cell r="B55" t="str">
            <v>;ללא בדיקת pH בשטח</v>
          </cell>
        </row>
        <row r="56">
          <cell r="A56" t="str">
            <v>תקלה במד pH דיגיטלי;</v>
          </cell>
        </row>
        <row r="57">
          <cell r="A57">
            <v>7453</v>
          </cell>
          <cell r="B57" t="str">
            <v>יחד עם דימה תאגיד;</v>
          </cell>
        </row>
        <row r="58">
          <cell r="A58">
            <v>7463</v>
          </cell>
          <cell r="B58" t="str">
            <v>;;</v>
          </cell>
        </row>
        <row r="59">
          <cell r="A59">
            <v>7464</v>
          </cell>
        </row>
        <row r="60">
          <cell r="A60">
            <v>7465</v>
          </cell>
        </row>
        <row r="61">
          <cell r="A61">
            <v>7466</v>
          </cell>
          <cell r="B61" t="str">
            <v>;;</v>
          </cell>
        </row>
        <row r="62">
          <cell r="A62">
            <v>7474</v>
          </cell>
          <cell r="B62" t="str">
            <v>;בליווי קיסר דגום (עדו);מד הגבה לא נלקח עקב תקלה טכנית;;</v>
          </cell>
        </row>
        <row r="63">
          <cell r="A63">
            <v>7489</v>
          </cell>
        </row>
        <row r="64">
          <cell r="A64">
            <v>7494</v>
          </cell>
          <cell r="B64" t="str">
            <v>אין מנהל. לפתיחת הידרנט לצורך הזרמה. אין אפשרות טכנית ומפתח מצד העסק;;</v>
          </cell>
        </row>
        <row r="65">
          <cell r="A65">
            <v>7499</v>
          </cell>
        </row>
        <row r="66">
          <cell r="A66">
            <v>7501</v>
          </cell>
        </row>
        <row r="67">
          <cell r="A67">
            <v>7503</v>
          </cell>
        </row>
        <row r="68">
          <cell r="A68">
            <v>7507</v>
          </cell>
        </row>
        <row r="69">
          <cell r="A69">
            <v>7515</v>
          </cell>
        </row>
        <row r="70">
          <cell r="A70">
            <v>7517</v>
          </cell>
        </row>
        <row r="71">
          <cell r="A71">
            <v>7520</v>
          </cell>
          <cell r="B71" t="str">
            <v>;;;</v>
          </cell>
        </row>
        <row r="72">
          <cell r="A72">
            <v>7526</v>
          </cell>
        </row>
        <row r="73">
          <cell r="A73">
            <v>7527</v>
          </cell>
          <cell r="B73" t="str">
            <v>;;;;</v>
          </cell>
        </row>
        <row r="74">
          <cell r="A74">
            <v>7531</v>
          </cell>
          <cell r="B74" t="str">
            <v>;;;;;;</v>
          </cell>
        </row>
        <row r="75">
          <cell r="A75">
            <v>7539</v>
          </cell>
          <cell r="B75" t="str">
            <v>;;;;</v>
          </cell>
        </row>
        <row r="76">
          <cell r="A76">
            <v>7540</v>
          </cell>
        </row>
        <row r="77">
          <cell r="A77">
            <v>7541</v>
          </cell>
        </row>
        <row r="78">
          <cell r="A78">
            <v>7543</v>
          </cell>
        </row>
        <row r="79">
          <cell r="A79">
            <v>7551</v>
          </cell>
        </row>
        <row r="80">
          <cell r="A80">
            <v>7556</v>
          </cell>
        </row>
        <row r="81">
          <cell r="A81">
            <v>7559</v>
          </cell>
        </row>
        <row r="82">
          <cell r="A82">
            <v>7561</v>
          </cell>
          <cell r="B82" t="str">
            <v>;</v>
          </cell>
        </row>
        <row r="83">
          <cell r="A83">
            <v>7564</v>
          </cell>
          <cell r="B83" t="str">
            <v>;לא נלקחה דוגמא בבקבוק 1 ליטר,לא היה זרם;;;</v>
          </cell>
        </row>
        <row r="84">
          <cell r="A84">
            <v>7570</v>
          </cell>
        </row>
        <row r="85">
          <cell r="A85">
            <v>7573</v>
          </cell>
          <cell r="B85" t="str">
            <v>מוצא מפריד חסום</v>
          </cell>
        </row>
        <row r="86">
          <cell r="A86" t="str">
            <v>הוצגו תעודות פינוי עם טווחי זמן סבירים בין פינוי לפינוי ועם נפח פינוי קבוע;</v>
          </cell>
        </row>
        <row r="87">
          <cell r="A87">
            <v>7574</v>
          </cell>
          <cell r="B87" t="str">
            <v>הוצגו תעודות פינוי,העסק לא מזרים לביוב העירוני</v>
          </cell>
        </row>
        <row r="88">
          <cell r="A88" t="str">
            <v>בוצע ביקור ללא דיגום;</v>
          </cell>
        </row>
        <row r="89">
          <cell r="A89">
            <v>7576</v>
          </cell>
          <cell r="B89" t="str">
            <v>;</v>
          </cell>
        </row>
        <row r="90">
          <cell r="A90">
            <v>7577</v>
          </cell>
          <cell r="B90" t="str">
            <v>;;;בזמן הביקור לא הוזרמו שפכים לביוב משום שמערכת הטיפול בשפכים היתה בטיפול תקופתי-החלפת שרף</v>
          </cell>
        </row>
        <row r="91">
          <cell r="A91" t="str">
            <v>בוצע ביקור ללא דיגום;</v>
          </cell>
        </row>
        <row r="92">
          <cell r="A92">
            <v>7589</v>
          </cell>
          <cell r="B92" t="str">
            <v>;;;;</v>
          </cell>
        </row>
        <row r="93">
          <cell r="A93">
            <v>7592</v>
          </cell>
        </row>
        <row r="94">
          <cell r="A94">
            <v>7601</v>
          </cell>
          <cell r="B94" t="str">
            <v>ביקור ללא דיגום בוצע סיור עם אמיר לווידוא סגירת היציאה מהמתחם;בסיור עם נתי הוצגו היציאות הסגורות</v>
          </cell>
        </row>
        <row r="95">
          <cell r="A95" t="str">
            <v>ביקור ללא דיגום;המתחם התפעולי סגור\חסום</v>
          </cell>
        </row>
        <row r="96">
          <cell r="A96" t="str">
            <v>הוצגו תעודות פינוי</v>
          </cell>
        </row>
        <row r="97">
          <cell r="A97" t="str">
            <v>בוצע ביקור ללא דיגום;</v>
          </cell>
        </row>
        <row r="98">
          <cell r="A98">
            <v>7603</v>
          </cell>
          <cell r="B98" t="str">
            <v>בוצע ביום גשום. בזמן שירד גשם;</v>
          </cell>
        </row>
        <row r="99">
          <cell r="A99">
            <v>7612</v>
          </cell>
        </row>
        <row r="100">
          <cell r="A100">
            <v>7616</v>
          </cell>
          <cell r="B100" t="str">
            <v>;;;;</v>
          </cell>
        </row>
        <row r="101">
          <cell r="A101">
            <v>7623</v>
          </cell>
        </row>
        <row r="102">
          <cell r="A102">
            <v>7627</v>
          </cell>
          <cell r="B102" t="str">
            <v>;;;;</v>
          </cell>
        </row>
        <row r="103">
          <cell r="A103">
            <v>7633</v>
          </cell>
        </row>
        <row r="104">
          <cell r="A104">
            <v>7635</v>
          </cell>
        </row>
        <row r="105">
          <cell r="A105">
            <v>7637</v>
          </cell>
          <cell r="B105" t="str">
            <v>;;;;</v>
          </cell>
        </row>
        <row r="106">
          <cell r="A106">
            <v>7638</v>
          </cell>
        </row>
        <row r="107">
          <cell r="A107">
            <v>7642</v>
          </cell>
          <cell r="B107" t="str">
            <v>;;;;</v>
          </cell>
        </row>
        <row r="108">
          <cell r="A108">
            <v>7643</v>
          </cell>
          <cell r="B108" t="str">
            <v>;;;;</v>
          </cell>
        </row>
        <row r="109">
          <cell r="A109">
            <v>7655</v>
          </cell>
        </row>
        <row r="110">
          <cell r="A110">
            <v>7662</v>
          </cell>
        </row>
        <row r="111">
          <cell r="A111">
            <v>7663</v>
          </cell>
          <cell r="B111" t="str">
            <v>;לאחר הזרמת מים ממושכת תא נראתה זרימה;;;</v>
          </cell>
        </row>
        <row r="112">
          <cell r="A112">
            <v>7668</v>
          </cell>
          <cell r="B112" t="str">
            <v>מכסה השוחה שבור ולא ניתן לפתוח</v>
          </cell>
        </row>
        <row r="113">
          <cell r="A113" t="str">
            <v>בוצע ביקור ללא דיגום;</v>
          </cell>
        </row>
        <row r="114">
          <cell r="A114">
            <v>7670</v>
          </cell>
        </row>
        <row r="115">
          <cell r="A115">
            <v>7672</v>
          </cell>
          <cell r="B115" t="str">
            <v>לא נמצא מפתח לארון כיבוי אש ולא היה ניתן להזרים מים בתעלות הניקוז,בוצע ביקור ללא דיגום;</v>
          </cell>
        </row>
        <row r="116">
          <cell r="A116">
            <v>7675</v>
          </cell>
        </row>
        <row r="117">
          <cell r="A117">
            <v>7676</v>
          </cell>
          <cell r="B117" t="str">
            <v>;;;;</v>
          </cell>
        </row>
        <row r="118">
          <cell r="A118">
            <v>7679</v>
          </cell>
        </row>
        <row r="119">
          <cell r="A119">
            <v>7684</v>
          </cell>
          <cell r="B119" t="str">
            <v>;;המפעל  נסגר,עבר למיקום בצפון הארץ</v>
          </cell>
        </row>
        <row r="120">
          <cell r="A120" t="str">
            <v>השער סגור ונעול ואין נוכחים באתר.</v>
          </cell>
        </row>
        <row r="121">
          <cell r="A121" t="str">
            <v>ביקור ללא דיגום;</v>
          </cell>
        </row>
        <row r="122">
          <cell r="A122">
            <v>7689</v>
          </cell>
        </row>
        <row r="123">
          <cell r="A123">
            <v>7694</v>
          </cell>
          <cell r="B123" t="str">
            <v>;</v>
          </cell>
        </row>
        <row r="124">
          <cell r="A124">
            <v>7695</v>
          </cell>
          <cell r="B124" t="str">
            <v>;;;;</v>
          </cell>
        </row>
        <row r="125">
          <cell r="A125">
            <v>7714</v>
          </cell>
          <cell r="B125" t="str">
            <v>שמנים 500 מל;;;;</v>
          </cell>
        </row>
        <row r="126">
          <cell r="A126">
            <v>7719</v>
          </cell>
          <cell r="B126" t="str">
            <v>שמנים 500 מל;;מפריד ריק</v>
          </cell>
        </row>
        <row r="127">
          <cell r="A127" t="str">
            <v>הוזרם זרימה מתונה ולא עזר;מפריד ריק</v>
          </cell>
        </row>
        <row r="128">
          <cell r="A128" t="str">
            <v>הזרמתי זרימה מתונה ולא ניתן;;</v>
          </cell>
        </row>
        <row r="129">
          <cell r="A129">
            <v>7726</v>
          </cell>
        </row>
        <row r="130">
          <cell r="A130">
            <v>7732</v>
          </cell>
          <cell r="B130" t="str">
            <v>ברז דיגום;;ברז דיגום ;ברז דיגום ;</v>
          </cell>
        </row>
        <row r="131">
          <cell r="A131">
            <v>7736</v>
          </cell>
        </row>
        <row r="132">
          <cell r="A132">
            <v>7737</v>
          </cell>
        </row>
        <row r="133">
          <cell r="A133">
            <v>7738</v>
          </cell>
          <cell r="B133" t="str">
            <v>יש רטיבות ביציאה של בור האיגום. נמסר לקובי שנדרש לפנות את הבור ולבדוק את האיטום;</v>
          </cell>
        </row>
        <row r="134">
          <cell r="A134">
            <v>7740</v>
          </cell>
          <cell r="B134" t="str">
            <v>;דלק רמה;</v>
          </cell>
        </row>
        <row r="135">
          <cell r="A135">
            <v>7741</v>
          </cell>
          <cell r="B135" t="str">
            <v>;;;ערך מד הגבה לא נבדק עקב תקלה טכנית;</v>
          </cell>
        </row>
        <row r="136">
          <cell r="A136">
            <v>7746</v>
          </cell>
        </row>
        <row r="137">
          <cell r="A137">
            <v>7751</v>
          </cell>
          <cell r="B137" t="str">
            <v>;;;;דיגום חוזר;</v>
          </cell>
        </row>
        <row r="138">
          <cell r="A138">
            <v>7755</v>
          </cell>
          <cell r="B138" t="str">
            <v>יום גשום. נדגם בגשם;</v>
          </cell>
        </row>
        <row r="139">
          <cell r="A139">
            <v>7759</v>
          </cell>
        </row>
        <row r="140">
          <cell r="A140">
            <v>7760</v>
          </cell>
          <cell r="B140" t="str">
            <v>500 מל שמנין;;</v>
          </cell>
        </row>
        <row r="141">
          <cell r="A141">
            <v>7763</v>
          </cell>
        </row>
        <row r="142">
          <cell r="A142">
            <v>7764</v>
          </cell>
          <cell r="B142" t="str">
            <v>לא נדגם עקב שינוי בעלים לפני שלושה חודשים שוב. צורך לבירור.  מרדכי שמעון מחזיק.;</v>
          </cell>
        </row>
        <row r="143">
          <cell r="A143">
            <v>7766</v>
          </cell>
          <cell r="B143" t="str">
            <v>אין דגום</v>
          </cell>
        </row>
        <row r="144">
          <cell r="A144" t="str">
            <v>שיפוצים במקום;עדין שיפוץ במקום השוחה. ראו דוגמא. בבירור של התאגיד מול הערייה;עדיין שיפוץ על השוחה. לצורך בבירור של התאגיד;</v>
          </cell>
        </row>
        <row r="145">
          <cell r="A145">
            <v>7767</v>
          </cell>
        </row>
        <row r="146">
          <cell r="A146">
            <v>7773</v>
          </cell>
          <cell r="B146" t="str">
            <v>;;סיור עם כפיר מהגנת הסביבה ;בריכת דיגום;</v>
          </cell>
        </row>
        <row r="147">
          <cell r="A147">
            <v>7774</v>
          </cell>
        </row>
        <row r="148">
          <cell r="A148">
            <v>7776</v>
          </cell>
          <cell r="B148" t="str">
            <v>על אף בקשותינו האחרונות השוחה חסומה בקרטונייה ולא ניתן לדגום את מוצא המתחם.</v>
          </cell>
        </row>
        <row r="149">
          <cell r="A149" t="str">
            <v>בוצע ביקור ללא דיגום;שוחת הדיגום חסומה על ידי הקרטונייה,האצתי בשי מנהל התחנה לפנותה</v>
          </cell>
        </row>
        <row r="150">
          <cell r="A150" t="str">
            <v>התבצע ביקור ללא דיגום;שוחת ביוב עדיין חסומה בקרטונייה;השוחה עדין חסומה</v>
          </cell>
        </row>
        <row r="151">
          <cell r="A151" t="str">
            <v>בוצע ביקור ללא דיגום;</v>
          </cell>
        </row>
        <row r="152">
          <cell r="A152">
            <v>7777</v>
          </cell>
          <cell r="B152" t="str">
            <v>;;</v>
          </cell>
        </row>
        <row r="153">
          <cell r="A153">
            <v>7779</v>
          </cell>
        </row>
        <row r="154">
          <cell r="A154">
            <v>7780</v>
          </cell>
        </row>
        <row r="155">
          <cell r="A155">
            <v>7782</v>
          </cell>
        </row>
        <row r="156">
          <cell r="A156">
            <v>7784</v>
          </cell>
        </row>
        <row r="157">
          <cell r="A157">
            <v>7785</v>
          </cell>
        </row>
        <row r="158">
          <cell r="A158">
            <v>7789</v>
          </cell>
          <cell r="B158" t="str">
            <v>;;;;</v>
          </cell>
        </row>
        <row r="159">
          <cell r="A159">
            <v>7791</v>
          </cell>
        </row>
        <row r="160">
          <cell r="A160">
            <v>7795</v>
          </cell>
          <cell r="B160" t="str">
            <v>;שעה 10.04</v>
          </cell>
        </row>
        <row r="161">
          <cell r="A161" t="str">
            <v>נשלח במקום טופס 58077;צינור כיבוי אש בכניסה למפריד היה פתוח. הוסבר לסוניה. כנראה בגלל מילוי המפריד ;אחרי פינוי מפריד. אין זרימת מים. בדיקה של כיבוי אש;</v>
          </cell>
        </row>
        <row r="162">
          <cell r="A162">
            <v>7797</v>
          </cell>
        </row>
        <row r="163">
          <cell r="A163">
            <v>7799</v>
          </cell>
          <cell r="B163" t="str">
            <v>;;;;</v>
          </cell>
        </row>
        <row r="164">
          <cell r="A164">
            <v>7800</v>
          </cell>
          <cell r="B164" t="str">
            <v>;;;;</v>
          </cell>
        </row>
        <row r="165">
          <cell r="A165">
            <v>7801</v>
          </cell>
        </row>
        <row r="166">
          <cell r="A166">
            <v>7804</v>
          </cell>
        </row>
        <row r="167">
          <cell r="A167">
            <v>7806</v>
          </cell>
          <cell r="B167" t="str">
            <v>;;יש לוודא סגירת פתח דיגום כל הזמן;;</v>
          </cell>
        </row>
        <row r="168">
          <cell r="A168">
            <v>7808</v>
          </cell>
          <cell r="B168" t="str">
            <v>נלקח מבור שאיבה;המפריד ובור הדאיבה פונו הבוקר. בור שאיבה ריק מנוזלים אין אפשרות לדגום;לא ניתן לדגום בןר שאיבה ריק.</v>
          </cell>
        </row>
        <row r="169">
          <cell r="A169" t="str">
            <v>נשאב לפני כיומיים</v>
          </cell>
        </row>
        <row r="170">
          <cell r="A170" t="str">
            <v>;נלקח מבור שאיבה;</v>
          </cell>
        </row>
        <row r="171">
          <cell r="A171">
            <v>7810</v>
          </cell>
          <cell r="B171" t="str">
            <v>דרש תעודה מנציג התאגיד. בביצוע עובד חדש;;</v>
          </cell>
        </row>
        <row r="172">
          <cell r="A172">
            <v>7813</v>
          </cell>
        </row>
        <row r="173">
          <cell r="A173">
            <v>7814</v>
          </cell>
        </row>
        <row r="174">
          <cell r="A174">
            <v>7817</v>
          </cell>
          <cell r="B174" t="str">
            <v>;מפריד פונה הבוקר ולא מולא כך שמפלס השפכים נמוך ממפלס היציאה;המפריד פונה הבוקר ולא מולא עד לגובה היציאה;;</v>
          </cell>
        </row>
        <row r="175">
          <cell r="A175">
            <v>7818</v>
          </cell>
          <cell r="B175" t="str">
            <v>;</v>
          </cell>
        </row>
        <row r="176">
          <cell r="A176">
            <v>7819</v>
          </cell>
          <cell r="B176" t="str">
            <v>;;על אף הזרמת מים מסיבית לא הצלחנו למלא את מיכל הניטרול ולהפעיל בהתאם את משאבת המינון,הסיבה היא משום שהמפעל בהיקף פעילות נמוך.</v>
          </cell>
        </row>
        <row r="177">
          <cell r="A177" t="str">
            <v>התקיים ביקור ללא דיגום;</v>
          </cell>
        </row>
        <row r="178">
          <cell r="A178">
            <v>7820</v>
          </cell>
          <cell r="B178" t="str">
            <v>;;;;</v>
          </cell>
        </row>
        <row r="179">
          <cell r="A179">
            <v>7821</v>
          </cell>
        </row>
        <row r="180">
          <cell r="A180">
            <v>7823</v>
          </cell>
          <cell r="B180" t="str">
            <v>;;;</v>
          </cell>
        </row>
        <row r="181">
          <cell r="A181">
            <v>7824</v>
          </cell>
        </row>
        <row r="182">
          <cell r="A182">
            <v>7828</v>
          </cell>
        </row>
        <row r="183">
          <cell r="A183">
            <v>7829</v>
          </cell>
          <cell r="B183" t="str">
            <v>;;ערך מד הגבה לא נבדק עקב תקלה טכנית;;</v>
          </cell>
        </row>
        <row r="184">
          <cell r="A184">
            <v>7835</v>
          </cell>
        </row>
        <row r="185">
          <cell r="A185">
            <v>7836</v>
          </cell>
        </row>
        <row r="186">
          <cell r="A186">
            <v>7837</v>
          </cell>
          <cell r="B186" t="str">
            <v>;;</v>
          </cell>
        </row>
        <row r="187">
          <cell r="A187">
            <v>7839</v>
          </cell>
        </row>
        <row r="188">
          <cell r="A188">
            <v>7841</v>
          </cell>
        </row>
        <row r="189">
          <cell r="A189">
            <v>7843</v>
          </cell>
        </row>
        <row r="190">
          <cell r="A190">
            <v>7845</v>
          </cell>
        </row>
        <row r="191">
          <cell r="A191">
            <v>7854</v>
          </cell>
        </row>
        <row r="192">
          <cell r="A192">
            <v>7855</v>
          </cell>
          <cell r="B192" t="str">
            <v>;האולם לא פעיל ואין זרימה עקב שלוש השבועות;;;</v>
          </cell>
        </row>
        <row r="193">
          <cell r="A193">
            <v>7856</v>
          </cell>
        </row>
        <row r="194">
          <cell r="A194">
            <v>7861</v>
          </cell>
          <cell r="B194" t="str">
            <v>לא נדגם. מנהל איננו כאן והידרנט לא נמצא מפתח;;אין דגום כי מפריד ריק והזרמה מאולצת מתונה לא סייעה;</v>
          </cell>
        </row>
        <row r="195">
          <cell r="A195">
            <v>7862</v>
          </cell>
        </row>
        <row r="196">
          <cell r="A196">
            <v>7864</v>
          </cell>
          <cell r="B196" t="str">
            <v>;;במהלך הביקור הוזרם פוטש באופן ידני;;</v>
          </cell>
        </row>
        <row r="197">
          <cell r="A197">
            <v>7866</v>
          </cell>
        </row>
        <row r="198">
          <cell r="A198">
            <v>7867</v>
          </cell>
          <cell r="B198" t="str">
            <v>;;;;</v>
          </cell>
        </row>
        <row r="199">
          <cell r="A199">
            <v>7868</v>
          </cell>
          <cell r="B199" t="str">
            <v>;;;;</v>
          </cell>
        </row>
        <row r="200">
          <cell r="A200">
            <v>7869</v>
          </cell>
        </row>
        <row r="201">
          <cell r="A201">
            <v>7871</v>
          </cell>
        </row>
        <row r="202">
          <cell r="A202">
            <v>7874</v>
          </cell>
        </row>
        <row r="203">
          <cell r="A203">
            <v>7877</v>
          </cell>
          <cell r="B203" t="str">
            <v>;;;תא דיגום ;</v>
          </cell>
        </row>
        <row r="204">
          <cell r="A204">
            <v>7883</v>
          </cell>
        </row>
        <row r="205">
          <cell r="A205">
            <v>7889</v>
          </cell>
          <cell r="B205" t="str">
            <v>ברז דיגום;;ברז דיגום;ברז דיגום ;</v>
          </cell>
        </row>
        <row r="206">
          <cell r="A206">
            <v>7890</v>
          </cell>
          <cell r="B206" t="str">
            <v>מוצאי המוסך חסומים,הוצגו תעודות פינוי בתדירות סבירה ובכמויות מתאימות;</v>
          </cell>
        </row>
        <row r="207">
          <cell r="A207">
            <v>7892</v>
          </cell>
          <cell r="B207" t="str">
            <v>יום גשום;</v>
          </cell>
        </row>
        <row r="208">
          <cell r="A208">
            <v>7897</v>
          </cell>
        </row>
        <row r="209">
          <cell r="A209">
            <v>7899</v>
          </cell>
          <cell r="B209" t="str">
            <v>עדיין המקום נראה ללא פעילות. בוצעה שיחה לאלברט בשעה 10:44 ללא מענה;המקום נראה בשיפוצים ;המקום נראה ללא פעילות;</v>
          </cell>
        </row>
        <row r="210">
          <cell r="A210">
            <v>7902</v>
          </cell>
          <cell r="B210" t="str">
            <v>;;;;</v>
          </cell>
        </row>
        <row r="211">
          <cell r="A211">
            <v>7904</v>
          </cell>
          <cell r="B211" t="str">
            <v>;;תא דיגום ;תא דיגום;</v>
          </cell>
        </row>
        <row r="212">
          <cell r="A212">
            <v>7905</v>
          </cell>
        </row>
        <row r="213">
          <cell r="A213">
            <v>7908</v>
          </cell>
          <cell r="B213" t="str">
            <v>שפכים שחורים;ברז דיגום/ אפורים/ ריח;לא ניתן לדגום. רמה 15% בבור;ברז דיגום ;</v>
          </cell>
        </row>
        <row r="214">
          <cell r="A214">
            <v>7909</v>
          </cell>
          <cell r="B214" t="str">
            <v>המפריד, נקודת הדיגום והשוחה ביציאה מוצפים. לא ניתן לדגום;נראה שהמים בברזים של איזור עיבוד הבצק לא מגיעים למפריד. בלאל התבקש לחבר את הזרמים למפריד ;;המפעל נראה ללא פעילות;תא דיגום פתוח ;</v>
          </cell>
        </row>
        <row r="215">
          <cell r="A215">
            <v>7910</v>
          </cell>
        </row>
        <row r="216">
          <cell r="A216">
            <v>7911</v>
          </cell>
        </row>
        <row r="217">
          <cell r="A217">
            <v>7913</v>
          </cell>
        </row>
        <row r="218">
          <cell r="A218">
            <v>7923</v>
          </cell>
          <cell r="B218" t="str">
            <v>;;שפכים שחורים.</v>
          </cell>
        </row>
        <row r="219">
          <cell r="A219" t="str">
            <v>המפעל לקח דגימה למעבדה חיצונית ;מציינת כי נלקחה דוגמה עבור המפעל מס דקות לאחר לקיחת הדוגמה שלנו;</v>
          </cell>
        </row>
        <row r="220">
          <cell r="A220">
            <v>7937</v>
          </cell>
          <cell r="B220" t="str">
            <v>שעת דיגום 10:30;;;</v>
          </cell>
        </row>
        <row r="221">
          <cell r="A221">
            <v>7938</v>
          </cell>
        </row>
        <row r="222">
          <cell r="A222">
            <v>7947</v>
          </cell>
          <cell r="B222" t="str">
            <v>;;</v>
          </cell>
        </row>
        <row r="223">
          <cell r="A223">
            <v>7956</v>
          </cell>
        </row>
        <row r="224">
          <cell r="A224">
            <v>7957</v>
          </cell>
          <cell r="B224" t="str">
            <v>;;</v>
          </cell>
        </row>
        <row r="225">
          <cell r="A225">
            <v>7960</v>
          </cell>
          <cell r="B225" t="str">
            <v>נלקח ממיכל דיגום;נדגם ממיכל דיגום;נלקח ממיכל ניטור;</v>
          </cell>
        </row>
        <row r="226">
          <cell r="A226">
            <v>7974</v>
          </cell>
          <cell r="B226" t="str">
            <v>;;;;;;</v>
          </cell>
        </row>
        <row r="227">
          <cell r="A227">
            <v>7981</v>
          </cell>
        </row>
        <row r="228">
          <cell r="A228">
            <v>7983</v>
          </cell>
        </row>
        <row r="229">
          <cell r="A229">
            <v>7990</v>
          </cell>
        </row>
        <row r="230">
          <cell r="A230">
            <v>7992</v>
          </cell>
        </row>
        <row r="231">
          <cell r="A231">
            <v>7993</v>
          </cell>
          <cell r="B231" t="str">
            <v>;אין אדם שיכול להתלוות לביקור</v>
          </cell>
        </row>
        <row r="232">
          <cell r="A232" t="str">
            <v>לפי כך לא נלקחה דגימת שפכים;;</v>
          </cell>
        </row>
        <row r="233">
          <cell r="A233">
            <v>7995</v>
          </cell>
        </row>
        <row r="234">
          <cell r="A234">
            <v>7999</v>
          </cell>
        </row>
        <row r="235">
          <cell r="A235">
            <v>8004</v>
          </cell>
        </row>
        <row r="236">
          <cell r="A236">
            <v>8007</v>
          </cell>
          <cell r="B236" t="str">
            <v>;</v>
          </cell>
        </row>
        <row r="237">
          <cell r="A237">
            <v>8010</v>
          </cell>
        </row>
        <row r="238">
          <cell r="A238">
            <v>8012</v>
          </cell>
        </row>
        <row r="239">
          <cell r="A239">
            <v>8015</v>
          </cell>
          <cell r="B239" t="str">
            <v>;;נלק ממיכל ניטור;נלקח ממיכל ניטור;</v>
          </cell>
        </row>
        <row r="240">
          <cell r="A240">
            <v>8020</v>
          </cell>
          <cell r="B240" t="str">
            <v>;;</v>
          </cell>
        </row>
        <row r="241">
          <cell r="A241">
            <v>8022</v>
          </cell>
        </row>
        <row r="242">
          <cell r="A242">
            <v>8028</v>
          </cell>
          <cell r="B242" t="str">
            <v>דיגום בפועל 11:54;;</v>
          </cell>
        </row>
        <row r="243">
          <cell r="A243">
            <v>8036</v>
          </cell>
        </row>
        <row r="244">
          <cell r="A244">
            <v>8037</v>
          </cell>
        </row>
        <row r="245">
          <cell r="A245">
            <v>8043</v>
          </cell>
          <cell r="B245" t="str">
            <v>;;</v>
          </cell>
        </row>
        <row r="246">
          <cell r="A246">
            <v>8045</v>
          </cell>
        </row>
        <row r="247">
          <cell r="A247">
            <v>8055</v>
          </cell>
          <cell r="B247" t="str">
            <v>;;;;</v>
          </cell>
        </row>
        <row r="248">
          <cell r="A248">
            <v>8061</v>
          </cell>
          <cell r="B248" t="str">
            <v>;נציג המפעל משה פרטוש נמצא בחו"ל .</v>
          </cell>
        </row>
        <row r="249">
          <cell r="A249" t="str">
            <v>המפעל נמצא בשלבי העתקה למבנה חדש;;המפעל הפסיק את הייצור במקום, המקום נמצא בשיפוצים.מפעל עבר למיקוםשל מפעל כרמית לשעבר;</v>
          </cell>
        </row>
        <row r="250">
          <cell r="A250">
            <v>8066</v>
          </cell>
        </row>
        <row r="251">
          <cell r="A251">
            <v>8071</v>
          </cell>
          <cell r="B251" t="str">
            <v>עדיין גישה לא נוחה לשוחה. רכב על השוחה. נדרש להחליף מכסה לשוחה;לא ניתן לפתוח את השוחה. לא בוצע גידור ולא הוחלפה השוחה;</v>
          </cell>
        </row>
        <row r="252">
          <cell r="A252">
            <v>8073</v>
          </cell>
        </row>
        <row r="253">
          <cell r="A253">
            <v>8077</v>
          </cell>
          <cell r="B253" t="str">
            <v>;;;נסגרת פעילות המפעל ב31.12.2022;</v>
          </cell>
        </row>
        <row r="254">
          <cell r="A254">
            <v>8082</v>
          </cell>
        </row>
        <row r="255">
          <cell r="A255">
            <v>8083</v>
          </cell>
        </row>
        <row r="256">
          <cell r="A256">
            <v>8086</v>
          </cell>
        </row>
        <row r="257">
          <cell r="A257">
            <v>8087</v>
          </cell>
          <cell r="B257" t="str">
            <v>;DOX בוצע בדופליקט.</v>
          </cell>
        </row>
        <row r="258">
          <cell r="A258" t="str">
            <v>מספר דגימה 1000;;;;;</v>
          </cell>
        </row>
        <row r="259">
          <cell r="A259">
            <v>8099</v>
          </cell>
          <cell r="B259" t="str">
            <v>העסק התבקש לשלוח תעודות פינוי מפריד;</v>
          </cell>
        </row>
        <row r="260">
          <cell r="A260">
            <v>8100</v>
          </cell>
        </row>
        <row r="261">
          <cell r="A261">
            <v>8101</v>
          </cell>
          <cell r="B261" t="str">
            <v>המקום נראה ללא פעילות. דנו אומר שהפעילות ירדה משמעותית. להגיע לא בימי ראשון וחמישי;המקום לא נראה פעיל;העסק נראה סגור...הכל נעול;</v>
          </cell>
        </row>
        <row r="262">
          <cell r="A262">
            <v>8106</v>
          </cell>
        </row>
        <row r="263">
          <cell r="A263">
            <v>8107</v>
          </cell>
        </row>
        <row r="264">
          <cell r="A264">
            <v>8109</v>
          </cell>
        </row>
        <row r="265">
          <cell r="A265">
            <v>8110</v>
          </cell>
          <cell r="B265" t="str">
            <v>;</v>
          </cell>
        </row>
        <row r="266">
          <cell r="A266">
            <v>8114</v>
          </cell>
        </row>
        <row r="267">
          <cell r="A267">
            <v>8121</v>
          </cell>
        </row>
        <row r="268">
          <cell r="A268">
            <v>8122</v>
          </cell>
        </row>
        <row r="269">
          <cell r="A269">
            <v>8126</v>
          </cell>
        </row>
        <row r="270">
          <cell r="A270">
            <v>8127</v>
          </cell>
        </row>
        <row r="271">
          <cell r="A271">
            <v>8133</v>
          </cell>
          <cell r="B271" t="str">
            <v>;מבדיקת תוואי צנרת, נראה כי אין כניסת שפכים אל מפריד הדלקים...נדרש לקבל תוכניות. נמסר לאיתי בן דוד סגן מנהל תפעול פז שנדרש לקבל תוכניות סניטריות;</v>
          </cell>
        </row>
        <row r="272">
          <cell r="A272">
            <v>8134</v>
          </cell>
        </row>
        <row r="273">
          <cell r="A273">
            <v>8140</v>
          </cell>
        </row>
        <row r="274">
          <cell r="A274">
            <v>8141</v>
          </cell>
        </row>
        <row r="275">
          <cell r="A275">
            <v>8144</v>
          </cell>
        </row>
        <row r="276">
          <cell r="A276">
            <v>8145</v>
          </cell>
        </row>
        <row r="277">
          <cell r="A277">
            <v>8146</v>
          </cell>
        </row>
        <row r="278">
          <cell r="A278">
            <v>8147</v>
          </cell>
        </row>
        <row r="279">
          <cell r="A279">
            <v>8150</v>
          </cell>
        </row>
        <row r="280">
          <cell r="A280">
            <v>8151</v>
          </cell>
          <cell r="B280" t="str">
            <v>;;;שלום מתנגד לדיגום. ביקור עם כפיר מהגנת הסביבה ;;</v>
          </cell>
        </row>
        <row r="281">
          <cell r="A281">
            <v>8153</v>
          </cell>
        </row>
        <row r="282">
          <cell r="A282">
            <v>8155</v>
          </cell>
        </row>
        <row r="283">
          <cell r="A283">
            <v>8157</v>
          </cell>
        </row>
        <row r="284">
          <cell r="A284">
            <v>8158</v>
          </cell>
        </row>
        <row r="285">
          <cell r="A285">
            <v>8159</v>
          </cell>
        </row>
        <row r="286">
          <cell r="A286">
            <v>8160</v>
          </cell>
          <cell r="B286" t="str">
            <v>;</v>
          </cell>
        </row>
        <row r="287">
          <cell r="A287">
            <v>8164</v>
          </cell>
        </row>
        <row r="288">
          <cell r="A288">
            <v>8165</v>
          </cell>
          <cell r="B288" t="str">
            <v>תא דיגום;;סירב לדיגום רוצה להקטין מספר דיגומים;ביקור עם כפיר הגנהס;;</v>
          </cell>
        </row>
        <row r="289">
          <cell r="A289">
            <v>8166</v>
          </cell>
        </row>
        <row r="290">
          <cell r="A290">
            <v>8173</v>
          </cell>
          <cell r="B290" t="str">
            <v>מטבח לא פעיל;המטבח נראה שלא פעיל;;;</v>
          </cell>
        </row>
        <row r="291">
          <cell r="A291">
            <v>8182</v>
          </cell>
        </row>
        <row r="292">
          <cell r="A292">
            <v>8183</v>
          </cell>
          <cell r="B292" t="str">
            <v>;;</v>
          </cell>
        </row>
        <row r="293">
          <cell r="A293">
            <v>8185</v>
          </cell>
          <cell r="B293" t="str">
            <v>;יחד עם נציג תאגיד טיראן;</v>
          </cell>
        </row>
        <row r="294">
          <cell r="A294">
            <v>8190</v>
          </cell>
        </row>
        <row r="295">
          <cell r="A295">
            <v>8191</v>
          </cell>
          <cell r="B295" t="str">
            <v>;אין מענה טלפוני אין נציג;;עדיין אין מכסה לנקודת דיגום.  הועבר לולדמיר;הותקן מכסה חדש לתא דיגום ;</v>
          </cell>
        </row>
        <row r="296">
          <cell r="A296">
            <v>8192</v>
          </cell>
          <cell r="B296" t="str">
            <v>;;;בדיקת מערך השפכים לאחר ביקור קודם. סילוסים שמוחזקים בחוץ, קוביות ibc . המקום נדגם בזרם תעשייתי;</v>
          </cell>
        </row>
        <row r="297">
          <cell r="A297">
            <v>8194</v>
          </cell>
        </row>
        <row r="298">
          <cell r="A298">
            <v>8195</v>
          </cell>
        </row>
        <row r="299">
          <cell r="A299">
            <v>8198</v>
          </cell>
          <cell r="B299" t="str">
            <v>;אין אפשרות לדגום.</v>
          </cell>
        </row>
        <row r="300">
          <cell r="A300" t="str">
            <v>רכב זר חונה על שוחת דיגום.</v>
          </cell>
        </row>
        <row r="301">
          <cell r="A301" t="str">
            <v>יש תמונות.;;</v>
          </cell>
        </row>
        <row r="302">
          <cell r="A302">
            <v>8199</v>
          </cell>
        </row>
        <row r="303">
          <cell r="A303">
            <v>8200</v>
          </cell>
          <cell r="B303" t="str">
            <v>;לא נדגם מאחר וקימת בעיה במשאבת הסניקה.</v>
          </cell>
        </row>
        <row r="304">
          <cell r="A304" t="str">
            <v>לדברי זאב פועלים לשדרוג מערכת וניסיון מעבר לדף.;;הופעלה משאבה;</v>
          </cell>
        </row>
        <row r="305">
          <cell r="A305">
            <v>8201</v>
          </cell>
          <cell r="B305" t="str">
            <v>;פז;</v>
          </cell>
        </row>
        <row r="306">
          <cell r="A306">
            <v>8203</v>
          </cell>
        </row>
        <row r="307">
          <cell r="A307">
            <v>8204</v>
          </cell>
        </row>
        <row r="308">
          <cell r="A308">
            <v>8205</v>
          </cell>
          <cell r="B308" t="str">
            <v>500 מל שמנים;ריח +עכירות;;</v>
          </cell>
        </row>
        <row r="309">
          <cell r="A309">
            <v>8206</v>
          </cell>
          <cell r="B309" t="str">
            <v>שמנים 500 מל;;;</v>
          </cell>
        </row>
        <row r="310">
          <cell r="A310">
            <v>8209</v>
          </cell>
        </row>
        <row r="311">
          <cell r="A311">
            <v>8213</v>
          </cell>
        </row>
        <row r="312">
          <cell r="A312">
            <v>8215</v>
          </cell>
        </row>
        <row r="313">
          <cell r="A313">
            <v>8216</v>
          </cell>
          <cell r="B313" t="str">
            <v>;;ברז דיגום מוצא בור ביוב כללי;שוחות מפריד נראו פתוחות. סם עודכן טלפונית להמשך טיפול.</v>
          </cell>
        </row>
        <row r="314">
          <cell r="A314" t="str">
            <v>נלקחה תמונה של נקודת הדיגום בנפרד לטופס המשמורת בשל חוסר קליטה (חניון תת קרקעי);</v>
          </cell>
        </row>
        <row r="315">
          <cell r="A315">
            <v>8217</v>
          </cell>
        </row>
        <row r="316">
          <cell r="A316">
            <v>8218</v>
          </cell>
        </row>
        <row r="317">
          <cell r="A317">
            <v>8219</v>
          </cell>
        </row>
        <row r="318">
          <cell r="A318">
            <v>8221</v>
          </cell>
        </row>
        <row r="319">
          <cell r="A319">
            <v>8222</v>
          </cell>
        </row>
        <row r="320">
          <cell r="A320">
            <v>8225</v>
          </cell>
          <cell r="B320" t="str">
            <v>;;;;</v>
          </cell>
        </row>
        <row r="321">
          <cell r="A321">
            <v>8226</v>
          </cell>
        </row>
        <row r="322">
          <cell r="A322">
            <v>8228</v>
          </cell>
        </row>
        <row r="323">
          <cell r="A323">
            <v>8229</v>
          </cell>
        </row>
        <row r="324">
          <cell r="A324">
            <v>8230</v>
          </cell>
          <cell r="B324" t="str">
            <v>;;;;</v>
          </cell>
        </row>
        <row r="325">
          <cell r="A325">
            <v>8232</v>
          </cell>
          <cell r="B325" t="str">
            <v>;;בעת הביקור היה עומס גדול במפעל ושוחת הדיגום היתה חסומה על ידי ארגזים רבים ופינוייה היה אורך זמן רב</v>
          </cell>
        </row>
        <row r="326">
          <cell r="A326" t="str">
            <v>בעלי העסק ביקש שאבוא במועד אחר והואיל וברוב המקרים בעלי העסק משתף פעולה בצורה טובה נעניתי לבקשתו.</v>
          </cell>
        </row>
        <row r="327">
          <cell r="A327" t="str">
            <v>ביקור זה התקיים ללא דיגום;;</v>
          </cell>
        </row>
        <row r="328">
          <cell r="A328">
            <v>8233</v>
          </cell>
        </row>
        <row r="329">
          <cell r="A329">
            <v>8235</v>
          </cell>
        </row>
        <row r="330">
          <cell r="A330">
            <v>8236</v>
          </cell>
        </row>
        <row r="331">
          <cell r="A331">
            <v>8237</v>
          </cell>
        </row>
        <row r="332">
          <cell r="A332">
            <v>8238</v>
          </cell>
        </row>
        <row r="333">
          <cell r="A333">
            <v>8239</v>
          </cell>
        </row>
        <row r="334">
          <cell r="A334">
            <v>8241</v>
          </cell>
          <cell r="B334" t="str">
            <v>;;;</v>
          </cell>
        </row>
        <row r="335">
          <cell r="A335">
            <v>8242</v>
          </cell>
        </row>
        <row r="336">
          <cell r="A336">
            <v>8243</v>
          </cell>
        </row>
        <row r="337">
          <cell r="A337">
            <v>8244</v>
          </cell>
        </row>
        <row r="338">
          <cell r="A338">
            <v>8245</v>
          </cell>
        </row>
        <row r="339">
          <cell r="A339">
            <v>8247</v>
          </cell>
          <cell r="B339" t="str">
            <v>;;;</v>
          </cell>
        </row>
        <row r="340">
          <cell r="A340">
            <v>8248</v>
          </cell>
        </row>
        <row r="341">
          <cell r="A341">
            <v>8249</v>
          </cell>
          <cell r="B341" t="str">
            <v>;לא ניתן לדגום מאחר ולא ניתן לפתוח את שוחת הביקורת;;</v>
          </cell>
        </row>
        <row r="342">
          <cell r="A342">
            <v>8250</v>
          </cell>
        </row>
        <row r="343">
          <cell r="A343">
            <v>8251</v>
          </cell>
        </row>
        <row r="344">
          <cell r="A344">
            <v>8253</v>
          </cell>
        </row>
        <row r="345">
          <cell r="A345">
            <v>8254</v>
          </cell>
          <cell r="B345" t="str">
            <v>;מכסה בטון אין שוחה ;</v>
          </cell>
        </row>
        <row r="346">
          <cell r="A346">
            <v>8255</v>
          </cell>
        </row>
        <row r="347">
          <cell r="A347">
            <v>8257</v>
          </cell>
        </row>
        <row r="348">
          <cell r="A348">
            <v>8259</v>
          </cell>
        </row>
        <row r="349">
          <cell r="A349">
            <v>8261</v>
          </cell>
        </row>
        <row r="350">
          <cell r="A350">
            <v>8263</v>
          </cell>
        </row>
        <row r="351">
          <cell r="A351">
            <v>8265</v>
          </cell>
        </row>
        <row r="352">
          <cell r="A352">
            <v>8266</v>
          </cell>
        </row>
        <row r="353">
          <cell r="A353">
            <v>8267</v>
          </cell>
        </row>
        <row r="354">
          <cell r="A354">
            <v>8271</v>
          </cell>
        </row>
        <row r="355">
          <cell r="A355">
            <v>8272</v>
          </cell>
          <cell r="B355" t="str">
            <v>לא ניתן לקחת דיגום בגלל עבודות תשתיות באזור המסעדה;;</v>
          </cell>
        </row>
        <row r="356">
          <cell r="A356">
            <v>8273</v>
          </cell>
          <cell r="B356" t="str">
            <v>אין דגום הגבה מאחר ומלא שמנים ולא רוצה לעוות מכשור;תעלות מלאות לא ניתן להזרים</v>
          </cell>
        </row>
        <row r="357">
          <cell r="A357" t="str">
            <v>שיחה עם בעלים;אין בדיקת הגבה מאחר והשוחה מלאה שמנים ולא ניתן לטבול מדיד אלקטרוני לבדיקה;לא נמדד ערך הגבה ערך דוגמא מאוד מלוכלכת בשמנים</v>
          </cell>
        </row>
        <row r="358">
          <cell r="A358" t="str">
            <v>דורון אשר טלפוני;</v>
          </cell>
        </row>
        <row r="359">
          <cell r="A359">
            <v>8276</v>
          </cell>
          <cell r="B359" t="str">
            <v>;;;;</v>
          </cell>
        </row>
        <row r="360">
          <cell r="A360">
            <v>8277</v>
          </cell>
          <cell r="B360" t="str">
            <v>;</v>
          </cell>
        </row>
        <row r="361">
          <cell r="A361">
            <v>8278</v>
          </cell>
        </row>
        <row r="362">
          <cell r="A362">
            <v>8282</v>
          </cell>
        </row>
        <row r="363">
          <cell r="A363">
            <v>8283</v>
          </cell>
          <cell r="B363" t="str">
            <v>;אין אפשרות לדגום</v>
          </cell>
        </row>
        <row r="364">
          <cell r="A364" t="str">
            <v>רכב חוסם את מקום הדיגום;;קיימת סתימה בקו עירוני. לא ניתן לדגום;</v>
          </cell>
        </row>
        <row r="365">
          <cell r="A365">
            <v>8289</v>
          </cell>
        </row>
        <row r="366">
          <cell r="A366">
            <v>8292</v>
          </cell>
        </row>
        <row r="367">
          <cell r="A367">
            <v>8293</v>
          </cell>
          <cell r="B367" t="str">
            <v>שמנים 500 מל;;;</v>
          </cell>
        </row>
        <row r="368">
          <cell r="A368">
            <v>8295</v>
          </cell>
          <cell r="B368" t="str">
            <v>;;ביקור עם כפיר הגנהס;;</v>
          </cell>
        </row>
        <row r="369">
          <cell r="A369">
            <v>8297</v>
          </cell>
        </row>
        <row r="370">
          <cell r="A370">
            <v>8298</v>
          </cell>
        </row>
        <row r="371">
          <cell r="A371">
            <v>8301</v>
          </cell>
          <cell r="B371" t="str">
            <v>;;</v>
          </cell>
        </row>
        <row r="372">
          <cell r="A372">
            <v>8303</v>
          </cell>
        </row>
        <row r="373">
          <cell r="A373">
            <v>8306</v>
          </cell>
        </row>
        <row r="374">
          <cell r="A374">
            <v>8307</v>
          </cell>
        </row>
        <row r="375">
          <cell r="A375">
            <v>8308</v>
          </cell>
        </row>
        <row r="376">
          <cell r="A376">
            <v>8311</v>
          </cell>
        </row>
        <row r="377">
          <cell r="A377">
            <v>8313</v>
          </cell>
          <cell r="B377" t="str">
            <v>;;;;</v>
          </cell>
        </row>
        <row r="378">
          <cell r="A378">
            <v>8319</v>
          </cell>
        </row>
        <row r="379">
          <cell r="A379">
            <v>8320</v>
          </cell>
        </row>
        <row r="380">
          <cell r="A380">
            <v>8321</v>
          </cell>
        </row>
        <row r="381">
          <cell r="A381">
            <v>8322</v>
          </cell>
        </row>
        <row r="382">
          <cell r="A382">
            <v>8325</v>
          </cell>
        </row>
        <row r="383">
          <cell r="A383">
            <v>8326</v>
          </cell>
          <cell r="B383" t="str">
            <v>;;</v>
          </cell>
        </row>
        <row r="384">
          <cell r="A384">
            <v>8327</v>
          </cell>
        </row>
        <row r="385">
          <cell r="A385">
            <v>8328</v>
          </cell>
          <cell r="B385" t="str">
            <v>;;;;</v>
          </cell>
        </row>
        <row r="386">
          <cell r="A386">
            <v>8332</v>
          </cell>
          <cell r="B386" t="str">
            <v>שעת דיגום 10:30;אין אפשרות לדגום בגלל בסתימה</v>
          </cell>
        </row>
        <row r="387">
          <cell r="A387" t="str">
            <v>יש תמונה;;</v>
          </cell>
        </row>
        <row r="388">
          <cell r="A388">
            <v>8333</v>
          </cell>
          <cell r="B388" t="str">
            <v>;צינור t;;</v>
          </cell>
        </row>
        <row r="389">
          <cell r="A389">
            <v>8336</v>
          </cell>
        </row>
        <row r="390">
          <cell r="A390">
            <v>8339</v>
          </cell>
        </row>
        <row r="391">
          <cell r="A391">
            <v>8340</v>
          </cell>
          <cell r="B391" t="str">
            <v>;;</v>
          </cell>
        </row>
        <row r="392">
          <cell r="A392">
            <v>8341</v>
          </cell>
        </row>
        <row r="393">
          <cell r="A393">
            <v>8343</v>
          </cell>
          <cell r="B393" t="str">
            <v>;שומני ורוד ;;;</v>
          </cell>
        </row>
        <row r="394">
          <cell r="A394">
            <v>8348</v>
          </cell>
        </row>
        <row r="395">
          <cell r="A395">
            <v>8351</v>
          </cell>
          <cell r="B395" t="str">
            <v>שוחת הדיגום חסומה על ידי רכב חונה,לא אותר הבעלים;;;;</v>
          </cell>
        </row>
        <row r="396">
          <cell r="A396">
            <v>8354</v>
          </cell>
          <cell r="B396" t="str">
            <v>;;;;</v>
          </cell>
        </row>
        <row r="397">
          <cell r="A397">
            <v>8356</v>
          </cell>
          <cell r="B397" t="str">
            <v>;;</v>
          </cell>
        </row>
        <row r="398">
          <cell r="A398">
            <v>8363</v>
          </cell>
        </row>
        <row r="399">
          <cell r="A399">
            <v>8364</v>
          </cell>
        </row>
        <row r="400">
          <cell r="A400">
            <v>8367</v>
          </cell>
          <cell r="B400" t="str">
            <v>הפרס באוגמנטן;;;;</v>
          </cell>
        </row>
        <row r="401">
          <cell r="A401">
            <v>8368</v>
          </cell>
        </row>
        <row r="402">
          <cell r="A402">
            <v>8373</v>
          </cell>
          <cell r="B402" t="str">
            <v>;;;אין דגום אך הוצגה תעודת פינוי מחברת טביב מסמפטמר;</v>
          </cell>
        </row>
        <row r="403">
          <cell r="A403">
            <v>8378</v>
          </cell>
        </row>
        <row r="404">
          <cell r="A404">
            <v>8379</v>
          </cell>
        </row>
        <row r="405">
          <cell r="A405">
            <v>8380</v>
          </cell>
        </row>
        <row r="406">
          <cell r="A406">
            <v>8381</v>
          </cell>
        </row>
        <row r="407">
          <cell r="A407">
            <v>8386</v>
          </cell>
        </row>
        <row r="408">
          <cell r="A408">
            <v>8387</v>
          </cell>
        </row>
        <row r="409">
          <cell r="A409">
            <v>8388</v>
          </cell>
        </row>
        <row r="410">
          <cell r="A410">
            <v>8389</v>
          </cell>
        </row>
        <row r="411">
          <cell r="A411">
            <v>8390</v>
          </cell>
          <cell r="B411" t="str">
            <v>;המקום נראה סגור;המקום נסגר;</v>
          </cell>
        </row>
        <row r="412">
          <cell r="A412">
            <v>8392</v>
          </cell>
          <cell r="B412" t="str">
            <v>;;ברז דיגום ;</v>
          </cell>
        </row>
        <row r="413">
          <cell r="A413">
            <v>8393</v>
          </cell>
          <cell r="B413" t="str">
            <v>;</v>
          </cell>
        </row>
        <row r="414">
          <cell r="A414">
            <v>8394</v>
          </cell>
        </row>
        <row r="415">
          <cell r="A415">
            <v>8395</v>
          </cell>
        </row>
        <row r="416">
          <cell r="A416">
            <v>8396</v>
          </cell>
        </row>
        <row r="417">
          <cell r="A417">
            <v>8399</v>
          </cell>
        </row>
        <row r="418">
          <cell r="A418">
            <v>8400</v>
          </cell>
        </row>
        <row r="419">
          <cell r="A419">
            <v>8401</v>
          </cell>
        </row>
        <row r="420">
          <cell r="A420">
            <v>8402</v>
          </cell>
          <cell r="B420" t="str">
            <v>;;;;</v>
          </cell>
        </row>
        <row r="421">
          <cell r="A421">
            <v>8403</v>
          </cell>
        </row>
        <row r="422">
          <cell r="A422">
            <v>8404</v>
          </cell>
        </row>
        <row r="423">
          <cell r="A423">
            <v>8405</v>
          </cell>
        </row>
        <row r="424">
          <cell r="A424">
            <v>8406</v>
          </cell>
          <cell r="B424" t="str">
            <v>צינור שטיפת ידים לא היה מחובר לתעלה. היה מנותק. ;;;;</v>
          </cell>
        </row>
        <row r="425">
          <cell r="A425">
            <v>8408</v>
          </cell>
          <cell r="B425" t="str">
            <v>אין נציג שיכול להתפנות לפינוי השוחה. יש כאן ביקרור במקביל של נציגים.העסק משתף פעולה וידגם בהמשך;;אין דגום</v>
          </cell>
        </row>
        <row r="426">
          <cell r="A426" t="str">
            <v>נציג אינו נוכח ויש להרים דשא סינטטי</v>
          </cell>
        </row>
        <row r="427">
          <cell r="A427" t="str">
            <v>דובר עם הנציג טלפונית על חופף במקרה זה;;;</v>
          </cell>
        </row>
        <row r="428">
          <cell r="A428">
            <v>8409</v>
          </cell>
          <cell r="B428" t="str">
            <v>לא נדגם עקב כך שהוזרמו מים ואין זרימה. בוצע פינוי לפני מס ימים לפי מנהל;;;;</v>
          </cell>
        </row>
        <row r="429">
          <cell r="A429">
            <v>8411</v>
          </cell>
        </row>
        <row r="430">
          <cell r="A430">
            <v>8414</v>
          </cell>
        </row>
        <row r="431">
          <cell r="A431">
            <v>8416</v>
          </cell>
          <cell r="B431" t="str">
            <v>שעת דיגום 9:40;;;</v>
          </cell>
        </row>
        <row r="432">
          <cell r="A432">
            <v>8417</v>
          </cell>
        </row>
        <row r="433">
          <cell r="A433">
            <v>8418</v>
          </cell>
        </row>
        <row r="434">
          <cell r="A434">
            <v>28307</v>
          </cell>
        </row>
        <row r="435">
          <cell r="A435">
            <v>28319</v>
          </cell>
        </row>
        <row r="436">
          <cell r="A436">
            <v>28330</v>
          </cell>
        </row>
        <row r="437">
          <cell r="A437">
            <v>28336</v>
          </cell>
        </row>
        <row r="438">
          <cell r="A438">
            <v>28353</v>
          </cell>
          <cell r="B438" t="str">
            <v>;לא בוצעה דגימה עקב תקלה בציוד דגום כוס;;;</v>
          </cell>
        </row>
        <row r="439">
          <cell r="A439">
            <v>28356</v>
          </cell>
        </row>
        <row r="440">
          <cell r="A440">
            <v>28360</v>
          </cell>
        </row>
        <row r="441">
          <cell r="A441">
            <v>28375</v>
          </cell>
        </row>
        <row r="442">
          <cell r="A442">
            <v>28397</v>
          </cell>
          <cell r="B442" t="str">
            <v>תא דיגום פתוח ;יש זרימה;תא דיגום ;תא דיגום ;</v>
          </cell>
        </row>
        <row r="443">
          <cell r="A443">
            <v>28401</v>
          </cell>
        </row>
        <row r="444">
          <cell r="A444">
            <v>28413</v>
          </cell>
          <cell r="B444" t="str">
            <v>השם הנכון: פארק חירייה</v>
          </cell>
        </row>
        <row r="445">
          <cell r="A445" t="str">
            <v>מוצא מתקן טיפול שפכים</v>
          </cell>
        </row>
        <row r="446">
          <cell r="A446" t="str">
            <v>שעת דיגום: 7:20;</v>
          </cell>
        </row>
        <row r="447">
          <cell r="A447">
            <v>28431</v>
          </cell>
        </row>
        <row r="448">
          <cell r="A448">
            <v>28441</v>
          </cell>
        </row>
        <row r="449">
          <cell r="A449">
            <v>28470</v>
          </cell>
        </row>
        <row r="450">
          <cell r="A450">
            <v>28480</v>
          </cell>
        </row>
        <row r="451">
          <cell r="A451">
            <v>28502</v>
          </cell>
        </row>
        <row r="452">
          <cell r="A452">
            <v>28524</v>
          </cell>
        </row>
        <row r="453">
          <cell r="A453">
            <v>28534</v>
          </cell>
        </row>
        <row r="454">
          <cell r="A454">
            <v>28548</v>
          </cell>
          <cell r="B454" t="str">
            <v>;</v>
          </cell>
        </row>
        <row r="455">
          <cell r="A455">
            <v>28562</v>
          </cell>
          <cell r="B455" t="str">
            <v>500 מל שמנים;;;</v>
          </cell>
        </row>
        <row r="456">
          <cell r="A456">
            <v>28585</v>
          </cell>
        </row>
        <row r="457">
          <cell r="A457">
            <v>28601</v>
          </cell>
          <cell r="B457" t="str">
            <v>;</v>
          </cell>
        </row>
        <row r="458">
          <cell r="A458">
            <v>28615</v>
          </cell>
        </row>
        <row r="459">
          <cell r="A459">
            <v>28622</v>
          </cell>
          <cell r="B459" t="str">
            <v>לבקשת  אמנון נציג המתחם אציין כי הוזרמו מים בברז השרותים בזמן דגימה,הורדו מים באסלה וכן הייתה קיימת זרימה גם מבלעדי פעולות אלו;</v>
          </cell>
        </row>
        <row r="460">
          <cell r="A460">
            <v>28631</v>
          </cell>
        </row>
        <row r="461">
          <cell r="A461">
            <v>28636</v>
          </cell>
        </row>
        <row r="462">
          <cell r="A462">
            <v>28649</v>
          </cell>
        </row>
        <row r="463">
          <cell r="A463">
            <v>28662</v>
          </cell>
        </row>
        <row r="464">
          <cell r="A464">
            <v>28676</v>
          </cell>
        </row>
        <row r="465">
          <cell r="A465">
            <v>28689</v>
          </cell>
        </row>
        <row r="466">
          <cell r="A466">
            <v>28702</v>
          </cell>
        </row>
        <row r="467">
          <cell r="A467">
            <v>28715</v>
          </cell>
        </row>
        <row r="468">
          <cell r="A468">
            <v>28729</v>
          </cell>
        </row>
        <row r="469">
          <cell r="A469">
            <v>28749</v>
          </cell>
        </row>
        <row r="470">
          <cell r="A470">
            <v>28762</v>
          </cell>
        </row>
        <row r="471">
          <cell r="A471">
            <v>28774</v>
          </cell>
        </row>
        <row r="472">
          <cell r="A472">
            <v>28785</v>
          </cell>
        </row>
        <row r="473">
          <cell r="A473">
            <v>28812</v>
          </cell>
        </row>
        <row r="474">
          <cell r="A474">
            <v>28819</v>
          </cell>
          <cell r="B474" t="str">
            <v>אודי אמר לבוא במועד אחר ולא אפשר לדגום.</v>
          </cell>
        </row>
        <row r="475">
          <cell r="A475" t="str">
            <v>הגעתי לפנומן אך במקום שלטים הן של קסאנדו בזכוכיות השונות והן של פנומן. אין דגום;;אבו אחמד שנכח במקום טוען שמנהל לא כאן ולא זמין ואינו יכול להתיר בלעדיו;</v>
          </cell>
        </row>
        <row r="476">
          <cell r="A476">
            <v>28845</v>
          </cell>
        </row>
        <row r="477">
          <cell r="A477">
            <v>28871</v>
          </cell>
        </row>
        <row r="478">
          <cell r="A478">
            <v>28875</v>
          </cell>
        </row>
        <row r="479">
          <cell r="A479">
            <v>28906</v>
          </cell>
        </row>
        <row r="480">
          <cell r="A480">
            <v>28910</v>
          </cell>
        </row>
        <row r="481">
          <cell r="A481">
            <v>28914</v>
          </cell>
        </row>
        <row r="482">
          <cell r="A482">
            <v>28922</v>
          </cell>
        </row>
        <row r="483">
          <cell r="A483">
            <v>28967</v>
          </cell>
        </row>
        <row r="484">
          <cell r="A484">
            <v>28993</v>
          </cell>
        </row>
        <row r="485">
          <cell r="A485">
            <v>28999</v>
          </cell>
        </row>
        <row r="486">
          <cell r="A486">
            <v>29002</v>
          </cell>
        </row>
        <row r="487">
          <cell r="A487">
            <v>29011</v>
          </cell>
        </row>
        <row r="488">
          <cell r="A488">
            <v>29019</v>
          </cell>
        </row>
        <row r="489">
          <cell r="A489">
            <v>29023</v>
          </cell>
        </row>
        <row r="490">
          <cell r="A490">
            <v>29037</v>
          </cell>
          <cell r="B490" t="str">
            <v>דגום נק תעשיתי לפי תכנית ניטור עדכנית;</v>
          </cell>
        </row>
        <row r="491">
          <cell r="A491" t="str">
            <v>דגום לפי הכללים, נקודה תעשייתית.</v>
          </cell>
        </row>
        <row r="492">
          <cell r="A492" t="str">
            <v>;;היום בוצע פינוי מפריד וכנראה לא מולא כיוון שגם בהזרמת מים אין יציאת נוזלים;</v>
          </cell>
        </row>
        <row r="493">
          <cell r="A493">
            <v>29048</v>
          </cell>
          <cell r="B493" t="str">
            <v>שעת דיגום 10:10;;;</v>
          </cell>
        </row>
        <row r="494">
          <cell r="A494">
            <v>29084</v>
          </cell>
        </row>
        <row r="495">
          <cell r="A495">
            <v>29094</v>
          </cell>
        </row>
        <row r="496">
          <cell r="A496">
            <v>29100</v>
          </cell>
        </row>
        <row r="497">
          <cell r="A497">
            <v>29104</v>
          </cell>
        </row>
        <row r="498">
          <cell r="A498">
            <v>29114</v>
          </cell>
        </row>
        <row r="499">
          <cell r="A499">
            <v>29120</v>
          </cell>
        </row>
        <row r="500">
          <cell r="A500">
            <v>29139</v>
          </cell>
        </row>
        <row r="501">
          <cell r="A501">
            <v>29160</v>
          </cell>
        </row>
        <row r="502">
          <cell r="A502">
            <v>29171</v>
          </cell>
        </row>
        <row r="503">
          <cell r="A503">
            <v>29175</v>
          </cell>
          <cell r="B503" t="str">
            <v>;;;;;;;;</v>
          </cell>
        </row>
        <row r="504">
          <cell r="A504">
            <v>29203</v>
          </cell>
        </row>
        <row r="505">
          <cell r="A505">
            <v>29207</v>
          </cell>
        </row>
        <row r="506">
          <cell r="A506">
            <v>29248</v>
          </cell>
        </row>
        <row r="507">
          <cell r="A507">
            <v>29254</v>
          </cell>
        </row>
        <row r="508">
          <cell r="A508">
            <v>29276</v>
          </cell>
        </row>
        <row r="509">
          <cell r="A509">
            <v>29290</v>
          </cell>
        </row>
        <row r="510">
          <cell r="A510">
            <v>29332</v>
          </cell>
          <cell r="B510" t="str">
            <v>;;;;</v>
          </cell>
        </row>
        <row r="511">
          <cell r="A511">
            <v>29336</v>
          </cell>
          <cell r="B511" t="str">
            <v>;;;</v>
          </cell>
        </row>
        <row r="512">
          <cell r="A512">
            <v>29340</v>
          </cell>
        </row>
        <row r="513">
          <cell r="A513">
            <v>29358</v>
          </cell>
          <cell r="B513" t="str">
            <v>האזוק מלא בשפך על הרצפה;;העסק סגור,ציוד מפורק</v>
          </cell>
        </row>
        <row r="514">
          <cell r="A514" t="str">
            <v>בוצע ביקןר ללא דיגום;העסק סגור ולא פעיל,נפגשנו דור ואני עם הבעלים-ניסים</v>
          </cell>
        </row>
        <row r="515">
          <cell r="A515" t="str">
            <v>עד סוף שנה תועבר בעלות;</v>
          </cell>
        </row>
        <row r="516">
          <cell r="A516">
            <v>29386</v>
          </cell>
        </row>
        <row r="517">
          <cell r="A517">
            <v>29401</v>
          </cell>
        </row>
        <row r="518">
          <cell r="A518">
            <v>29405</v>
          </cell>
        </row>
        <row r="519">
          <cell r="A519">
            <v>29409</v>
          </cell>
        </row>
        <row r="520">
          <cell r="A520">
            <v>29453</v>
          </cell>
          <cell r="B520" t="str">
            <v>שעת דיגום 10;;;</v>
          </cell>
        </row>
        <row r="521">
          <cell r="A521">
            <v>29460</v>
          </cell>
          <cell r="B521" t="str">
            <v>;;</v>
          </cell>
        </row>
        <row r="522">
          <cell r="A522">
            <v>29466</v>
          </cell>
        </row>
        <row r="523">
          <cell r="A523">
            <v>29490</v>
          </cell>
        </row>
        <row r="524">
          <cell r="A524">
            <v>29494</v>
          </cell>
          <cell r="B524" t="str">
            <v>;;;</v>
          </cell>
        </row>
        <row r="525">
          <cell r="A525">
            <v>29501</v>
          </cell>
          <cell r="B525" t="str">
            <v>;;;;</v>
          </cell>
        </row>
        <row r="526">
          <cell r="A526">
            <v>29514</v>
          </cell>
        </row>
        <row r="527">
          <cell r="A527">
            <v>29539</v>
          </cell>
        </row>
        <row r="528">
          <cell r="A528">
            <v>29542</v>
          </cell>
        </row>
        <row r="529">
          <cell r="A529">
            <v>29552</v>
          </cell>
        </row>
        <row r="530">
          <cell r="A530">
            <v>29571</v>
          </cell>
        </row>
        <row r="531">
          <cell r="A531">
            <v>29584</v>
          </cell>
        </row>
        <row r="532">
          <cell r="A532">
            <v>29592</v>
          </cell>
        </row>
        <row r="533">
          <cell r="A533">
            <v>29596</v>
          </cell>
          <cell r="B533" t="str">
            <v>;;</v>
          </cell>
        </row>
        <row r="534">
          <cell r="A534">
            <v>29600</v>
          </cell>
        </row>
        <row r="535">
          <cell r="A535">
            <v>29613</v>
          </cell>
        </row>
        <row r="536">
          <cell r="A536">
            <v>29617</v>
          </cell>
          <cell r="B536" t="str">
            <v>אולם האירועים סגר/עבר מקום. המקום כרגע משמש כמחסן מזון;</v>
          </cell>
        </row>
        <row r="537">
          <cell r="A537">
            <v>29625</v>
          </cell>
        </row>
        <row r="538">
          <cell r="A538">
            <v>29631</v>
          </cell>
        </row>
        <row r="539">
          <cell r="A539">
            <v>29653</v>
          </cell>
          <cell r="B539" t="str">
            <v>;;;אחריי פינוי מפריד.</v>
          </cell>
        </row>
        <row r="540">
          <cell r="A540" t="str">
            <v>תא ניטור;</v>
          </cell>
        </row>
        <row r="541">
          <cell r="A541">
            <v>29659</v>
          </cell>
        </row>
        <row r="542">
          <cell r="A542">
            <v>29668</v>
          </cell>
        </row>
        <row r="543">
          <cell r="A543">
            <v>29700</v>
          </cell>
        </row>
        <row r="544">
          <cell r="A544">
            <v>29705</v>
          </cell>
        </row>
        <row r="545">
          <cell r="A545">
            <v>29718</v>
          </cell>
        </row>
        <row r="546">
          <cell r="A546">
            <v>29732</v>
          </cell>
        </row>
        <row r="547">
          <cell r="A547">
            <v>29740</v>
          </cell>
        </row>
        <row r="548">
          <cell r="A548">
            <v>29744</v>
          </cell>
          <cell r="B548" t="str">
            <v>;מפריד חצי ריק לא ניתן לדגום. הסברתי את משמעות העבודה עם חברת הפינוי לפינוי מלא של מפריד;שוב חזר לסרב</v>
          </cell>
        </row>
        <row r="549">
          <cell r="A549" t="str">
            <v>מר חזני טען שאין לו כוח אדם ואין לו יכולת לטפל בכך. ;נקודת דגום לפי כללים. הפעם אושר דגום ולא סורב;סירוב בעל העסק במקום הטוען שיש לו ביקורת ולכן לא יכול להתפנות לנושא. ;</v>
          </cell>
        </row>
        <row r="550">
          <cell r="A550">
            <v>29756</v>
          </cell>
        </row>
        <row r="551">
          <cell r="A551">
            <v>29805</v>
          </cell>
        </row>
        <row r="552">
          <cell r="A552">
            <v>29811</v>
          </cell>
        </row>
        <row r="553">
          <cell r="A553">
            <v>29815</v>
          </cell>
        </row>
        <row r="554">
          <cell r="A554">
            <v>29825</v>
          </cell>
        </row>
        <row r="555">
          <cell r="A555">
            <v>29828</v>
          </cell>
        </row>
        <row r="556">
          <cell r="A556">
            <v>29849</v>
          </cell>
        </row>
        <row r="557">
          <cell r="A557">
            <v>29853</v>
          </cell>
          <cell r="B557" t="str">
            <v>;;;</v>
          </cell>
        </row>
        <row r="558">
          <cell r="A558">
            <v>29856</v>
          </cell>
        </row>
        <row r="559">
          <cell r="A559">
            <v>29871</v>
          </cell>
        </row>
        <row r="560">
          <cell r="A560">
            <v>29881</v>
          </cell>
        </row>
        <row r="561">
          <cell r="A561">
            <v>29885</v>
          </cell>
        </row>
        <row r="562">
          <cell r="A562">
            <v>29889</v>
          </cell>
        </row>
        <row r="563">
          <cell r="A563">
            <v>29893</v>
          </cell>
        </row>
        <row r="564">
          <cell r="A564">
            <v>29897</v>
          </cell>
        </row>
        <row r="565">
          <cell r="A565">
            <v>29901</v>
          </cell>
        </row>
        <row r="566">
          <cell r="A566">
            <v>29905</v>
          </cell>
        </row>
        <row r="567">
          <cell r="A567">
            <v>29913</v>
          </cell>
        </row>
        <row r="568">
          <cell r="A568">
            <v>29933</v>
          </cell>
        </row>
        <row r="569">
          <cell r="A569">
            <v>29939</v>
          </cell>
          <cell r="B569" t="str">
            <v>שעת דיגום: 7:45;;;</v>
          </cell>
        </row>
        <row r="570">
          <cell r="A570">
            <v>29943</v>
          </cell>
        </row>
        <row r="571">
          <cell r="A571">
            <v>29967</v>
          </cell>
        </row>
        <row r="572">
          <cell r="A572">
            <v>29971</v>
          </cell>
          <cell r="B572" t="str">
            <v>;;</v>
          </cell>
        </row>
        <row r="573">
          <cell r="A573">
            <v>29983</v>
          </cell>
        </row>
        <row r="574">
          <cell r="A574">
            <v>29986</v>
          </cell>
        </row>
        <row r="575">
          <cell r="A575">
            <v>29995</v>
          </cell>
        </row>
        <row r="576">
          <cell r="A576">
            <v>30030</v>
          </cell>
          <cell r="B576" t="str">
            <v>;שעת דיגום 10:30;;</v>
          </cell>
        </row>
        <row r="577">
          <cell r="A577">
            <v>30048</v>
          </cell>
          <cell r="B577" t="str">
            <v>;;;;</v>
          </cell>
        </row>
        <row r="578">
          <cell r="A578">
            <v>30074</v>
          </cell>
        </row>
        <row r="579">
          <cell r="A579">
            <v>30097</v>
          </cell>
        </row>
        <row r="580">
          <cell r="A580">
            <v>30104</v>
          </cell>
        </row>
        <row r="581">
          <cell r="A581">
            <v>30110</v>
          </cell>
        </row>
        <row r="582">
          <cell r="A582">
            <v>30151</v>
          </cell>
          <cell r="B582" t="str">
            <v>יום גשום. תעלות לא נקיות. תעלות בכניסה לא מוזרמות למפריד ;</v>
          </cell>
        </row>
        <row r="583">
          <cell r="A583">
            <v>30166</v>
          </cell>
          <cell r="B583" t="str">
            <v>מוצא המפריד היה סתום בלכלוכים ולא היה ניתן לדגום</v>
          </cell>
        </row>
        <row r="584">
          <cell r="A584" t="str">
            <v>מנהל התחנה יזמין פינוי.</v>
          </cell>
        </row>
        <row r="585">
          <cell r="A585" t="str">
            <v>בוצע ביקור ללא דיגום;</v>
          </cell>
        </row>
        <row r="586">
          <cell r="A586">
            <v>30172</v>
          </cell>
          <cell r="B586" t="str">
            <v>תעלות הניקוז ומוצא המפריד היו סתומים,מנהל התחנה הזמין פינוי וניקוי בהקדם</v>
          </cell>
        </row>
        <row r="587">
          <cell r="A587" t="str">
            <v>בוצע ביקור ללא דיגום;מוצא המפריד טרם פונה מנהל התחנה התבקש לפנותו בדחיפות</v>
          </cell>
        </row>
        <row r="588">
          <cell r="A588" t="str">
            <v>בהתאם לכך לא ניתן היה לבצע דיגום.</v>
          </cell>
        </row>
        <row r="589">
          <cell r="A589" t="str">
            <v>בוצע ביקור ללא דיגום;;מנהל התחנה התבקש לשלוח תכנון צנרת</v>
          </cell>
        </row>
        <row r="590">
          <cell r="A590" t="str">
            <v>על אף הזרמת מים מסיבית לא נצפה מים במוצא מפריד</v>
          </cell>
        </row>
        <row r="591">
          <cell r="A591" t="str">
            <v>בוצע ביקור ללא דיגום;</v>
          </cell>
        </row>
        <row r="592">
          <cell r="A592">
            <v>30180</v>
          </cell>
          <cell r="B592" t="str">
            <v>לא היה בתחנה מפתח לארון כיבוי אש ולא היה ניתן להזרים מים בתעלות הניקוז</v>
          </cell>
        </row>
        <row r="593">
          <cell r="A593" t="str">
            <v>בוצע ביקור ללא דיגום;;;</v>
          </cell>
        </row>
        <row r="594">
          <cell r="A594">
            <v>30184</v>
          </cell>
        </row>
        <row r="595">
          <cell r="A595">
            <v>30192</v>
          </cell>
        </row>
        <row r="596">
          <cell r="A596">
            <v>30210</v>
          </cell>
          <cell r="B596" t="str">
            <v>;;;</v>
          </cell>
        </row>
        <row r="597">
          <cell r="A597">
            <v>30214</v>
          </cell>
          <cell r="B597" t="str">
            <v>שמנים 500 מל</v>
          </cell>
        </row>
        <row r="598">
          <cell r="A598" t="str">
            <v>500 מל ללא שימור;;;עבד לא יכול להתפנות לביצוע הפעלת משאבה לצורל דגום. אמר לחזור;</v>
          </cell>
        </row>
        <row r="599">
          <cell r="A599">
            <v>30219</v>
          </cell>
        </row>
        <row r="600">
          <cell r="A600">
            <v>30236</v>
          </cell>
        </row>
        <row r="601">
          <cell r="A601">
            <v>30248</v>
          </cell>
          <cell r="B601" t="str">
            <v>;;</v>
          </cell>
        </row>
        <row r="602">
          <cell r="A602">
            <v>30252</v>
          </cell>
        </row>
        <row r="603">
          <cell r="A603">
            <v>30260</v>
          </cell>
        </row>
        <row r="604">
          <cell r="A604">
            <v>30264</v>
          </cell>
        </row>
        <row r="605">
          <cell r="A605">
            <v>30268</v>
          </cell>
        </row>
        <row r="606">
          <cell r="A606">
            <v>30286</v>
          </cell>
          <cell r="B606" t="str">
            <v>דיגום בפועל 9:55-10:02;;</v>
          </cell>
        </row>
        <row r="607">
          <cell r="A607">
            <v>30300</v>
          </cell>
          <cell r="B607" t="str">
            <v>;זרימה חלשה..לא אישר זרימה יזומה לא נתן למחא בקבוק ליטר;מורין לא זמינה טלפונית ;המפריד לא נקי ולא מולא במים;;</v>
          </cell>
        </row>
        <row r="608">
          <cell r="A608">
            <v>30305</v>
          </cell>
          <cell r="B608" t="str">
            <v>שעת דיגום 10;;;</v>
          </cell>
        </row>
        <row r="609">
          <cell r="A609">
            <v>30321</v>
          </cell>
        </row>
        <row r="610">
          <cell r="A610">
            <v>30335</v>
          </cell>
        </row>
        <row r="611">
          <cell r="A611">
            <v>30347</v>
          </cell>
        </row>
        <row r="612">
          <cell r="A612">
            <v>30351</v>
          </cell>
        </row>
        <row r="613">
          <cell r="A613">
            <v>30355</v>
          </cell>
        </row>
        <row r="614">
          <cell r="A614">
            <v>30361</v>
          </cell>
        </row>
        <row r="615">
          <cell r="A615">
            <v>30376</v>
          </cell>
        </row>
        <row r="616">
          <cell r="A616">
            <v>30393</v>
          </cell>
        </row>
        <row r="617">
          <cell r="A617">
            <v>30478</v>
          </cell>
        </row>
        <row r="618">
          <cell r="A618">
            <v>30494</v>
          </cell>
          <cell r="B618" t="str">
            <v>;</v>
          </cell>
        </row>
        <row r="619">
          <cell r="A619">
            <v>30506</v>
          </cell>
        </row>
        <row r="620">
          <cell r="A620">
            <v>30518</v>
          </cell>
          <cell r="B620" t="str">
            <v>;;;;</v>
          </cell>
        </row>
        <row r="621">
          <cell r="A621">
            <v>30522</v>
          </cell>
          <cell r="B621" t="str">
            <v>;;;;;</v>
          </cell>
        </row>
        <row r="622">
          <cell r="A622">
            <v>30527</v>
          </cell>
          <cell r="B622" t="str">
            <v>;השוחות ויציאת המתקן חסומות משומנים.</v>
          </cell>
        </row>
        <row r="623">
          <cell r="A623" t="str">
            <v>הוזמנה שאיבה לכל מערך הצנרת</v>
          </cell>
        </row>
        <row r="624">
          <cell r="A624" t="str">
            <v>ביקור ללא דיגום;;לא היתה זרימה במוצא מתקן גם לאחר המתנה ממושכת</v>
          </cell>
        </row>
        <row r="625">
          <cell r="A625" t="str">
            <v>בעל העסק לא היה פנוי להזרמת מים יזומה.</v>
          </cell>
        </row>
        <row r="626">
          <cell r="A626" t="str">
            <v>מתקן הניטרול נבדק ויזואלית ועבד בצורה תקינה;</v>
          </cell>
        </row>
        <row r="627">
          <cell r="A627">
            <v>30534</v>
          </cell>
        </row>
        <row r="628">
          <cell r="A628">
            <v>30538</v>
          </cell>
        </row>
        <row r="629">
          <cell r="A629">
            <v>30542</v>
          </cell>
        </row>
        <row r="630">
          <cell r="A630">
            <v>30546</v>
          </cell>
        </row>
        <row r="631">
          <cell r="A631">
            <v>30566</v>
          </cell>
        </row>
        <row r="632">
          <cell r="A632">
            <v>30569</v>
          </cell>
          <cell r="B632" t="str">
            <v>שעת דיגום 10:30;;;;</v>
          </cell>
        </row>
        <row r="633">
          <cell r="A633">
            <v>30572</v>
          </cell>
        </row>
        <row r="634">
          <cell r="A634">
            <v>30575</v>
          </cell>
        </row>
        <row r="635">
          <cell r="A635">
            <v>30578</v>
          </cell>
          <cell r="B635" t="str">
            <v>;</v>
          </cell>
        </row>
        <row r="636">
          <cell r="A636">
            <v>30581</v>
          </cell>
        </row>
        <row r="637">
          <cell r="A637">
            <v>30587</v>
          </cell>
          <cell r="B637" t="str">
            <v>;</v>
          </cell>
        </row>
        <row r="638">
          <cell r="A638">
            <v>30593</v>
          </cell>
          <cell r="B638" t="str">
            <v>;</v>
          </cell>
        </row>
        <row r="639">
          <cell r="A639">
            <v>30596</v>
          </cell>
          <cell r="B639" t="str">
            <v>שעת דיגום 8:30;;;;שעת דיגום 8:50;;;;</v>
          </cell>
        </row>
        <row r="640">
          <cell r="A640">
            <v>30599</v>
          </cell>
        </row>
        <row r="641">
          <cell r="A641">
            <v>30620</v>
          </cell>
        </row>
        <row r="642">
          <cell r="A642">
            <v>30626</v>
          </cell>
          <cell r="B642" t="str">
            <v>שעת דיגום 8:30;;;;</v>
          </cell>
        </row>
        <row r="643">
          <cell r="A643">
            <v>30629</v>
          </cell>
          <cell r="B643" t="str">
            <v>אין אישור של מנהל המתחם לדגום;</v>
          </cell>
        </row>
        <row r="644">
          <cell r="A644">
            <v>30632</v>
          </cell>
          <cell r="B644" t="str">
            <v>אין אפשרות לדגום</v>
          </cell>
        </row>
        <row r="645">
          <cell r="A645" t="str">
            <v>אין אדם שיכול להתלוות לביקור</v>
          </cell>
        </row>
        <row r="646">
          <cell r="A646" t="str">
            <v>זה ביקור שני השבוע.;אין אדם שיכול להתלוות לביקור. לפי כך לא נלקחה דגימת שפכים.;;;</v>
          </cell>
        </row>
        <row r="647">
          <cell r="A647">
            <v>30635</v>
          </cell>
          <cell r="B647" t="str">
            <v>שעת דיגום 12;;אין אפשרות לדגום כי אין בן אדם שיכול היה להתלוות לביקור.;אין אדם שיכול להתלוות לביקור.</v>
          </cell>
        </row>
        <row r="648">
          <cell r="A648" t="str">
            <v>לשם כך לא נלקחה דגימת שפכים ;</v>
          </cell>
        </row>
        <row r="649">
          <cell r="A649">
            <v>30638</v>
          </cell>
        </row>
        <row r="650">
          <cell r="A650">
            <v>30647</v>
          </cell>
        </row>
        <row r="651">
          <cell r="A651">
            <v>30650</v>
          </cell>
        </row>
        <row r="652">
          <cell r="A652">
            <v>30653</v>
          </cell>
          <cell r="B652" t="str">
            <v>שעת דיגום 9;;;;</v>
          </cell>
        </row>
        <row r="653">
          <cell r="A653">
            <v>30656</v>
          </cell>
          <cell r="B653" t="str">
            <v>שעת דיגום 11:05;;;;</v>
          </cell>
        </row>
        <row r="654">
          <cell r="A654">
            <v>30659</v>
          </cell>
        </row>
        <row r="655">
          <cell r="A655">
            <v>30662</v>
          </cell>
        </row>
        <row r="656">
          <cell r="A656">
            <v>30671</v>
          </cell>
          <cell r="B656" t="str">
            <v>שעת דיגום 11:15;;;שעת דיגום 13;</v>
          </cell>
        </row>
        <row r="657">
          <cell r="A657">
            <v>30674</v>
          </cell>
        </row>
        <row r="658">
          <cell r="A658">
            <v>30677</v>
          </cell>
        </row>
        <row r="659">
          <cell r="A659">
            <v>30680</v>
          </cell>
        </row>
        <row r="660">
          <cell r="A660">
            <v>30686</v>
          </cell>
        </row>
        <row r="661">
          <cell r="A661">
            <v>30692</v>
          </cell>
        </row>
        <row r="662">
          <cell r="A662">
            <v>30695</v>
          </cell>
        </row>
        <row r="663">
          <cell r="A663">
            <v>30698</v>
          </cell>
        </row>
        <row r="664">
          <cell r="A664">
            <v>30722</v>
          </cell>
          <cell r="B664" t="str">
            <v>שעת דיגום 11:45;;;;שעת דיגום 12;;;;</v>
          </cell>
        </row>
        <row r="665">
          <cell r="A665">
            <v>30725</v>
          </cell>
          <cell r="B665" t="str">
            <v>;;מלווה על ידי חזי כהן דוגם איגודן;</v>
          </cell>
        </row>
        <row r="666">
          <cell r="A666">
            <v>30738</v>
          </cell>
        </row>
        <row r="667">
          <cell r="A667">
            <v>30741</v>
          </cell>
        </row>
        <row r="668">
          <cell r="A668">
            <v>30753</v>
          </cell>
        </row>
        <row r="669">
          <cell r="A669">
            <v>30756</v>
          </cell>
        </row>
        <row r="670">
          <cell r="A670">
            <v>30759</v>
          </cell>
        </row>
        <row r="671">
          <cell r="A671">
            <v>30762</v>
          </cell>
          <cell r="B671" t="str">
            <v>;;</v>
          </cell>
        </row>
        <row r="672">
          <cell r="A672">
            <v>30765</v>
          </cell>
          <cell r="B672" t="str">
            <v>אין אישור לדגום.</v>
          </cell>
        </row>
        <row r="673">
          <cell r="A673" t="str">
            <v>מר שלמה נציג הבית חולים אמר שאין לו זמן להתלוות לביקור.</v>
          </cell>
        </row>
        <row r="674">
          <cell r="A674" t="str">
            <v>שעת ביקור 11:15;שעת דיגום 11:20;</v>
          </cell>
        </row>
        <row r="675">
          <cell r="A675">
            <v>30771</v>
          </cell>
        </row>
        <row r="676">
          <cell r="A676">
            <v>30774</v>
          </cell>
        </row>
        <row r="677">
          <cell r="A677">
            <v>30780</v>
          </cell>
        </row>
        <row r="678">
          <cell r="A678">
            <v>30789</v>
          </cell>
          <cell r="B678" t="str">
            <v>;;</v>
          </cell>
        </row>
        <row r="679">
          <cell r="A679">
            <v>30808</v>
          </cell>
        </row>
        <row r="680">
          <cell r="A680">
            <v>30830</v>
          </cell>
        </row>
        <row r="681">
          <cell r="A681">
            <v>30838</v>
          </cell>
        </row>
        <row r="682">
          <cell r="A682">
            <v>30844</v>
          </cell>
        </row>
        <row r="683">
          <cell r="A683">
            <v>30847</v>
          </cell>
        </row>
        <row r="684">
          <cell r="A684">
            <v>30853</v>
          </cell>
        </row>
        <row r="685">
          <cell r="A685">
            <v>30857</v>
          </cell>
          <cell r="B685" t="str">
            <v>;;;</v>
          </cell>
        </row>
        <row r="686">
          <cell r="A686">
            <v>30867</v>
          </cell>
        </row>
        <row r="687">
          <cell r="A687">
            <v>30871</v>
          </cell>
        </row>
        <row r="688">
          <cell r="A688">
            <v>30877</v>
          </cell>
        </row>
        <row r="689">
          <cell r="A689">
            <v>30883</v>
          </cell>
        </row>
        <row r="690">
          <cell r="A690">
            <v>30886</v>
          </cell>
        </row>
        <row r="691">
          <cell r="A691">
            <v>30889</v>
          </cell>
        </row>
        <row r="692">
          <cell r="A692">
            <v>30892</v>
          </cell>
        </row>
        <row r="693">
          <cell r="A693">
            <v>30907</v>
          </cell>
        </row>
        <row r="694">
          <cell r="A694">
            <v>30910</v>
          </cell>
        </row>
        <row r="695">
          <cell r="A695">
            <v>30913</v>
          </cell>
        </row>
        <row r="696">
          <cell r="A696">
            <v>30924</v>
          </cell>
          <cell r="B696" t="str">
            <v>מורכב הותקן בתאריך 24.5 בשעה 9 ופורק 25.5 בשעה 10</v>
          </cell>
        </row>
        <row r="697">
          <cell r="A697" t="str">
            <v>;הותקן בתאריך 28.6.22 בשעה 11.00 פורק בתאריך 29.6.22 בשעה 11.30 .</v>
          </cell>
        </row>
        <row r="698">
          <cell r="A698" t="str">
            <v>לא נלקח דגימה עקב תקלה טכנית במכשיר;הותקן בתאריך 16.8 בשעה 9.00</v>
          </cell>
        </row>
        <row r="699">
          <cell r="A699" t="str">
            <v>פירוק בתאריך 17.8 בשעה 9.20;התקנה בתאריך 20.9 בשעה 9:00</v>
          </cell>
        </row>
        <row r="700">
          <cell r="A700" t="str">
            <v>פירוק בתאריך 21.9 בשעה 9:15</v>
          </cell>
        </row>
        <row r="701">
          <cell r="A701" t="str">
            <v>לא בוצע דיגום עקב נפילת דוגם המורכב ושפיכת כל הדוגמה ;התקנה בתאריך 23.10.22 בשעה 8.00</v>
          </cell>
        </row>
        <row r="702">
          <cell r="A702" t="str">
            <v>פירוק בתאריך 24.10.22 בשעה 8.30</v>
          </cell>
        </row>
        <row r="703">
          <cell r="A703" t="str">
            <v>ph נלקח מחטף ;</v>
          </cell>
        </row>
        <row r="704">
          <cell r="A704">
            <v>30928</v>
          </cell>
        </row>
        <row r="705">
          <cell r="A705">
            <v>30932</v>
          </cell>
          <cell r="B705" t="str">
            <v>אין אפשרות לדגום.</v>
          </cell>
        </row>
        <row r="706">
          <cell r="A706" t="str">
            <v>רכב זר חונה על שוחת הדיגום.</v>
          </cell>
        </row>
        <row r="707">
          <cell r="A707" t="str">
            <v>יש תמונה.;שעת דיגום 9:15;;</v>
          </cell>
        </row>
        <row r="708">
          <cell r="A708">
            <v>30936</v>
          </cell>
        </row>
        <row r="709">
          <cell r="A709">
            <v>30940</v>
          </cell>
        </row>
        <row r="710">
          <cell r="A710">
            <v>30944</v>
          </cell>
        </row>
        <row r="711">
          <cell r="A711">
            <v>30964</v>
          </cell>
        </row>
        <row r="712">
          <cell r="A712">
            <v>30972</v>
          </cell>
        </row>
        <row r="713">
          <cell r="A713">
            <v>30978</v>
          </cell>
        </row>
        <row r="714">
          <cell r="A714">
            <v>30981</v>
          </cell>
        </row>
        <row r="715">
          <cell r="A715">
            <v>30984</v>
          </cell>
        </row>
        <row r="716">
          <cell r="A716">
            <v>30990</v>
          </cell>
        </row>
        <row r="717">
          <cell r="A717">
            <v>31008</v>
          </cell>
        </row>
        <row r="718">
          <cell r="A718">
            <v>31014</v>
          </cell>
        </row>
        <row r="719">
          <cell r="A719">
            <v>31023</v>
          </cell>
        </row>
        <row r="720">
          <cell r="A720">
            <v>31029</v>
          </cell>
        </row>
        <row r="721">
          <cell r="A721">
            <v>31032</v>
          </cell>
        </row>
        <row r="722">
          <cell r="A722">
            <v>31035</v>
          </cell>
        </row>
        <row r="723">
          <cell r="A723">
            <v>31041</v>
          </cell>
        </row>
        <row r="724">
          <cell r="A724">
            <v>31044</v>
          </cell>
        </row>
        <row r="725">
          <cell r="A725">
            <v>31050</v>
          </cell>
        </row>
        <row r="726">
          <cell r="A726">
            <v>31053</v>
          </cell>
        </row>
        <row r="727">
          <cell r="A727">
            <v>31059</v>
          </cell>
        </row>
        <row r="728">
          <cell r="A728">
            <v>31062</v>
          </cell>
        </row>
        <row r="729">
          <cell r="A729">
            <v>31071</v>
          </cell>
        </row>
        <row r="730">
          <cell r="A730">
            <v>31086</v>
          </cell>
        </row>
        <row r="731">
          <cell r="A731">
            <v>31089</v>
          </cell>
        </row>
        <row r="732">
          <cell r="A732">
            <v>31095</v>
          </cell>
        </row>
        <row r="733">
          <cell r="A733">
            <v>31098</v>
          </cell>
        </row>
        <row r="734">
          <cell r="A734">
            <v>31104</v>
          </cell>
        </row>
        <row r="735">
          <cell r="A735">
            <v>31107</v>
          </cell>
        </row>
        <row r="736">
          <cell r="A736">
            <v>31116</v>
          </cell>
        </row>
        <row r="737">
          <cell r="A737">
            <v>31137</v>
          </cell>
        </row>
        <row r="738">
          <cell r="A738">
            <v>31149</v>
          </cell>
        </row>
        <row r="739">
          <cell r="A739">
            <v>31173</v>
          </cell>
        </row>
        <row r="740">
          <cell r="A740">
            <v>31176</v>
          </cell>
        </row>
        <row r="741">
          <cell r="A741">
            <v>31194</v>
          </cell>
        </row>
        <row r="742">
          <cell r="A742">
            <v>31200</v>
          </cell>
        </row>
        <row r="743">
          <cell r="A743">
            <v>31212</v>
          </cell>
        </row>
        <row r="744">
          <cell r="A744">
            <v>31245</v>
          </cell>
        </row>
        <row r="745">
          <cell r="A745">
            <v>31260</v>
          </cell>
        </row>
        <row r="746">
          <cell r="A746">
            <v>31263</v>
          </cell>
        </row>
        <row r="747">
          <cell r="A747">
            <v>31269</v>
          </cell>
        </row>
        <row r="748">
          <cell r="A748">
            <v>31290</v>
          </cell>
        </row>
        <row r="749">
          <cell r="A749">
            <v>31293</v>
          </cell>
        </row>
        <row r="750">
          <cell r="A750">
            <v>31296</v>
          </cell>
        </row>
        <row r="751">
          <cell r="A751">
            <v>31299</v>
          </cell>
        </row>
        <row r="752">
          <cell r="A752">
            <v>31305</v>
          </cell>
        </row>
        <row r="753">
          <cell r="A753">
            <v>31309</v>
          </cell>
        </row>
        <row r="754">
          <cell r="A754">
            <v>31321</v>
          </cell>
        </row>
        <row r="755">
          <cell r="A755">
            <v>31325</v>
          </cell>
          <cell r="B755" t="str">
            <v>;;;שוחת הביוב חסומה בגזם שהונח מעליה,לא ניתן לדגום.</v>
          </cell>
        </row>
        <row r="756">
          <cell r="A756" t="str">
            <v>בוצע ביקור ללא דיגום;</v>
          </cell>
        </row>
        <row r="757">
          <cell r="A757">
            <v>31329</v>
          </cell>
        </row>
        <row r="758">
          <cell r="A758">
            <v>31338</v>
          </cell>
        </row>
        <row r="759">
          <cell r="A759">
            <v>31344</v>
          </cell>
        </row>
        <row r="760">
          <cell r="A760">
            <v>31349</v>
          </cell>
          <cell r="B760" t="str">
            <v>;</v>
          </cell>
        </row>
        <row r="761">
          <cell r="A761">
            <v>31359</v>
          </cell>
          <cell r="B761" t="str">
            <v>;;;;</v>
          </cell>
        </row>
        <row r="762">
          <cell r="A762">
            <v>31365</v>
          </cell>
        </row>
        <row r="763">
          <cell r="A763">
            <v>31368</v>
          </cell>
        </row>
        <row r="764">
          <cell r="A764">
            <v>31371</v>
          </cell>
        </row>
        <row r="765">
          <cell r="A765">
            <v>31374</v>
          </cell>
        </row>
        <row r="766">
          <cell r="A766">
            <v>31377</v>
          </cell>
        </row>
        <row r="767">
          <cell r="A767">
            <v>31386</v>
          </cell>
        </row>
        <row r="768">
          <cell r="A768">
            <v>31389</v>
          </cell>
        </row>
        <row r="769">
          <cell r="A769">
            <v>31392</v>
          </cell>
          <cell r="B769" t="str">
            <v>;</v>
          </cell>
        </row>
        <row r="770">
          <cell r="A770">
            <v>31398</v>
          </cell>
          <cell r="B770" t="str">
            <v>;</v>
          </cell>
        </row>
        <row r="771">
          <cell r="A771">
            <v>31414</v>
          </cell>
          <cell r="B771" t="str">
            <v>;;;</v>
          </cell>
        </row>
        <row r="772">
          <cell r="A772">
            <v>31419</v>
          </cell>
        </row>
        <row r="773">
          <cell r="A773">
            <v>31422</v>
          </cell>
        </row>
        <row r="774">
          <cell r="A774">
            <v>31434</v>
          </cell>
        </row>
        <row r="775">
          <cell r="A775">
            <v>31435</v>
          </cell>
        </row>
        <row r="776">
          <cell r="A776">
            <v>31440</v>
          </cell>
        </row>
        <row r="777">
          <cell r="A777">
            <v>31441</v>
          </cell>
          <cell r="B777" t="str">
            <v>;</v>
          </cell>
        </row>
        <row r="778">
          <cell r="A778">
            <v>31442</v>
          </cell>
          <cell r="B778" t="str">
            <v>;</v>
          </cell>
        </row>
        <row r="779">
          <cell r="A779">
            <v>31443</v>
          </cell>
        </row>
        <row r="780">
          <cell r="A780">
            <v>31445</v>
          </cell>
        </row>
        <row r="781">
          <cell r="A781">
            <v>31446</v>
          </cell>
        </row>
        <row r="782">
          <cell r="A782">
            <v>31447</v>
          </cell>
        </row>
        <row r="783">
          <cell r="A783">
            <v>31449</v>
          </cell>
        </row>
        <row r="784">
          <cell r="A784">
            <v>31451</v>
          </cell>
        </row>
        <row r="785">
          <cell r="A785">
            <v>31452</v>
          </cell>
        </row>
        <row r="786">
          <cell r="A786">
            <v>31457</v>
          </cell>
        </row>
        <row r="787">
          <cell r="A787">
            <v>31458</v>
          </cell>
          <cell r="B787" t="str">
            <v>;;;;</v>
          </cell>
        </row>
        <row r="788">
          <cell r="A788">
            <v>31459</v>
          </cell>
        </row>
        <row r="789">
          <cell r="A789">
            <v>31460</v>
          </cell>
        </row>
        <row r="790">
          <cell r="A790">
            <v>31461</v>
          </cell>
        </row>
        <row r="791">
          <cell r="A791">
            <v>31463</v>
          </cell>
          <cell r="B791" t="str">
            <v>דגום מורכב התקנה 12.4 בשעה 0900. פירוק 13.4 בשעה 0937. דגימת השמנים בחטף לפי הנוהל. פלומבה נמצאה שלמה;מורכב הותקן 7.6</v>
          </cell>
        </row>
        <row r="792">
          <cell r="A792" t="str">
            <v>פורק 8.6</v>
          </cell>
        </row>
        <row r="793">
          <cell r="A793" t="str">
            <v>דוגמת שמנים נלקחה בחטף ;הותקן בתאריך 22.8 בשעה 0930</v>
          </cell>
        </row>
        <row r="794">
          <cell r="A794" t="str">
            <v>פירוק בתאריך 23.8 בשעה 1345</v>
          </cell>
        </row>
        <row r="795">
          <cell r="A795" t="str">
            <v>שמנים בדיגום חטף;התקנה בתאריך 6.9 בשעה 10.30</v>
          </cell>
        </row>
        <row r="796">
          <cell r="A796" t="str">
            <v>פירוק בתאריך 7.9 בשעה 11.00</v>
          </cell>
        </row>
        <row r="797">
          <cell r="A797" t="str">
            <v>שמנים כלליים מחטף;</v>
          </cell>
        </row>
        <row r="798">
          <cell r="A798">
            <v>31467</v>
          </cell>
          <cell r="B798" t="str">
            <v>הותקן דוגם מורכב 10.5.22 אולם מיכל הדיגום לא יתמלא כלל בנוזל מסיבה לא ברורה.</v>
          </cell>
        </row>
        <row r="799">
          <cell r="A799" t="str">
            <v>לא בוצע דיגום . פירוק בתאריך 11.5.22;התקנה בתאריך 28.6 בשעה 11.45 פירוק ב29.6 בשעה12.15</v>
          </cell>
        </row>
        <row r="800">
          <cell r="A800" t="str">
            <v>בוצע דיגום מלא;הותקן בתאריך 16.8 בשעה 10.00</v>
          </cell>
        </row>
        <row r="801">
          <cell r="A801" t="str">
            <v>פירוק בתאריך 17.8 בשעה 10.20;הותקן בתאריך 6.9 בשעה11.00</v>
          </cell>
        </row>
        <row r="802">
          <cell r="A802" t="str">
            <v>פירוק בתאריך 7.9 בשעה 11.30;</v>
          </cell>
        </row>
        <row r="803">
          <cell r="A803">
            <v>31472</v>
          </cell>
        </row>
        <row r="804">
          <cell r="A804">
            <v>31474</v>
          </cell>
          <cell r="B804" t="str">
            <v>קיימת עשביה גבוהה שאינה מאפשרת ביצוע דיגום, תמונה נשלחה לאיתן עם בקשה לגיזום.;;;מבצעים שאיבה של בור השיקוע.</v>
          </cell>
        </row>
        <row r="805">
          <cell r="A805" t="str">
            <v>כדי שלא תעבור בוצה לקו הביוב מבצעים פיקוק ביציאה לביוב עד גמר השאיבה.;</v>
          </cell>
        </row>
        <row r="806">
          <cell r="A806">
            <v>31475</v>
          </cell>
          <cell r="B806" t="str">
            <v>;;;;</v>
          </cell>
        </row>
        <row r="807">
          <cell r="A807">
            <v>31476</v>
          </cell>
        </row>
        <row r="808">
          <cell r="A808">
            <v>31477</v>
          </cell>
        </row>
        <row r="809">
          <cell r="A809">
            <v>31482</v>
          </cell>
          <cell r="B809" t="str">
            <v>;;;;</v>
          </cell>
        </row>
        <row r="810">
          <cell r="A810">
            <v>31491</v>
          </cell>
        </row>
        <row r="811">
          <cell r="A811">
            <v>31492</v>
          </cell>
        </row>
        <row r="812">
          <cell r="A812">
            <v>31502</v>
          </cell>
          <cell r="B812" t="str">
            <v>;אין נגישות לנקודת הדיגום;;</v>
          </cell>
        </row>
        <row r="813">
          <cell r="A813">
            <v>31531</v>
          </cell>
        </row>
        <row r="814">
          <cell r="A814">
            <v>31532</v>
          </cell>
          <cell r="B814" t="str">
            <v>;מד PH בשטח לא תקין,נבדק גם מול באפר והתבצע ניסיון לכיול;;</v>
          </cell>
        </row>
        <row r="815">
          <cell r="A815">
            <v>31533</v>
          </cell>
        </row>
        <row r="816">
          <cell r="A816">
            <v>31534</v>
          </cell>
        </row>
        <row r="817">
          <cell r="A817">
            <v>31535</v>
          </cell>
          <cell r="B817" t="str">
            <v>מוצא המפריד סתום וגדוש ולא ניתן לדגום.</v>
          </cell>
        </row>
        <row r="818">
          <cell r="A818" t="str">
            <v>בוצע ביקור ללא דיגום;</v>
          </cell>
        </row>
        <row r="819">
          <cell r="A819">
            <v>31537</v>
          </cell>
          <cell r="B819" t="str">
            <v>;</v>
          </cell>
        </row>
        <row r="820">
          <cell r="A820">
            <v>31538</v>
          </cell>
        </row>
        <row r="821">
          <cell r="A821">
            <v>31539</v>
          </cell>
          <cell r="B821" t="str">
            <v>;</v>
          </cell>
        </row>
        <row r="822">
          <cell r="A822">
            <v>31540</v>
          </cell>
        </row>
        <row r="823">
          <cell r="A823">
            <v>31541</v>
          </cell>
          <cell r="B823" t="str">
            <v>הותקן דוגם מורכב בתאריך 26.4.22 בשעה 8:30 ופורק בתאריך 27.4.22 בשעה 9:00</v>
          </cell>
        </row>
        <row r="824">
          <cell r="A824" t="str">
            <v>;התקנה בתאריך 16.8 בשעה 9.00</v>
          </cell>
        </row>
        <row r="825">
          <cell r="A825" t="str">
            <v>פירוק בתאריך 17.8 בשעה 11.30;התקנה בתאריך 30.8 בשעה 9.00</v>
          </cell>
        </row>
        <row r="826">
          <cell r="A826" t="str">
            <v>פירוק בתאריך 31.8 בשעה 10.00;התקנה בתאריך 22.11 בשעה 8.00</v>
          </cell>
        </row>
        <row r="827">
          <cell r="A827" t="str">
            <v>פירוק בתאריך23.11 בשעה 8.15</v>
          </cell>
        </row>
        <row r="828">
          <cell r="A828" t="str">
            <v>ph נלקח מחטף;</v>
          </cell>
        </row>
        <row r="829">
          <cell r="A829">
            <v>31547</v>
          </cell>
        </row>
        <row r="830">
          <cell r="A830">
            <v>31548</v>
          </cell>
          <cell r="B830" t="str">
            <v>שעת דיגום 12;;;</v>
          </cell>
        </row>
        <row r="831">
          <cell r="A831">
            <v>31549</v>
          </cell>
        </row>
        <row r="832">
          <cell r="A832">
            <v>31552</v>
          </cell>
          <cell r="B832" t="str">
            <v>;</v>
          </cell>
        </row>
        <row r="833">
          <cell r="A833">
            <v>31554</v>
          </cell>
        </row>
        <row r="834">
          <cell r="A834">
            <v>31558</v>
          </cell>
          <cell r="B834" t="str">
            <v>;;;</v>
          </cell>
        </row>
        <row r="835">
          <cell r="A835">
            <v>31561</v>
          </cell>
        </row>
        <row r="836">
          <cell r="A836">
            <v>31562</v>
          </cell>
        </row>
        <row r="837">
          <cell r="A837">
            <v>31563</v>
          </cell>
        </row>
        <row r="838">
          <cell r="A838">
            <v>31564</v>
          </cell>
        </row>
        <row r="839">
          <cell r="A839">
            <v>31568</v>
          </cell>
        </row>
        <row r="840">
          <cell r="A840">
            <v>31572</v>
          </cell>
          <cell r="B840" t="str">
            <v>שעת דיגום 11:30;;;</v>
          </cell>
        </row>
        <row r="841">
          <cell r="A841">
            <v>31575</v>
          </cell>
        </row>
        <row r="842">
          <cell r="A842">
            <v>31580</v>
          </cell>
        </row>
        <row r="843">
          <cell r="A843">
            <v>31583</v>
          </cell>
        </row>
        <row r="844">
          <cell r="A844">
            <v>31585</v>
          </cell>
        </row>
        <row r="845">
          <cell r="A845">
            <v>31606</v>
          </cell>
          <cell r="B845" t="str">
            <v>;;;;</v>
          </cell>
        </row>
        <row r="846">
          <cell r="A846">
            <v>31616</v>
          </cell>
        </row>
        <row r="847">
          <cell r="A847">
            <v>31621</v>
          </cell>
        </row>
        <row r="848">
          <cell r="A848">
            <v>31622</v>
          </cell>
          <cell r="B848" t="str">
            <v>התקנה בתאריך 17.5 11.00 פירוק בתאריך 18.5 11.00;התקנה בתאריך 9.8 בשעה 10.00</v>
          </cell>
        </row>
        <row r="849">
          <cell r="A849" t="str">
            <v>פירוק בתאריך 10.8 בשעה 10.30</v>
          </cell>
        </row>
        <row r="850">
          <cell r="A850" t="str">
            <v>הוזן באיחור עקב תקלה בדגימנית;התקנה בתאריך 20.9 בשעה 8.30</v>
          </cell>
        </row>
        <row r="851">
          <cell r="A851" t="str">
            <v>פירוק בתאריך 21.9 בשעה 9.50</v>
          </cell>
        </row>
        <row r="852">
          <cell r="A852" t="str">
            <v>PH נלקח מחטף;התקנה בתאריך 6.11 בשעה בשעה 1200</v>
          </cell>
        </row>
        <row r="853">
          <cell r="A853" t="str">
            <v>פירוק בתאריך 7.11 בשעה 1215</v>
          </cell>
        </row>
        <row r="854">
          <cell r="A854" t="str">
            <v>ph נקלח מחטף</v>
          </cell>
        </row>
        <row r="855">
          <cell r="A855" t="str">
            <v>;התקנה בתאריך 17.5 11.00 פירוק ב18.5 בשעה 11.00;הותקן בתאריך 9.8 בשעה 10.00</v>
          </cell>
        </row>
        <row r="856">
          <cell r="A856" t="str">
            <v>פירוק בתאריך10.8 בשעה 10.45</v>
          </cell>
        </row>
        <row r="857">
          <cell r="A857" t="str">
            <v>הוזן באיחור עקב תקלה בדגימנית;התקנה בתאריך 20.9 בשעה 8.45</v>
          </cell>
        </row>
        <row r="858">
          <cell r="A858" t="str">
            <v>פירוק בתאריך 21.9 בשעה 10.00</v>
          </cell>
        </row>
        <row r="859">
          <cell r="A859" t="str">
            <v>ph נלקח מחטף;התקנה בתאריך 6.11 בשעה 1215</v>
          </cell>
        </row>
        <row r="860">
          <cell r="A860" t="str">
            <v>פירוק בתאריך7.11 בשעה 1230</v>
          </cell>
        </row>
        <row r="861">
          <cell r="A861" t="str">
            <v>ph נלקח מחטף</v>
          </cell>
        </row>
        <row r="862">
          <cell r="A862" t="str">
            <v>;</v>
          </cell>
        </row>
        <row r="863">
          <cell r="A863">
            <v>31629</v>
          </cell>
          <cell r="B863" t="str">
            <v>התקנה בתאריך 25.10  שעה 10.00</v>
          </cell>
        </row>
        <row r="864">
          <cell r="A864" t="str">
            <v>פירוק בתאריץ 26.10 בשעה 13.20</v>
          </cell>
        </row>
        <row r="865">
          <cell r="A865" t="str">
            <v>ph נלקח מחטף;דיגום מורכב</v>
          </cell>
        </row>
        <row r="866">
          <cell r="A866" t="str">
            <v>תאריך דיגום 20/12/22</v>
          </cell>
        </row>
        <row r="867">
          <cell r="A867" t="str">
            <v>שעת דיגום 11</v>
          </cell>
        </row>
        <row r="868">
          <cell r="A868" t="str">
            <v>נדגם על ידי עידו</v>
          </cell>
        </row>
        <row r="869">
          <cell r="A869" t="str">
            <v>קייטרינג דיגום;</v>
          </cell>
        </row>
        <row r="870">
          <cell r="A870">
            <v>31632</v>
          </cell>
          <cell r="B870" t="str">
            <v>;אין זרימה לאחר 45 דקות של הזרמה;;דיגום ע"י חזי כהן;</v>
          </cell>
        </row>
        <row r="871">
          <cell r="A871">
            <v>31649</v>
          </cell>
        </row>
        <row r="872">
          <cell r="A872">
            <v>31656</v>
          </cell>
          <cell r="B872" t="str">
            <v>הוחלף לת.דלק - חדש;אין אפשרות לדגום בשת סתימה ;</v>
          </cell>
        </row>
        <row r="873">
          <cell r="A873">
            <v>31660</v>
          </cell>
          <cell r="B873" t="str">
            <v>שעת דיגום 10:55;;;</v>
          </cell>
        </row>
        <row r="874">
          <cell r="A874">
            <v>31672</v>
          </cell>
        </row>
        <row r="875">
          <cell r="A875">
            <v>31675</v>
          </cell>
        </row>
        <row r="876">
          <cell r="A876">
            <v>31681</v>
          </cell>
        </row>
        <row r="877">
          <cell r="A877">
            <v>31687</v>
          </cell>
        </row>
        <row r="878">
          <cell r="A878">
            <v>31690</v>
          </cell>
        </row>
        <row r="879">
          <cell r="A879">
            <v>31695</v>
          </cell>
        </row>
        <row r="880">
          <cell r="A880">
            <v>31700</v>
          </cell>
          <cell r="B880" t="str">
            <v>נדגם בבור שאיבה;נלקח מבור שאיבה;נלקח בור שאיבה;נלקח מבור שאיבה;</v>
          </cell>
        </row>
        <row r="881">
          <cell r="A881">
            <v>31703</v>
          </cell>
          <cell r="B881" t="str">
            <v>;בזמן הביקור בוצע שאיבת מפריד;</v>
          </cell>
        </row>
        <row r="882">
          <cell r="A882">
            <v>31707</v>
          </cell>
        </row>
        <row r="883">
          <cell r="A883">
            <v>31710</v>
          </cell>
        </row>
        <row r="884">
          <cell r="A884">
            <v>31713</v>
          </cell>
        </row>
        <row r="885">
          <cell r="A885">
            <v>31718</v>
          </cell>
        </row>
        <row r="886">
          <cell r="A886">
            <v>31726</v>
          </cell>
          <cell r="B886" t="str">
            <v>על אף  בקשות העבר השוחה חסומה על ידי מכולת אשפה</v>
          </cell>
        </row>
        <row r="887">
          <cell r="A887" t="str">
            <v>בוצע ביקור ללא דיגום;</v>
          </cell>
        </row>
        <row r="888">
          <cell r="A888">
            <v>31727</v>
          </cell>
        </row>
        <row r="889">
          <cell r="A889">
            <v>31730</v>
          </cell>
        </row>
        <row r="890">
          <cell r="A890">
            <v>31733</v>
          </cell>
          <cell r="B890" t="str">
            <v>;</v>
          </cell>
        </row>
        <row r="891">
          <cell r="A891">
            <v>31741</v>
          </cell>
        </row>
        <row r="892">
          <cell r="A892">
            <v>31744</v>
          </cell>
        </row>
        <row r="893">
          <cell r="A893">
            <v>31747</v>
          </cell>
        </row>
        <row r="894">
          <cell r="A894">
            <v>31750</v>
          </cell>
          <cell r="B894" t="str">
            <v>שעת דיגום 11;;</v>
          </cell>
        </row>
        <row r="895">
          <cell r="A895">
            <v>31753</v>
          </cell>
        </row>
        <row r="896">
          <cell r="A896">
            <v>31756</v>
          </cell>
        </row>
        <row r="897">
          <cell r="A897">
            <v>31759</v>
          </cell>
        </row>
        <row r="898">
          <cell r="A898">
            <v>31767</v>
          </cell>
        </row>
        <row r="899">
          <cell r="A899">
            <v>31769</v>
          </cell>
          <cell r="B899" t="str">
            <v>;;משיח בחו"ל;;</v>
          </cell>
        </row>
        <row r="900">
          <cell r="A900">
            <v>31772</v>
          </cell>
        </row>
        <row r="901">
          <cell r="A901">
            <v>31775</v>
          </cell>
          <cell r="B901" t="str">
            <v>;;לא ניתן לדגום. מפריד ריק. לדבריו של מוריס, בוצע פינוי בבוקר.</v>
          </cell>
        </row>
        <row r="902">
          <cell r="A902" t="str">
            <v>המתנה של 20 דקות.  הוסבר למוריס כי צריך למלא מפריד לאחר הריקון;;</v>
          </cell>
        </row>
        <row r="903">
          <cell r="A903">
            <v>31784</v>
          </cell>
        </row>
        <row r="904">
          <cell r="A904">
            <v>31795</v>
          </cell>
        </row>
        <row r="905">
          <cell r="A905">
            <v>31798</v>
          </cell>
        </row>
        <row r="906">
          <cell r="A906">
            <v>31801</v>
          </cell>
        </row>
        <row r="907">
          <cell r="A907">
            <v>31804</v>
          </cell>
        </row>
        <row r="908">
          <cell r="A908">
            <v>31807</v>
          </cell>
        </row>
        <row r="909">
          <cell r="A909">
            <v>31810</v>
          </cell>
        </row>
        <row r="910">
          <cell r="A910">
            <v>31816</v>
          </cell>
          <cell r="B910" t="str">
            <v>הדיגום התבצע מברז יציאה של מתקן חדש לטיפול בשפכים;הדגימה נלקחה מברז אנכי בקו היציאה מהמתקן החדש,בנוכחות יוסי;עקב תקלה בקו ההזנה למערכת הטיפול בשפכים לא נלקחה דגימה,התקלה טופלה על ידי העסק בזמן הביקור;;</v>
          </cell>
        </row>
        <row r="911">
          <cell r="A911">
            <v>31822</v>
          </cell>
        </row>
        <row r="912">
          <cell r="A912">
            <v>31825</v>
          </cell>
        </row>
        <row r="913">
          <cell r="A913">
            <v>31828</v>
          </cell>
        </row>
        <row r="914">
          <cell r="A914">
            <v>31831</v>
          </cell>
        </row>
        <row r="915">
          <cell r="A915">
            <v>31834</v>
          </cell>
        </row>
        <row r="916">
          <cell r="A916">
            <v>31837</v>
          </cell>
        </row>
        <row r="917">
          <cell r="A917">
            <v>31840</v>
          </cell>
        </row>
        <row r="918">
          <cell r="A918">
            <v>31852</v>
          </cell>
        </row>
        <row r="919">
          <cell r="A919">
            <v>31855</v>
          </cell>
        </row>
        <row r="920">
          <cell r="A920">
            <v>31858</v>
          </cell>
          <cell r="B920" t="str">
            <v>;ליאור מנהל העסק לא נמצא-יושב שבעה ולא היה נציג אחר שילווה את הדיגום;;;</v>
          </cell>
        </row>
        <row r="921">
          <cell r="A921">
            <v>31864</v>
          </cell>
          <cell r="B921" t="str">
            <v>;;;</v>
          </cell>
        </row>
        <row r="922">
          <cell r="A922">
            <v>31867</v>
          </cell>
        </row>
        <row r="923">
          <cell r="A923">
            <v>31879</v>
          </cell>
        </row>
        <row r="924">
          <cell r="A924">
            <v>31882</v>
          </cell>
          <cell r="B924" t="str">
            <v>;</v>
          </cell>
        </row>
        <row r="925">
          <cell r="A925">
            <v>31885</v>
          </cell>
        </row>
        <row r="926">
          <cell r="A926">
            <v>31889</v>
          </cell>
        </row>
        <row r="927">
          <cell r="A927">
            <v>31892</v>
          </cell>
        </row>
        <row r="928">
          <cell r="A928">
            <v>31894</v>
          </cell>
        </row>
        <row r="929">
          <cell r="A929">
            <v>31896</v>
          </cell>
        </row>
        <row r="930">
          <cell r="A930">
            <v>31898</v>
          </cell>
        </row>
        <row r="931">
          <cell r="A931">
            <v>31900</v>
          </cell>
        </row>
        <row r="932">
          <cell r="A932">
            <v>31905</v>
          </cell>
        </row>
        <row r="933">
          <cell r="A933">
            <v>31908</v>
          </cell>
        </row>
        <row r="934">
          <cell r="A934">
            <v>31913</v>
          </cell>
        </row>
        <row r="935">
          <cell r="A935">
            <v>31916</v>
          </cell>
        </row>
        <row r="936">
          <cell r="A936">
            <v>31934</v>
          </cell>
        </row>
        <row r="937">
          <cell r="A937">
            <v>31937</v>
          </cell>
        </row>
        <row r="938">
          <cell r="A938">
            <v>31939</v>
          </cell>
        </row>
        <row r="939">
          <cell r="A939">
            <v>31947</v>
          </cell>
        </row>
        <row r="940">
          <cell r="A940">
            <v>31951</v>
          </cell>
        </row>
        <row r="941">
          <cell r="A941">
            <v>31957</v>
          </cell>
          <cell r="B941" t="str">
            <v>;;</v>
          </cell>
        </row>
        <row r="942">
          <cell r="A942">
            <v>31960</v>
          </cell>
        </row>
        <row r="943">
          <cell r="A943">
            <v>31964</v>
          </cell>
          <cell r="B943" t="str">
            <v>;אין אפשרות לדגום.</v>
          </cell>
        </row>
        <row r="944">
          <cell r="A944" t="str">
            <v>אין גישה למקום הדיגום, ציוד של המאפיה חוסם את האיזור.</v>
          </cell>
        </row>
        <row r="945">
          <cell r="A945" t="str">
            <v>תאריך הביקור 15/05;;;</v>
          </cell>
        </row>
        <row r="946">
          <cell r="A946">
            <v>31969</v>
          </cell>
        </row>
        <row r="947">
          <cell r="A947">
            <v>31972</v>
          </cell>
        </row>
        <row r="948">
          <cell r="A948">
            <v>31979</v>
          </cell>
        </row>
        <row r="949">
          <cell r="A949">
            <v>31985</v>
          </cell>
        </row>
        <row r="950">
          <cell r="A950">
            <v>31988</v>
          </cell>
          <cell r="B950" t="str">
            <v>שער הכניסה למתחם היה נעול ולא נצפה איש באתר;לא היו באתר נציגים ולכן לא נלקחה דגימה</v>
          </cell>
        </row>
        <row r="951">
          <cell r="A951" t="str">
            <v>לפי המצב באתר נראה שהעסק לא פעיל ולפי עדכון מעסק שכן נראה שהעסק לקראת סגירה\מעבר;</v>
          </cell>
        </row>
        <row r="952">
          <cell r="A952">
            <v>31994</v>
          </cell>
        </row>
        <row r="953">
          <cell r="A953">
            <v>32006</v>
          </cell>
        </row>
        <row r="954">
          <cell r="A954">
            <v>32012</v>
          </cell>
        </row>
        <row r="955">
          <cell r="A955">
            <v>32021</v>
          </cell>
        </row>
        <row r="956">
          <cell r="A956">
            <v>32045</v>
          </cell>
        </row>
        <row r="957">
          <cell r="A957">
            <v>32047</v>
          </cell>
        </row>
        <row r="958">
          <cell r="A958">
            <v>32049</v>
          </cell>
        </row>
        <row r="959">
          <cell r="A959">
            <v>32051</v>
          </cell>
        </row>
        <row r="960">
          <cell r="A960">
            <v>32053</v>
          </cell>
        </row>
        <row r="961">
          <cell r="A961">
            <v>32271</v>
          </cell>
        </row>
        <row r="962">
          <cell r="A962">
            <v>32274</v>
          </cell>
        </row>
        <row r="963">
          <cell r="A963">
            <v>32277</v>
          </cell>
        </row>
        <row r="964">
          <cell r="A964">
            <v>32280</v>
          </cell>
        </row>
        <row r="965">
          <cell r="A965">
            <v>32283</v>
          </cell>
        </row>
        <row r="966">
          <cell r="A966">
            <v>32291</v>
          </cell>
        </row>
        <row r="967">
          <cell r="A967">
            <v>32302</v>
          </cell>
          <cell r="B967" t="str">
            <v>;;אין נציג בבית העסק ;;;</v>
          </cell>
        </row>
        <row r="968">
          <cell r="A968">
            <v>32316</v>
          </cell>
        </row>
        <row r="969">
          <cell r="A969">
            <v>32319</v>
          </cell>
        </row>
        <row r="970">
          <cell r="A970">
            <v>32332</v>
          </cell>
        </row>
        <row r="971">
          <cell r="A971">
            <v>32335</v>
          </cell>
        </row>
        <row r="972">
          <cell r="A972">
            <v>32338</v>
          </cell>
        </row>
        <row r="973">
          <cell r="A973">
            <v>32341</v>
          </cell>
        </row>
        <row r="974">
          <cell r="A974">
            <v>32344</v>
          </cell>
        </row>
        <row r="975">
          <cell r="A975">
            <v>32347</v>
          </cell>
        </row>
        <row r="976">
          <cell r="A976">
            <v>32355</v>
          </cell>
        </row>
        <row r="977">
          <cell r="A977">
            <v>32358</v>
          </cell>
        </row>
        <row r="978">
          <cell r="A978">
            <v>32362</v>
          </cell>
        </row>
        <row r="979">
          <cell r="A979">
            <v>32365</v>
          </cell>
        </row>
        <row r="980">
          <cell r="A980">
            <v>32368</v>
          </cell>
        </row>
        <row r="981">
          <cell r="A981">
            <v>32371</v>
          </cell>
        </row>
        <row r="982">
          <cell r="A982">
            <v>32374</v>
          </cell>
        </row>
        <row r="983">
          <cell r="A983">
            <v>32377</v>
          </cell>
        </row>
        <row r="984">
          <cell r="A984">
            <v>32380</v>
          </cell>
        </row>
        <row r="985">
          <cell r="A985">
            <v>32387</v>
          </cell>
        </row>
        <row r="986">
          <cell r="A986">
            <v>32390</v>
          </cell>
        </row>
        <row r="987">
          <cell r="A987">
            <v>32393</v>
          </cell>
        </row>
        <row r="988">
          <cell r="A988">
            <v>32396</v>
          </cell>
        </row>
        <row r="989">
          <cell r="A989">
            <v>32399</v>
          </cell>
        </row>
        <row r="990">
          <cell r="A990">
            <v>32408</v>
          </cell>
        </row>
        <row r="991">
          <cell r="A991">
            <v>32411</v>
          </cell>
        </row>
        <row r="992">
          <cell r="A992">
            <v>32414</v>
          </cell>
        </row>
        <row r="993">
          <cell r="A993">
            <v>32418</v>
          </cell>
        </row>
        <row r="994">
          <cell r="A994">
            <v>32421</v>
          </cell>
        </row>
        <row r="995">
          <cell r="A995">
            <v>32424</v>
          </cell>
        </row>
        <row r="996">
          <cell r="A996">
            <v>32427</v>
          </cell>
        </row>
        <row r="997">
          <cell r="A997">
            <v>32433</v>
          </cell>
        </row>
        <row r="998">
          <cell r="A998">
            <v>32436</v>
          </cell>
        </row>
        <row r="999">
          <cell r="A999">
            <v>32442</v>
          </cell>
          <cell r="B999" t="str">
            <v>;;</v>
          </cell>
        </row>
        <row r="1000">
          <cell r="A1000">
            <v>32457</v>
          </cell>
        </row>
        <row r="1001">
          <cell r="A1001">
            <v>32459</v>
          </cell>
        </row>
        <row r="1002">
          <cell r="A1002">
            <v>32461</v>
          </cell>
        </row>
        <row r="1003">
          <cell r="A1003">
            <v>32463</v>
          </cell>
        </row>
        <row r="1004">
          <cell r="A1004">
            <v>32465</v>
          </cell>
        </row>
        <row r="1005">
          <cell r="A1005">
            <v>32467</v>
          </cell>
        </row>
        <row r="1006">
          <cell r="A1006">
            <v>32469</v>
          </cell>
        </row>
        <row r="1007">
          <cell r="A1007">
            <v>32475</v>
          </cell>
        </row>
        <row r="1008">
          <cell r="A1008">
            <v>32480</v>
          </cell>
        </row>
        <row r="1009">
          <cell r="A1009">
            <v>32483</v>
          </cell>
        </row>
        <row r="1010">
          <cell r="A1010">
            <v>32486</v>
          </cell>
        </row>
        <row r="1011">
          <cell r="A1011">
            <v>32489</v>
          </cell>
        </row>
        <row r="1012">
          <cell r="A1012">
            <v>32495</v>
          </cell>
        </row>
        <row r="1013">
          <cell r="A1013">
            <v>32501</v>
          </cell>
        </row>
        <row r="1014">
          <cell r="A1014">
            <v>32504</v>
          </cell>
        </row>
        <row r="1015">
          <cell r="A1015">
            <v>32518</v>
          </cell>
        </row>
        <row r="1016">
          <cell r="A1016">
            <v>32523</v>
          </cell>
        </row>
        <row r="1017">
          <cell r="A1017">
            <v>32526</v>
          </cell>
        </row>
        <row r="1018">
          <cell r="A1018">
            <v>32529</v>
          </cell>
          <cell r="B1018" t="str">
            <v>ברז דיגום ;תקלה בברז דיגום- נשבר-;;</v>
          </cell>
        </row>
        <row r="1019">
          <cell r="A1019">
            <v>32546</v>
          </cell>
        </row>
        <row r="1020">
          <cell r="A1020">
            <v>32548</v>
          </cell>
        </row>
        <row r="1021">
          <cell r="A1021">
            <v>32550</v>
          </cell>
        </row>
        <row r="1022">
          <cell r="A1022">
            <v>32552</v>
          </cell>
        </row>
        <row r="1023">
          <cell r="A1023">
            <v>32562</v>
          </cell>
          <cell r="B1023" t="str">
            <v>500מל שמנים;;</v>
          </cell>
        </row>
        <row r="1024">
          <cell r="A1024">
            <v>32568</v>
          </cell>
          <cell r="B1024" t="str">
            <v>500 מל שמנים</v>
          </cell>
        </row>
        <row r="1025">
          <cell r="A1025" t="str">
            <v>500 מל פלסטיק ללא שימור;;;</v>
          </cell>
        </row>
        <row r="1026">
          <cell r="A1026">
            <v>32574</v>
          </cell>
        </row>
        <row r="1027">
          <cell r="A1027">
            <v>32577</v>
          </cell>
          <cell r="B1027" t="str">
            <v>סתימה בביוב;;שעת דיגום 11:15;</v>
          </cell>
        </row>
        <row r="1028">
          <cell r="A1028">
            <v>32580</v>
          </cell>
          <cell r="B1028" t="str">
            <v>;;;</v>
          </cell>
        </row>
        <row r="1029">
          <cell r="A1029">
            <v>32583</v>
          </cell>
          <cell r="B1029" t="str">
            <v>שעת דיגום 9:40;;</v>
          </cell>
        </row>
        <row r="1030">
          <cell r="A1030">
            <v>32586</v>
          </cell>
        </row>
        <row r="1031">
          <cell r="A1031">
            <v>32589</v>
          </cell>
        </row>
        <row r="1032">
          <cell r="A1032">
            <v>32595</v>
          </cell>
        </row>
        <row r="1033">
          <cell r="A1033">
            <v>32598</v>
          </cell>
        </row>
        <row r="1034">
          <cell r="A1034">
            <v>32604</v>
          </cell>
        </row>
        <row r="1035">
          <cell r="A1035">
            <v>32607</v>
          </cell>
        </row>
        <row r="1036">
          <cell r="A1036">
            <v>32610</v>
          </cell>
        </row>
        <row r="1037">
          <cell r="A1037">
            <v>32613</v>
          </cell>
        </row>
        <row r="1038">
          <cell r="A1038">
            <v>32626</v>
          </cell>
        </row>
        <row r="1039">
          <cell r="A1039">
            <v>32637</v>
          </cell>
          <cell r="B1039" t="str">
            <v>מפריד ליד שג של מפעל;מפריד בכניסה  ליד משרדי הנהלה;;;;מפריד ליד הנהלה משרדים;</v>
          </cell>
        </row>
        <row r="1040">
          <cell r="A1040">
            <v>32640</v>
          </cell>
        </row>
        <row r="1041">
          <cell r="A1041">
            <v>32643</v>
          </cell>
        </row>
        <row r="1042">
          <cell r="A1042">
            <v>32646</v>
          </cell>
        </row>
        <row r="1043">
          <cell r="A1043">
            <v>32652</v>
          </cell>
          <cell r="B1043" t="str">
            <v>שעת דיגום 11;;;נדגם בתאום מראש על בקשה של התאגיד יחד עם חברת ידע דיגום (משה);</v>
          </cell>
        </row>
        <row r="1044">
          <cell r="A1044">
            <v>32655</v>
          </cell>
        </row>
        <row r="1045">
          <cell r="A1045">
            <v>32658</v>
          </cell>
        </row>
        <row r="1046">
          <cell r="A1046">
            <v>32664</v>
          </cell>
        </row>
        <row r="1047">
          <cell r="A1047">
            <v>32670</v>
          </cell>
        </row>
        <row r="1048">
          <cell r="A1048">
            <v>32676</v>
          </cell>
        </row>
        <row r="1049">
          <cell r="A1049">
            <v>32679</v>
          </cell>
        </row>
        <row r="1050">
          <cell r="A1050">
            <v>32685</v>
          </cell>
          <cell r="B1050" t="str">
            <v>500 מל שמנים;;;דגום בשעה 1331. תקלה בדגימנית ולכן דיווח בשעה 1400;</v>
          </cell>
        </row>
        <row r="1051">
          <cell r="A1051">
            <v>32688</v>
          </cell>
        </row>
        <row r="1052">
          <cell r="A1052">
            <v>32692</v>
          </cell>
        </row>
        <row r="1053">
          <cell r="A1053">
            <v>32695</v>
          </cell>
          <cell r="B1053" t="str">
            <v>;דיגום בפועל12:20- 12:35;;קיימת סתימה בשוחת הדיגום;</v>
          </cell>
        </row>
        <row r="1054">
          <cell r="A1054">
            <v>32698</v>
          </cell>
        </row>
        <row r="1055">
          <cell r="A1055">
            <v>32701</v>
          </cell>
        </row>
        <row r="1056">
          <cell r="A1056">
            <v>32704</v>
          </cell>
        </row>
        <row r="1057">
          <cell r="A1057">
            <v>32707</v>
          </cell>
          <cell r="B1057" t="str">
            <v>דיגום בפועל 11:42;;;</v>
          </cell>
        </row>
        <row r="1058">
          <cell r="A1058">
            <v>32710</v>
          </cell>
        </row>
        <row r="1059">
          <cell r="A1059">
            <v>32713</v>
          </cell>
          <cell r="B1059" t="str">
            <v>;;;;</v>
          </cell>
        </row>
        <row r="1060">
          <cell r="A1060">
            <v>32716</v>
          </cell>
          <cell r="B1060" t="str">
            <v>;המפריד היה ריק.  נאמר לארז שיש למלא את המפריד לאחר הריקון;</v>
          </cell>
        </row>
        <row r="1061">
          <cell r="A1061">
            <v>32718</v>
          </cell>
        </row>
        <row r="1062">
          <cell r="A1062">
            <v>32721</v>
          </cell>
        </row>
        <row r="1063">
          <cell r="A1063">
            <v>32727</v>
          </cell>
          <cell r="B1063" t="str">
            <v>;בקר ערך הגבה מראה ערך 7.20. הועבר לעינת שכנראה נדרש כיול;</v>
          </cell>
        </row>
        <row r="1064">
          <cell r="A1064">
            <v>32738</v>
          </cell>
          <cell r="B1064" t="str">
            <v>שעת דיגום 12:15;;;;</v>
          </cell>
        </row>
        <row r="1065">
          <cell r="A1065">
            <v>32743</v>
          </cell>
        </row>
        <row r="1066">
          <cell r="A1066">
            <v>32756</v>
          </cell>
        </row>
        <row r="1067">
          <cell r="A1067">
            <v>32759</v>
          </cell>
        </row>
        <row r="1068">
          <cell r="A1068">
            <v>32766</v>
          </cell>
          <cell r="B1068" t="str">
            <v>לייק וואש;;</v>
          </cell>
        </row>
        <row r="1069">
          <cell r="A1069">
            <v>32768</v>
          </cell>
        </row>
        <row r="1070">
          <cell r="A1070">
            <v>32787</v>
          </cell>
          <cell r="B1070" t="str">
            <v>;;;</v>
          </cell>
        </row>
        <row r="1071">
          <cell r="A1071">
            <v>32792</v>
          </cell>
        </row>
        <row r="1072">
          <cell r="A1072">
            <v>32819</v>
          </cell>
        </row>
        <row r="1073">
          <cell r="A1073">
            <v>32822</v>
          </cell>
          <cell r="B1073" t="str">
            <v>;054@10ten.co.il;</v>
          </cell>
        </row>
        <row r="1074">
          <cell r="A1074">
            <v>32824</v>
          </cell>
        </row>
        <row r="1075">
          <cell r="A1075">
            <v>32861</v>
          </cell>
        </row>
        <row r="1076">
          <cell r="A1076">
            <v>32864</v>
          </cell>
        </row>
        <row r="1077">
          <cell r="A1077">
            <v>32870</v>
          </cell>
        </row>
        <row r="1078">
          <cell r="A1078">
            <v>32873</v>
          </cell>
        </row>
        <row r="1079">
          <cell r="A1079">
            <v>32876</v>
          </cell>
        </row>
        <row r="1080">
          <cell r="A1080">
            <v>32881</v>
          </cell>
          <cell r="B1080" t="str">
            <v>שעת דיגום 12:35;;;;</v>
          </cell>
        </row>
        <row r="1081">
          <cell r="A1081">
            <v>32884</v>
          </cell>
        </row>
        <row r="1082">
          <cell r="A1082">
            <v>32887</v>
          </cell>
        </row>
        <row r="1083">
          <cell r="A1083">
            <v>32892</v>
          </cell>
        </row>
        <row r="1084">
          <cell r="A1084">
            <v>32893</v>
          </cell>
        </row>
        <row r="1085">
          <cell r="A1085">
            <v>32894</v>
          </cell>
        </row>
        <row r="1086">
          <cell r="A1086">
            <v>32895</v>
          </cell>
        </row>
        <row r="1087">
          <cell r="A1087">
            <v>32896</v>
          </cell>
        </row>
        <row r="1088">
          <cell r="A1088">
            <v>32897</v>
          </cell>
        </row>
        <row r="1089">
          <cell r="A1089">
            <v>32909</v>
          </cell>
        </row>
        <row r="1090">
          <cell r="A1090">
            <v>32918</v>
          </cell>
        </row>
        <row r="1091">
          <cell r="A1091">
            <v>32921</v>
          </cell>
        </row>
        <row r="1092">
          <cell r="A1092">
            <v>32924</v>
          </cell>
        </row>
        <row r="1093">
          <cell r="A1093">
            <v>32927</v>
          </cell>
        </row>
        <row r="1094">
          <cell r="A1094">
            <v>32930</v>
          </cell>
        </row>
        <row r="1095">
          <cell r="A1095">
            <v>32933</v>
          </cell>
        </row>
        <row r="1096">
          <cell r="A1096">
            <v>32936</v>
          </cell>
        </row>
        <row r="1097">
          <cell r="A1097">
            <v>32939</v>
          </cell>
        </row>
        <row r="1098">
          <cell r="A1098">
            <v>32942</v>
          </cell>
        </row>
        <row r="1099">
          <cell r="A1099">
            <v>32945</v>
          </cell>
        </row>
        <row r="1100">
          <cell r="A1100">
            <v>32948</v>
          </cell>
        </row>
        <row r="1101">
          <cell r="A1101">
            <v>32951</v>
          </cell>
        </row>
        <row r="1102">
          <cell r="A1102">
            <v>32954</v>
          </cell>
        </row>
        <row r="1103">
          <cell r="A1103">
            <v>32957</v>
          </cell>
        </row>
        <row r="1104">
          <cell r="A1104">
            <v>32960</v>
          </cell>
        </row>
        <row r="1105">
          <cell r="A1105">
            <v>32963</v>
          </cell>
        </row>
        <row r="1106">
          <cell r="A1106">
            <v>32966</v>
          </cell>
        </row>
        <row r="1107">
          <cell r="A1107">
            <v>32969</v>
          </cell>
        </row>
        <row r="1108">
          <cell r="A1108">
            <v>32974</v>
          </cell>
        </row>
        <row r="1109">
          <cell r="A1109">
            <v>32983</v>
          </cell>
        </row>
        <row r="1110">
          <cell r="A1110">
            <v>32986</v>
          </cell>
        </row>
        <row r="1111">
          <cell r="A1111">
            <v>32992</v>
          </cell>
        </row>
        <row r="1112">
          <cell r="A1112">
            <v>33001</v>
          </cell>
        </row>
        <row r="1113">
          <cell r="A1113">
            <v>33010</v>
          </cell>
        </row>
        <row r="1114">
          <cell r="A1114">
            <v>33022</v>
          </cell>
        </row>
        <row r="1115">
          <cell r="A1115">
            <v>33024</v>
          </cell>
          <cell r="B1115" t="str">
            <v>שעת דיגום 12:30;;;;</v>
          </cell>
        </row>
        <row r="1116">
          <cell r="A1116">
            <v>33027</v>
          </cell>
          <cell r="B1116" t="str">
            <v>המלון נפתח מחדש.</v>
          </cell>
        </row>
        <row r="1117">
          <cell r="A1117" t="str">
            <v>אבל רק לשרות חדרים.</v>
          </cell>
        </row>
        <row r="1118">
          <cell r="A1118" t="str">
            <v>עדיין המטבח סגור.</v>
          </cell>
        </row>
        <row r="1119">
          <cell r="A1119" t="str">
            <v>לפי כך לא נלקחה דגימת שפכים.;</v>
          </cell>
        </row>
        <row r="1120">
          <cell r="A1120">
            <v>33033</v>
          </cell>
        </row>
        <row r="1121">
          <cell r="A1121">
            <v>33039</v>
          </cell>
        </row>
        <row r="1122">
          <cell r="A1122">
            <v>33042</v>
          </cell>
          <cell r="B1122" t="str">
            <v>;;;;</v>
          </cell>
        </row>
        <row r="1123">
          <cell r="A1123">
            <v>33050</v>
          </cell>
        </row>
        <row r="1124">
          <cell r="A1124">
            <v>33053</v>
          </cell>
          <cell r="B1124" t="str">
            <v>;;;</v>
          </cell>
        </row>
        <row r="1125">
          <cell r="A1125">
            <v>33056</v>
          </cell>
        </row>
        <row r="1126">
          <cell r="A1126">
            <v>33059</v>
          </cell>
        </row>
        <row r="1127">
          <cell r="A1127">
            <v>33064</v>
          </cell>
          <cell r="B1127" t="str">
            <v>;</v>
          </cell>
        </row>
        <row r="1128">
          <cell r="A1128">
            <v>33380</v>
          </cell>
          <cell r="B1128" t="str">
            <v>;;;;</v>
          </cell>
        </row>
        <row r="1129">
          <cell r="A1129">
            <v>33383</v>
          </cell>
        </row>
        <row r="1130">
          <cell r="A1130">
            <v>33386</v>
          </cell>
        </row>
        <row r="1131">
          <cell r="A1131">
            <v>33394</v>
          </cell>
        </row>
        <row r="1132">
          <cell r="A1132">
            <v>33397</v>
          </cell>
        </row>
        <row r="1133">
          <cell r="A1133">
            <v>33400</v>
          </cell>
        </row>
        <row r="1134">
          <cell r="A1134">
            <v>33403</v>
          </cell>
        </row>
        <row r="1135">
          <cell r="A1135">
            <v>33417</v>
          </cell>
          <cell r="B1135" t="str">
            <v>מרדכי בעל העסק מתנגד לדיגום,יטופל מול הגנ"ס;העסק לא משתף פעולה ולא מאפשר דיגום;</v>
          </cell>
        </row>
        <row r="1136">
          <cell r="A1136">
            <v>33420</v>
          </cell>
        </row>
        <row r="1137">
          <cell r="A1137">
            <v>33425</v>
          </cell>
        </row>
        <row r="1138">
          <cell r="A1138">
            <v>33438</v>
          </cell>
        </row>
        <row r="1139">
          <cell r="A1139">
            <v>33453</v>
          </cell>
          <cell r="B1139" t="str">
            <v>500 מל שמנים;;;</v>
          </cell>
        </row>
        <row r="1140">
          <cell r="A1140">
            <v>33456</v>
          </cell>
          <cell r="B1140" t="str">
            <v>500 מל שמנים;;;</v>
          </cell>
        </row>
        <row r="1141">
          <cell r="A1141">
            <v>33459</v>
          </cell>
          <cell r="B1141" t="str">
            <v>500 מל שמנים;;;</v>
          </cell>
        </row>
        <row r="1142">
          <cell r="A1142">
            <v>33462</v>
          </cell>
        </row>
        <row r="1143">
          <cell r="A1143">
            <v>33471</v>
          </cell>
        </row>
        <row r="1144">
          <cell r="A1144">
            <v>33477</v>
          </cell>
          <cell r="B1144" t="str">
            <v>מנהל המפעל מר חזי, לא נמצא במפעל,  לא אפשר לקחת דיגום בלא נוכחותו;</v>
          </cell>
        </row>
        <row r="1145">
          <cell r="A1145">
            <v>33491</v>
          </cell>
        </row>
        <row r="1146">
          <cell r="A1146">
            <v>33494</v>
          </cell>
        </row>
        <row r="1147">
          <cell r="A1147">
            <v>33497</v>
          </cell>
        </row>
        <row r="1148">
          <cell r="A1148">
            <v>33503</v>
          </cell>
        </row>
        <row r="1149">
          <cell r="A1149">
            <v>33512</v>
          </cell>
          <cell r="B1149" t="str">
            <v>;</v>
          </cell>
        </row>
        <row r="1150">
          <cell r="A1150">
            <v>33515</v>
          </cell>
        </row>
        <row r="1151">
          <cell r="A1151">
            <v>33532</v>
          </cell>
        </row>
        <row r="1152">
          <cell r="A1152">
            <v>33544</v>
          </cell>
          <cell r="B1152" t="str">
            <v>;תחנת דלק מנטה;ערך מי הגבה לא נבדק עקב תקלה;</v>
          </cell>
        </row>
        <row r="1153">
          <cell r="A1153">
            <v>33548</v>
          </cell>
          <cell r="B1153" t="str">
            <v>פינוי מאחת לשלושה חודשים לאחת לחודש (פינוי אחרון 17.12.21 צריך לבדוק). היו יציאות של שרפים במתקן ריכוך מים וסידרו את זה;;;;</v>
          </cell>
        </row>
        <row r="1154">
          <cell r="A1154">
            <v>33551</v>
          </cell>
        </row>
        <row r="1155">
          <cell r="A1155">
            <v>33566</v>
          </cell>
          <cell r="B1155" t="str">
            <v>מי רקע דלסטאר;מי רקע לגזיאל;מי רקע שלמה;מי רקע הפודים;;ליד מפריד ש.ג של מפעל;כניסה למשרדי הנהלה;מי רקע ניצנים;מי רקע סלומון;מי רקע שחק;מי רקע סוברו;מי רקע מהדרין;מי רקע חומש;מי רקע מעלות הקודש;מי רקע מחלבת כפר;מי רקע אודל;מי רקע אבשלום הראל;מי רקע מיפל;מי רקע אחים חדד;מי רקע שופרסל;מי רקע לה פלומה;מי רקע הפרס;מי רקע ונישן;;דגום אלטק;מי רקע אקוכם;מי רקע נוי;מי רקע אמזה;מי רקע ביח שניידר</v>
          </cell>
        </row>
        <row r="1156">
          <cell r="A1156" t="str">
            <v>;מי רקע פיברוטקס;מי רקע רמי לוי;מי רקע חזני;מי רקע בית רבקה ;מי רקע מהדרין;מי רקע סלומון;מי רקע דלדלנט;מי רקע מיפל;מי רקע אבשלום;מי רקע בלינסון</v>
          </cell>
        </row>
        <row r="1157">
          <cell r="A1157" t="str">
            <v>;מי רקע בלינסון שולה חיצונית שאשא;מי רקע אלברט;מי רקע מעלות קודש;מי רקע חומש;מי רקע הכפר;מי רקע אלדג;מי רקע ישראל;מי רקע ניצנים;;מי רקע הלברג;מוסך שחק מי רקע;מי רקע סוברו;מי רקע אקוכם;;מי רקע פיברוטקס;מי רקע גדרון ללא גלוטן;מי רקע גדרון;מי רקע חומש;מי רקע אמזה;מי רקע נוי;מי רקע כלמוביל;שלמה סיקסט מי רקע;מי רקע דלסטאר;מי רקע הכפר;מי רקע הפרס;מי רקע הפודים;מי רקע אלברט;מי רקע לגזיאל;מי רקע בית חולים השרון בתאריך 29.6.22 בשעה 12.15;מי רקע אלדג;מי רקע הלברג;מי רקע בלנקה;מי רקע הפודים;מי רקע שופרסל;מי רקע חדד;מי רקע נוי;מי רקע ונישן;מי רקע רמי לוי;מי רקע בית חולים גהה;מי רקע בית חולים השרון;מי רקע בית חולים שניידר;מי רקע אמזה;מי רקע לגזיאל;מי רקע דלדלנט;מי רקע בית רבקה ;מי רקע תנובה;מי רקע אלטק;מי רקע ביח שניידר;מי רקע מרכז לוגיסטי תנובה;מי רקע ביח השרון;מי רקע מעלות הקודש;מי רקע שלמה;מי רקע אלברט;מי רקע ביח בלינסון בניין שאשא;מי רקע ביח בלינסון בניין נשים;מי רקע מהדרין;מי רקע אלדג;מי רקע סלומון;מי רקע אודל;מי רקע סוברו</v>
          </cell>
        </row>
        <row r="1158">
          <cell r="A1158" t="str">
            <v>אשר טלפונית דורון;מי רקע מסעדה יהודית;מי רקע ניצנים;מי רקע גדרון ליד משרדי הנהלה ;מי רקע כניסה למפעל שער;מי רקע דלסטאר;מי רקע מחלבת כפר;מי רקע הפודים;לה פאילומה בלנקה;מי רקע לגזיאל;מיפל מי רקע;מי רקע בית חולים גהה;מי רקע שמוליק הדראוליקה;מי רקע הפרס;מי רקע מהדרין;מי רקע אלדג;מי רקע שחק;מי רקע אודל;מי רקע פיברוטקס;מי רקע רמי לוי; מי רקע גדרון;מי רקע גלוטן ללא;מי רקע הלברג;מי רקע כל מוביל;מי רקע ניצנים;מי רקע אקוכם;מי רקע בלינסון בניין גור שאשא;מי רקע פנומן קסנדו;מי רקע בלינסון בניין נשים;מי רקע אבשלום;מי רקע מסעדה יהודת;מי רקע פיברוטקס;מי רקע הלברג;מי רקע מסעדה יהודית;מי רקע אבשלום;מי רקע מיפל;מי רקע ביח שניידר;מי רקע מוסך שחק;מי רקע כלמוביל;מי רקע ונישן;מי רקע הפרס;</v>
          </cell>
        </row>
        <row r="1159">
          <cell r="A1159">
            <v>33567</v>
          </cell>
          <cell r="B1159" t="str">
            <v>מרום סנטר;בית אבות עירוני;גן בעיר;קנייון איילון;מלון אינדיגו;מלון סיטי טאוור;קניון ביאליק;אניטה;פנחס רוזן;אפעל;המכביה;;;;מלון ראמדה ביאליק;שאפ;די מול;אינדיגו;שרתון;קניון איילון;בניין שאפ;די מול;אומריקס;תל השומר;משען;אפעל כנסים;אניטה;עירוני;ביאליק;רימונים בית מלון;גן בעיר;קניון מרום;פנחס רוזן ;המכביה;מוסך קיה kia;מי רקע קניון איילון;מי רקע קניון ביאליק;מי רקע קניון מרום נווה;מי רקע שאפ;מי רקע אינדיגו;מי רקע מוסך kia;מי רקע מפעל הפנסטס;מי רקע כפר המכביה;מי רקע מרכז כנסים רמת אפעל ;מי רקע בית אבות משען רמת אפעל</v>
          </cell>
        </row>
        <row r="1160">
          <cell r="A1160" t="str">
            <v>;בית אבות פנחס רוזן;מי רקע ב. א. אניטה;מי רקע גן בעיר;בית אבות עירוני רמת גן;מי רקע בית חולים תל השומר;מי רקע מלון רמדה;</v>
          </cell>
        </row>
        <row r="1161">
          <cell r="A1161">
            <v>33568</v>
          </cell>
          <cell r="B1161" t="str">
            <v>מי רקע מאפיית אלומות;מי רקע ב.ה.ק;מי רקע רקח;מי רקע פפושדו;מי רקע גדרון תעשיות;מי רקע וישי;מי רקע אומנות המתוקים;מי רקע אסול;מי רקע טרזפזוס;מי רקע מוסך אדמונד;מי רקע שחם מקורות;מי רקע אלף נשיקות;מי רקע זמן קפה;מי רקע קונדיטורית רוני ובנו;מי רקע לחמנינה;מי רקע חמים וטעים;ר.כ עוגיות הזהב;עוגות הברון;מי רקע גדרון מאפים;מי רקע לה פארק;מי רקע קניון חולון;מי רקע ש.י מסעדות איטלקיות;מי רקע לורד סנדביץ;מי רקע טעמית פניני השף;מי רקע מתוקה המרכבה;מי רקע אופים בבית;מי רקע יונימרקט;מי רקע פרימיום סנטר;מי רקע חצי חינם המרכבה;מי רקע בית חולים וולפסון;מי רקע פארק וולפסון;מי רקע משען בית אבות;מי רקע חולון מוטורס;מי רקע בהילוך ראשון;מי רקע אם וי אס מוטורס;מי רקע אחים לוינסון;מי רקע אגד החופר;מי רקע מעיין טכנולוגיות;מי רקע קרסו;מי רקע מאפיית כל דגן;מי רקע אולמי ויסקו;מי רקע בית בשר מעולה;מי רקע אופא מזון בריאות;מי רקע מכבסת בן חור;מי רקע סרור;;מי רקע מכבסה ייצוגית;מי רקע וישי;מי רקע בית הורי רבקה;מי רקע חצי חינם הנפח;מי רקע קרל ברג;מי רקע אולמי סליה;מי רקע חניון אגד משה דיין;מי מוסך דן חולון;מי רקע סוביגל;מי רקע מוסך שגריר;מי רקע קאטרפילר;מי רקע כץ את שטיינמץ;מי רקע סופר אמאייל;מי רקע פיוניר;מי רקע מיץ ראובן;מי רקע עזריאלי C+D;מי רקע עזריאלי C+D ;מי רקע פטיסרי;מי רקע גדרון תעשיות;מי רקע אסול;מי רקע טרז פזוס;מי רקע אומנות המתוקים;מי רקע מאפיית אלומות;מי רקע שרותי רכב האורגים;מי רקע מוסך אדמונד;מי רקע יוניון מוטורס;מי רקע ב ה.ק;מי רקע יונימרקט;מי רקע חמים וטעים;מי רקע גדרון מאפים;מי רקע לורד סנדוויץ;מי רקע קניון חולון;מי רקע גן סיפור;מי רקע זמן קפה חמים וטעים;מי רקע קונדיטוריה ובנו;מי רקע טעמית;מי רקע מתוקה;מי רקע אופים בבית;מי רקע לחמנינה;מי רקע עוגות הברון;מי רקע אלף  נשיקות;מי רקע עוגיות הזהב;מי רקע סליה;מי רקע מאפיית כל דגן;מי רקע אולמי ויסקו;מי רקע משען;מי רקע חניון אגד משה דיין;מי רקע בית חולים וולפסון;מי רקע רקח;מי רקע מעיין טכנולוגיות;מי רקע אופא מזון בריאות;מי רקע מיץ ראובן;מי רקע סוביגל;מי רקע מוסך דן;מי רקע מוסך בהילוך ראשון;מי רקע 4 קצבים;מי רקע כץ את שטיינמץ;מי רקע מכבסה ייצוגית;מי רקע פיוניר;מי רקע חצי חינם הנפח;מי רקע וישי;מי רקע בשר מעולה;מי רקע סופר אמאייל;מי רקע עזריאלי C+D;מי רקע קרסו;מי רקע אגד החופר;מי רקע קרל ברג;מי רקע סרור;מי רקע אסול;מי רקע טרז פזוס;מי רקע מתוקה;מי רקע פפושדו;מי רקע גדרון תעשיות;מי רקע מוסך אדמונד;שרותי רכב האורגים;מי רקע חמים וטעים;מי רקע פטיסרי;מי רקע לה פארק;מי רקע בית הורי רבקה;מי רקע לורד סנדביץ;מי רקע ב.ה.ק;מי רקע מאפיית אלומות;מי רקע סופר אמאייל;מי רקע מעיין טכנולוגיות;מי רקע רקח;גדרון מאפים;מי רקע יוניון מוטורס;אופים בבית מי רקע;מי רקע טעמית;מי רקע מאפיית כל דגן;מי רקע עוגות הברון;מי רקע אומנות המתוקים;מי רקע קונדיטוריה רוני ובנו;מי רקע לחמנינה;מי רקע משען;מי רקע קניון חולון;מי רקע וישי</v>
          </cell>
        </row>
        <row r="1162">
          <cell r="A1162" t="str">
            <v>;מי רקע חצי חינם הנפח;מי רקע קרסו;מי רקע אגד החופר;מי רקע עזריאלי C+D;מי רקע זמן קפה;מי רקע אופא מזון בריאות;סוביגל מי רקע;מוסך חניון דן-מי רקע;רקח-מי רקע;מי רקע אלף נשיקות;מי רקע פטיסרי;מי רקע אולמי ואסקו;מי רקע חניון אגד משה דיין;מי רקע שרותי רכב האורגים;מי רקע מוסך אדמונד;מי רקע מוסך שגריר;מי רקע יוניון מוטורס;מי רקע גדרון תעשיות;מי רקע מכבסה ייצוגית;מי רקע וישי;מי רקע קרל ברג;מי רקע בית בשר מעולה;יונימרקט מי רקע;מי רקע סרור;מי רקע אסול;מי רקע טרז פזוס;מי רקע טעמית פניני השף;מי רקע מתוקה;מי רקע אופים בבית;מי רקע בית אבות משען;מי רקע בית הורי רבקה;מי רקע כץ את שטיינמץ;מי רקע קניון חולון;מי רקע גן סיפור;מי רקע אולמי סליה;מי רקע בית חולים וולפסון;מי רקע לורד סנדביץ;מי רקע אגד החופר;מי רקע גדרון מאפים;מי רקע ארבעה קצבים;מי רקע מאפיית אלומות;מי רקע סופר אמאייל;מי רקע חמים וטעים;מי רקע חצי חינם הנפח;מי רקע אלף נשיקות;מי רקע ר.כ עוגיות הזהב;מי רקע עוות הברון;מי רקע אומנות המתוקים;מי רקע עזריאלי C+D;מי רקע בית בשר מעולה;מי רק יונימרקט;מי רקע רוני ובנו;מי רקע לחמנינה;מי רקע פטיסרי;מי רקע  וישי;מי רקע קרלברג;מי רקע לה פארק;מי רקע חניון אגד משה דיין;מי רקע מעיין טכנולוגיות;מי רקע סוביגל;מי רקע זמן קפה;מי רקע קרסו;מי רקע מאפיית כל דגן;מי רקע אולמי ואסקו;מי רקע חניון דן;מי רקע מיץ ראובן;מי רקע יוניון מוטורס;</v>
          </cell>
        </row>
        <row r="1163">
          <cell r="A1163">
            <v>33570</v>
          </cell>
          <cell r="B1163" t="str">
            <v>מי רקע נאות שש;מי רקע ביסקוטי;מי רקע קוקה קולנ;מי רקע מעיני ישועה;מי רקע אינטפלייט;מי רקע וגשל;מי רקע אריסטוקרט;מי רקע ותיקים;מי רקע נאות 6;מי רקע קוקה קולה;מי רקע בית חולים מעיני ישועה;מי רקע אריסטוקרט;מי רקע בסקוטי;מי רקע וגשל;מי רקע נאות 6;מי רקע אינטרפליט;מי רקע קוקה קולה;מי רקע מעיני ישועה;מי רקע בסקוטי;מי רקע קולה;מי רקע מעיני ישועה;מי רקע וגשל;מי רקע בסקוטי;מי רקע ותיקים;מי רקע אריסטוקרט;מי רקע אריסטוקרט;מי רקע ותיקים;</v>
          </cell>
        </row>
        <row r="1164">
          <cell r="A1164">
            <v>33571</v>
          </cell>
          <cell r="B1164" t="str">
            <v>מי רקע האופה מבגדד ;מי רקע מוסך שריף את חנא;מי רקע מוסך אקספרס ;מי רקע קבוצת אלון ;מי רקע B4U;מי רקע בית הבשר גינדי;מי רקע אופיס;מי רקע בית ההורים ליציק;מי רקע בית הורים ליציק; מי רקע B4U;מי רקע אופיס טקסטיל;מי רקע האופה מבגדד ;מי רקע מוסך אקספרס ;מי רקע B4U;מי רקע קבוצת אלון ;מי רקע בית הבשר גינדי;מי רקע אופיס;מי רקע בית ההורים ליציק ;מי רקע האופה מבגדד ;מי רקע B4U;מי רקע קבוצת אלון ;מי רקע אופיס;מי רקע בית ההורים ליציק ;</v>
          </cell>
        </row>
        <row r="1165">
          <cell r="A1165">
            <v>33572</v>
          </cell>
          <cell r="B1165" t="str">
            <v>מי רקע סלטי הגן + פסטוריקו + דרום אמריקה</v>
          </cell>
        </row>
        <row r="1166">
          <cell r="A1166" t="str">
            <v>שעת דיגום 11;מי רקע</v>
          </cell>
        </row>
        <row r="1167">
          <cell r="A1167" t="str">
            <v>דרום אמריקה</v>
          </cell>
        </row>
        <row r="1168">
          <cell r="A1168" t="str">
            <v>שלטי הגן</v>
          </cell>
        </row>
        <row r="1169">
          <cell r="A1169" t="str">
            <v>פסטו רוקו;מי רקע עבור</v>
          </cell>
        </row>
        <row r="1170">
          <cell r="A1170" t="str">
            <v>סלטי הגן</v>
          </cell>
        </row>
        <row r="1171">
          <cell r="A1171" t="str">
            <v>דרום אמריקה בשרים</v>
          </cell>
        </row>
        <row r="1172">
          <cell r="A1172" t="str">
            <v>פסטוריקו;מי רקע סלטי הגן +</v>
          </cell>
        </row>
        <row r="1173">
          <cell r="A1173" t="str">
            <v>דרום א ריקה +</v>
          </cell>
        </row>
        <row r="1174">
          <cell r="A1174" t="str">
            <v>פסטוריקו;</v>
          </cell>
        </row>
        <row r="1175">
          <cell r="A1175">
            <v>33573</v>
          </cell>
          <cell r="B1175" t="str">
            <v>מי רקע מגדלי הים התיכון + צומת סביון</v>
          </cell>
        </row>
        <row r="1176">
          <cell r="A1176" t="str">
            <v>שעת דיגום 10;מי רקע מסעדת פארוק</v>
          </cell>
        </row>
        <row r="1177">
          <cell r="A1177" t="str">
            <v>שעת דיגום 9:10;מי רקע סיטי סטאר</v>
          </cell>
        </row>
        <row r="1178">
          <cell r="A1178" t="str">
            <v>שעת דיגום 9:55;מי רקע מוסך א. מ. ואחיו</v>
          </cell>
        </row>
        <row r="1179">
          <cell r="A1179" t="str">
            <v>שעת דיגום 10:25;מי רקע חיים לגזיאל</v>
          </cell>
        </row>
        <row r="1180">
          <cell r="A1180" t="str">
            <v>שעת דיגום 8:30;מי רקע מאפיית  הכהנים</v>
          </cell>
        </row>
        <row r="1181">
          <cell r="A1181" t="str">
            <v>שעת דיגום 9:30;שעת דיגום 9:55</v>
          </cell>
        </row>
        <row r="1182">
          <cell r="A1182" t="str">
            <v>מי רקע אולם דניאל;מי רקע מוסך וולבו</v>
          </cell>
        </row>
        <row r="1183">
          <cell r="A1183" t="str">
            <v>שעת דיגום 10:20;מי רקע עדי קייטרינג;מי רקע אטליז שרעבי;מי רקע אנטבה;מי רקע אחים שקורי;מי רקע מאפיית השלום;מי רקע אצל התורכי;מוסך אחרון. מ. ואחיו;מי רקע סיטי סטאר;מי רקע לגזיאל;מי רקע עדי קייטרינג;מי רקע מוסך וולבו;מי רקע מגדלי הים התיכון וצומת סביון;מי רקע שרעבי;מי רקע אחים שקורי;מי רקע אולמי דניאל;מי רקע פארק אריאל שרון;מי רקע מגדלי הים התיכון וצומת סביון;מי רקע סיטי סטאר;מי רקע אצל התורקי;מי רקע מסעדת פארוק;מי רקע מפגש אנטבה;מי רקע מאפיית השלום;מי רקע חיים לגזיאל;מי רקע שרעבי;מי רקע אחים שקורי;מי רקע מוסך וולבו חנן ;מי רקע אולמי דניאל;מי רקע פארק אריאל שרון;מי רקע מגדילי הים התיכון</v>
          </cell>
        </row>
        <row r="1184">
          <cell r="A1184" t="str">
            <v>צומת סביון;מי רקע מוסך א מ ואחיו;מי רקע סיטי סטאר;מי רקע שרעבי;מי רקע אחים שקורי;מי רקע מוסך וולבו;</v>
          </cell>
        </row>
        <row r="1185">
          <cell r="A1185">
            <v>33574</v>
          </cell>
          <cell r="B1185" t="str">
            <v>אחים לוי;ג'פניקה;טאטי;שלווה ברז חניה;משען ברז שרותים ;קניון גבעתיים ברז ארקפה;גלבוע;מוסך האחים;קניון גבעתיים;סוסו טאטי;שלווה;משען;מי רקע מוסך לוי;מי רקע גפניקה;מי רקע מתחם טאטי;מי רקע שלווה;מי רקע משען;מי רקע גלבוע;מי רקע גבעתים קניון;מי רקע שלווה;מי רקע משען;מי רקע גפניקה;מי רקע אחים לוי;מי רקע מתחם סוסו סורה</v>
          </cell>
        </row>
        <row r="1186">
          <cell r="A1186" t="str">
            <v>דגימה בשעה 1330 דיווח עקב תקלה בדגימנית;</v>
          </cell>
        </row>
        <row r="1187">
          <cell r="A1187">
            <v>33575</v>
          </cell>
          <cell r="B1187" t="str">
            <v>מי רקע שופרסל דיל;מי רקע מחלבות גד ;מי רקע פרשמרקט ;מי רקע יוחננוף ;;מי רקע רמי לוי ;מי רקע י.מ אומגה 3;מי רקע י.ל בראל;מי רקע חישוקים ;מי רקע רוז אומגה ;מי רקע בלדי חנות ;מי רקע בלדי קייטרינג ;מי רקע מוסך הצוות;מי רקע מוסך גדי ודוד;מי רקע מוסך דנין;מי רקע שיבולת השרון העמל;מי רקע ה.ס ייצור ושיווק בע"מ ; מי רקע מסעדת דוש העמל ;מי רקע ישראל היום ;מי רקע מוסך שלום;מי רקע אולמי בלגיו ;מי רקע מדיקל קר;מי רקע ארומה רוטשילד ;מי רקע שיפודי ציפורה;מי רקע קניון בת ים;מי רקע סם און;מי רקע נווה באבוב בתי מלון;מי רקע א.משי;מי רקע קונדיטורית כחול לבן;מי רקע מגדלי הים התיכון;מי רקע אברבנאל ;מי רקע צחי בשרים;מי רקע ארומה בן גוריון ;מי רקע וילה מארה;מי רקע מסעדת תאיו;מי רקע סאן סט הול אולם אירועים ;רמי לוי;שופרסל דיל;;יונקס;אומגה 3;שיבולת השרון;כחול לבן;דוש עמל;הצוות;בלדי;בראל;יוחננוף;פרשמרקט;קניון בת ים;באבוב;חישוקים;ישראל היום;ה.ס.;בלדי קייטרינג;;גדי ודוד;אברבנאל;מגדלי הים התכון;מדיקל קייר;ארומה רוטשילד;ציפורה;צחי בשרים;תאיו;לא ניתן לדגום...הנציגה התנגדה בגלל שיש לקוחות. תמונה ללא לקות בכלל;וילה מארה;הצוות מוסך;גורילה;קפה קפה;רוז אומגה; משי;ארמון ים;ארומה בן גוריון;מוסך שלום;בית הפרנה;דנין;מי רקע רוז אומגה ;מי רקע בלדי חנות;מי רקע בלדי קייטרינג ;מי רקע אומגה 3;מי רקע י.לב בראל ;מי רקע דוש העמל;מי רקע רמי לוי בת ים;מי רקע פרשמרקט בת ים;מי רקע יוחננוף בת ים;מי רקע גורילה ;מי רקע ארומה בן גוריון ;מי רקע וילה מארה ;מי רקע מוסך דנין;מי רקע יונקס;מי רקע חישוקים ;מי רקע אברבנאל ;מי רקע מחלבות גד ;מי רקע ארומה רוטשילד. ;מי רקע שיפודי ציפורה ;מי רקע מדיקל קר;מי רקע מגדלי הים התיכון;מי רקע סם און;מי רקע נווה באבוב;מי רקע מוסך גדי ודוד ;מי רקע מוסך הצוות ;מי רקע קפה קפה בן גוריון ;מי רקע צחי בשרים ;מי רקע ארמון ים;מי רקע ה.ס ייצור ושיווק בע"מ ;מי רקע קניון בת ים;מי רקע חוף תאיו ;מי רקע שופרסל דיל ;מי רקע ישראל היום;מי רקע שיבולת השרון העמל;מי רקע קונדיטורית כחול לבן ;מי רקע ארומה רוטשילד ;מי רקע שיפודי ציפורה ;מי רקע מדיקל קר ;מי רקע רמי לוי;מי רקע דוש העמל;מי רקע רוז אומגה ;מי רקע אומגה 3;מי רקע מוסך שלום ;מי רקע מחלבות גד ;מי רקע בלדי קייטרינג ;מי רקע י.לב בראל;מי רקע פרשמרקט בת ימון;מי רקע יוחננוף ;;מי רקע מוסך הצוות;מי רקע מוסך גדי ודוד ;מי רקע מוסך דנין;מי רקע יונקס;מי רקע חוף תאיו;מי רקע מלון ארמון ים;מי רקע חישוקים ;מי רקע ה.ס ייצור ושיווק בע"מ ;מי רקע מאפיית שיבולת השרון העמל  ;מי רקע צחי בשרים;מי רקע אברבנאל ;מי רקע קפה קפה בן גוריון ;מי רקע ארומה בן גוריון ;מי רקע וילה מארה ;מי רקע מגדלי הים התיכון ;מי רקע סם און;מי רקע נווה באבוב מגזר בתי מלון;</v>
          </cell>
        </row>
        <row r="1188">
          <cell r="A1188">
            <v>33577</v>
          </cell>
          <cell r="B1188" t="str">
            <v>גילקו פארם;פרינטאלקטרוניקס;תמר פארמה;תחנת מעבר;המאפה הצרפתי;מעדני מניה;מכשירי תנועה man;איסוזו;חצי חינם;שופרסל דיל הלחי;אקלר;אושר עד;מנופי אבי;דקר+ צ'יריניה צח;אלבר;טלקאר קיה;לובינסקי;קרסו מוטורס;בית תעשיות מאפה;שופרסל דיל מרלוג;מוסך וולבו;אלקטרה;ידיעות אחרונות;ג'י.גי אי.טריידינג;דלי קרים;יוחננוף ראשלצ;אחוזת ראשונים;קפואים תהילה, ליידי קוקי, מתוק ומנז'לה;מאפיה של רומן;טיב טעם;מוסך יונדאי;החברה המרכזית למשקאות;פרינטאלקטרוניקס;נאפיס א.ת. ישן;דקר;גילקו פארם;תמר פארמה;דה לה פה וקמיליה;ליפשיץ;קניון הזהב;סינמה סיטי;אןלמי תרין;מיקדן;נאפיס א.ת.ח;יס פלנט;לאגו;בלוודר;שואף את ברוק;שלטי משני;מסעדת גומבה;פטיסרי;קניון ראשונים;מכון וולקני רפת+ מטבח;יוחננוף;י.ד.שלוס;אחוזת ים;איקאה;קפה פולה;ביס ויצו;קניון רוטשילד;חצי חינם;אלקטרה;מוסך דוד לבינסקי;קיה;מנופי אבי;יונדאי;טיב טעם;שופרסל דיל מרלוג;ד.ק.ר וצ'רניה;אלבר;מוסך מאן;איסוזו;קרסו;מוסך וולבו;אקלר;אושר עד;דלי קרים;אחוזת ראשונים;פרינטאלקטרוניקס;תמר;גילקו פארם;מעדני מניה;קיסוס אריה;ידיעות אחרונות;קפואים תהילה, קינוחים, ליידי קוקי ומנזל'ה;מאפיית רומן;ליפשיץ תעשיות;החברה המרכזית למשקאות;תחנת מעבר;י.ד. שלוס;אוונטז פטיסרי;שואף את ברוק;מכון וולקני רפת;פרינטאלקטרוניקס;מטעמי ישראל;צרניה צח ודקר;בנדיקט; מנופי אבי;טיב טעם;מוסך יונדאי;גילקו פארם;תמר;ידיעות אחרונות;מוסך וולבו;אחוזת ראשונים;מכשיירי תנועה - מאן;מוסך איסוזו;אלבר;מוסך קיה;מוסך לובינסקי;מוסך קרסו;צמפיון מוטורס;חצי חינם ראשלצ;אושר עד;אלקטרה;גי,גי,אי זי טרידינג;קפואים תהילה, ליידי קוקי,מתוק, מנזלה;שופרסל מרלוג;אקלר;מעדני מניה;דלי קקים;מאפיית רומן;אסותא ראשלצ;המאפה הצרפתי;קניון הזהב;פרינטאלקטרוניקס;;יוחננוף;החברה המרכזית קוקה קולה;איקאה;קניון רוטשילד;קליספרה;תמר פארמה;ליפשיץ;דקר ציוד רפואי.</v>
          </cell>
        </row>
        <row r="1189">
          <cell r="A1189" t="str">
            <v>קיים טופס ידני , שעת דיגום 10:20;ג'י.ג'י.אי.זי..זי;מיקדן;תרין;תחנת מעבר;יס פלאנט;לאגו;נאפיס א.ת.ישן;בית תעשיות מאפה לחמא;מטעמי ישראל;מכון וולקני מטבח;מוסך וולבו;אלקטרה;הצדף;בלוודר;שופרסל דיל הלחי;נאפיס א.ת.ח;ידיעות אחרונות;בי"ס ויצו;איטיס גומבה;סלטי משאני;קפה פולה;קניון ראשונים;מעדני מניה;אוונטז פטיסרי;סינמה סיטי;שופרסל דיל מרלוג;טיב טעם;שואף את ברוק;אחוזת ראשונים;;אושר עד;אקלר;פרינטאלקטרוניקס;קליספרה;מאפיית רומן, קיים טופס ידני עקב שדרוג מערכת;בנדיקט;יוחננוף;החברה המרכזית להפצת משקאות;ליפשיץ תעשיות;דלי קרים;</v>
          </cell>
        </row>
        <row r="1190">
          <cell r="A1190">
            <v>33580</v>
          </cell>
          <cell r="B1190" t="str">
            <v>מי רקע מעון בני ציון ;מי רקע אשבול;מי רקע מוסך עדן;מי רקע רוזמרין;מי רקע ויקטורי שבזי;מי רקע ביסקול;מי רקע הכובש;מי רקע ויקטורי אפק;מי רקע פרטנר;מי רקע פאר פארם ;מי רקע ביסקול;וקטורי;פרטנר;רוזמרין;בני ציון כפר פרח;פאר פארם;הכובש;ביסקול;אשבול;ויקטורי שבזי;מי רקע רוזמרין ;מי רקע אשבול;מי רקע בני ציון;מי רקע פרטנר;מי רקע פאר פארם ;מי רקע הכובש;מי רקע ויקטורי אפק;מי רקע ויקטורי שבזי;מי רקע ביסקול ;מי רקע מוסך עדן;מי רקע רוזמרין ;מי רקע אשבול;מי רקע פרח (בני ציון);מי רקע הכובש;מי רקע ביסקול;מי רקע פאר פארם ;מי רקע ויקטורי אפק;מי רקע פרטנר;מי רקע ויקטורי שבזי ;</v>
          </cell>
        </row>
        <row r="1191">
          <cell r="A1191">
            <v>33582</v>
          </cell>
          <cell r="B1191" t="str">
            <v>גפניקה;קיסו;מי רקע קיסו קניון קרית אונו ;מי רקע מתחם המזון קאנטרי;מי רקע קיסו;מי רקע מתחם המזון קאנטרי קריית אונו;</v>
          </cell>
        </row>
        <row r="1192">
          <cell r="A1192">
            <v>33584</v>
          </cell>
          <cell r="B1192" t="str">
            <v>שעת דיגום 11;שעת דיגום 12:25;שעת דיגום 12:30;שעת דמגום 10:50;מי רקע קניון ארנה + מלון ריץ</v>
          </cell>
        </row>
        <row r="1193">
          <cell r="A1193" t="str">
            <v>שעת דיגום 11:40;שעת דיגום 10:25;שעת דיגום 11:10;מי רקע ב. א. פרוטיאה</v>
          </cell>
        </row>
        <row r="1194">
          <cell r="A1194" t="str">
            <v>שעת דיגום 11:55;מי רקע קפה לנדוור</v>
          </cell>
        </row>
        <row r="1195">
          <cell r="A1195" t="str">
            <v>שעת דיגום 9:55;מי רקע גן סיפור</v>
          </cell>
        </row>
        <row r="1196">
          <cell r="A1196" t="str">
            <v>שעת דיגום 10:55;מי רקע בית אקרשטיין</v>
          </cell>
        </row>
        <row r="1197">
          <cell r="A1197" t="str">
            <v>שעת דיגום 8:20;מי רקע מלון פאבליקה</v>
          </cell>
        </row>
        <row r="1198">
          <cell r="A1198" t="str">
            <v>שעת דיגום 9:50;מי רקע אולם אמדו;שעת דיגום 8:25;מי רקע מלון דניאל</v>
          </cell>
        </row>
        <row r="1199">
          <cell r="A1199" t="str">
            <v>שעת דיגום 8:55;מי רקע מלון הרודס</v>
          </cell>
        </row>
        <row r="1200">
          <cell r="A1200" t="str">
            <v>שעת דיגום 10;מי רקע הרב קוק;מי רקע טיב טעם;מי רקע מלון דן ארכדיה;מי רקע מלון דניאל;מי רקע בית אקרשטיין;מי רקע מלון פאבליקה;מי רקע בנדיקט;מי רקע מוסך אהרן</v>
          </cell>
        </row>
        <row r="1201">
          <cell r="A1201" t="str">
            <v>;מי רקע מוסך מרום;מי רקע בית אבות משהד;מי רקע מלון הרודס;מי רקע קניון ארנה ומלון קרלטון;מי רקע בית פרוטאיה;מי רקע בית אבות יוליאנה;נאפיס מי רקע;מי רקע גן סיפור;מי רקע קפה לנדוור;מי רקע קניון 7 הכוכבים;מי רקע הרצליה מדיקל סנטר;מי רקע בית מלון דניאל;מי רקע מלון דן ארכדיה;מי רקע בנדיקט;מי רקע בית אבות הרב קוק;מי רקע טיב טעם הרצליה;מי רקע בית אבות משהד;מי רקע קפה לנדוור;מי רקע בית אבות יוליאנה;מי רקע קניון 7 הכוכבים;מי רקע קניון ארנה</v>
          </cell>
        </row>
        <row r="1202">
          <cell r="A1202" t="str">
            <v>מלון קרלטון;מי רקע מלון הרודס;מי רקע נאפיס;מי רקע</v>
          </cell>
        </row>
        <row r="1203">
          <cell r="A1203" t="str">
            <v>אקרשטיין אבא אבן</v>
          </cell>
        </row>
        <row r="1204">
          <cell r="A1204" t="str">
            <v>אקרשטיין המנופים;מי רקע  לון פאבליקה;מי רקע מלון דן;מי רקע בית אבות משהד;מי רקע בית אבות הרב קוק;מי רקע טיב טעם;מי רקע בית אקרשטיין</v>
          </cell>
        </row>
        <row r="1205">
          <cell r="A1205" t="str">
            <v>אבא אבן</v>
          </cell>
        </row>
        <row r="1206">
          <cell r="A1206" t="str">
            <v>המנופים;קניון 7 הכוכבים;מי רקע גן סיפור;מי רקע אולמי אמדו;מי רקע מלון דניאל;מי רקע</v>
          </cell>
        </row>
        <row r="1207">
          <cell r="A1207" t="str">
            <v>קניון ארנה צפון</v>
          </cell>
        </row>
        <row r="1208">
          <cell r="A1208" t="str">
            <v>קניון ארנה דרום</v>
          </cell>
        </row>
        <row r="1209">
          <cell r="A1209" t="str">
            <v>מלון קרלטון ;מי רקע מלון פאבליקה;מי רקע נאפיס;מי רקע הרצליה מדיקל;מי רקע בנדיקט;מי רקע מוסך אהרון;מי רקע מלון הרודס;מי רקע מוסך מרום;מי רקע בית יוליאנה;</v>
          </cell>
        </row>
        <row r="1210">
          <cell r="A1210">
            <v>33585</v>
          </cell>
          <cell r="B1210" t="str">
            <v>מי רקע חצי חינם כנפיים ואוטובובים</v>
          </cell>
        </row>
        <row r="1211">
          <cell r="A1211" t="str">
            <v>שעת דיגום 10:15;מי רקע לאנצ טיים</v>
          </cell>
        </row>
        <row r="1212">
          <cell r="A1212" t="str">
            <v>שעת דיגום 10:55;שעת דיגום 11:15;שעת דיגום 9:55</v>
          </cell>
        </row>
        <row r="1213">
          <cell r="A1213" t="str">
            <v>מי רקע מוסך סמרלי;שעת דיגום 10:55</v>
          </cell>
        </row>
        <row r="1214">
          <cell r="A1214" t="str">
            <v>מי רקע מוסך קיה;שעת דיגום 11:55</v>
          </cell>
        </row>
        <row r="1215">
          <cell r="A1215" t="str">
            <v>מי רקע סנו מטבח;מי רקע קניון עזריאלי</v>
          </cell>
        </row>
        <row r="1216">
          <cell r="A1216" t="str">
            <v>שעת דיגום 11:25;מי רקע עד 120;מי רקע מחלה המושבה;מי רקע חצי חינם כנפיים ואוטובוסים;מי רקע לאנץ טיים;מי רקע מוסך סמראלי;מי רקע מוסך קיה;מי רקע סנו;מי רקע קניון עזריאלי;מי רקע עד 120;מי רקע שלוותא;מי רקע אחוזת השרון;מי רקע מחלבת המושבה;מי רקע קשת;מי רקע קוקה קולה הוד השרון;מי רקע חצי חינם כנפיים ואוטובוסים;ני רקע לאנץ טיים;מי רקע קניון עזריאלי;מי רקע עד 120;מי רקע אחוזת השרון;;מי רקע מוסך סמרלי;מי רקע מוסך קיה;מי רקע קשת;מי רקע שולמית קוסמטיקה;מי רקע מחלבת המושבה;מי רקע קוקה קולה הוד השרון;מי רקע חצי חינם כנפיים</v>
          </cell>
        </row>
        <row r="1217">
          <cell r="A1217" t="str">
            <v>אוטובוסים;מי רקע קניון עזריאלי;מי רקע לאנץ טיים;מי רקע מוסך סמראלי;מי רקע סנו;מי רקע מוסך קיה;מי רקע שלוותה;תאריך דיגום 20/12/22</v>
          </cell>
        </row>
        <row r="1218">
          <cell r="A1218" t="str">
            <v>שעת דיגום 11</v>
          </cell>
        </row>
        <row r="1219">
          <cell r="A1219" t="str">
            <v>נדגם ע"י עידו</v>
          </cell>
        </row>
        <row r="1220">
          <cell r="A1220" t="str">
            <v>קייסר דיגום;מי רקע עד 120;מי רקע מחלבת המושבה;מי רקע אחוזת השרון;מי רקע שלוותה;מי רקע קשת;</v>
          </cell>
        </row>
        <row r="1221">
          <cell r="A1221">
            <v>33586</v>
          </cell>
          <cell r="B1221" t="str">
            <v>טאטי;ציפור בשרון;שופרסל יהוד;הנסון;משא;רותם פז;;צמד;אמיגוס;שופרסל סביונים;הנסון;ציפור השרון;מוסך ישי / יוסף צמיגים;אמיגוס;קניון סביונים;אופל;רותם פז מוסך;משא;מי רקע ציפור השרון;מי רקע שופרסל דיל;מי רקע קניון סביונים;מי רקע אמיגוס ;;מי רקע ציפור השרון;מי רקע מוסך הצמד;מי רקע מוסך עדי;מי רקע קניון סביונים ;מי רקע מוסך מ.ש.א;מי רקע הנסון;מי רקע צמיגי פרונט יוסף;מי רקע אמיגוס ;מי רקע טאטי;</v>
          </cell>
        </row>
        <row r="1222">
          <cell r="A1222">
            <v>33587</v>
          </cell>
        </row>
        <row r="1223">
          <cell r="A1223">
            <v>33628</v>
          </cell>
        </row>
        <row r="1224">
          <cell r="A1224">
            <v>33645</v>
          </cell>
        </row>
        <row r="1225">
          <cell r="A1225">
            <v>33659</v>
          </cell>
          <cell r="B1225" t="str">
            <v>יש סתימה בתעלות. לא ניתן לדגום;תא דיגום;</v>
          </cell>
        </row>
        <row r="1226">
          <cell r="A1226">
            <v>33665</v>
          </cell>
          <cell r="B1226" t="str">
            <v>;</v>
          </cell>
        </row>
        <row r="1227">
          <cell r="A1227">
            <v>33668</v>
          </cell>
          <cell r="B1227" t="str">
            <v>;;;;</v>
          </cell>
        </row>
        <row r="1228">
          <cell r="A1228">
            <v>33671</v>
          </cell>
          <cell r="B1228" t="str">
            <v>;;;</v>
          </cell>
        </row>
        <row r="1229">
          <cell r="A1229">
            <v>33690</v>
          </cell>
        </row>
        <row r="1230">
          <cell r="A1230">
            <v>33695</v>
          </cell>
        </row>
        <row r="1231">
          <cell r="A1231">
            <v>33698</v>
          </cell>
        </row>
        <row r="1232">
          <cell r="A1232">
            <v>33701</v>
          </cell>
        </row>
        <row r="1233">
          <cell r="A1233">
            <v>33704</v>
          </cell>
        </row>
        <row r="1234">
          <cell r="A1234">
            <v>33707</v>
          </cell>
        </row>
        <row r="1235">
          <cell r="A1235">
            <v>33710</v>
          </cell>
        </row>
        <row r="1236">
          <cell r="A1236">
            <v>33715</v>
          </cell>
        </row>
        <row r="1237">
          <cell r="A1237">
            <v>33718</v>
          </cell>
        </row>
        <row r="1238">
          <cell r="A1238">
            <v>33721</v>
          </cell>
        </row>
        <row r="1239">
          <cell r="A1239">
            <v>33727</v>
          </cell>
        </row>
        <row r="1240">
          <cell r="A1240">
            <v>33742</v>
          </cell>
          <cell r="B1240" t="str">
            <v>;</v>
          </cell>
        </row>
        <row r="1241">
          <cell r="A1241">
            <v>33745</v>
          </cell>
        </row>
        <row r="1242">
          <cell r="A1242">
            <v>33748</v>
          </cell>
        </row>
        <row r="1243">
          <cell r="A1243">
            <v>33751</v>
          </cell>
        </row>
        <row r="1244">
          <cell r="A1244">
            <v>33761</v>
          </cell>
        </row>
        <row r="1245">
          <cell r="A1245">
            <v>33766</v>
          </cell>
        </row>
        <row r="1246">
          <cell r="A1246">
            <v>33769</v>
          </cell>
          <cell r="B1246" t="str">
            <v>ביקור עם עומר איכה"ס;;;;</v>
          </cell>
        </row>
        <row r="1247">
          <cell r="A1247">
            <v>33774</v>
          </cell>
          <cell r="B1247" t="str">
            <v>;המפעל עובד עד 11 בבוקר לפי המנהל מר עופר רוזליו;יש להוסיף פרמטרים לפי מגזר;;משטח ממוקם מעל השוחה. לא ניתן לדגום;;</v>
          </cell>
        </row>
        <row r="1248">
          <cell r="A1248">
            <v>33777</v>
          </cell>
        </row>
        <row r="1249">
          <cell r="A1249">
            <v>33780</v>
          </cell>
        </row>
        <row r="1250">
          <cell r="A1250">
            <v>33783</v>
          </cell>
        </row>
        <row r="1251">
          <cell r="A1251">
            <v>33824</v>
          </cell>
        </row>
        <row r="1252">
          <cell r="A1252">
            <v>33829</v>
          </cell>
        </row>
        <row r="1253">
          <cell r="A1253">
            <v>33832</v>
          </cell>
        </row>
        <row r="1254">
          <cell r="A1254">
            <v>33835</v>
          </cell>
        </row>
        <row r="1255">
          <cell r="A1255">
            <v>33838</v>
          </cell>
        </row>
        <row r="1256">
          <cell r="A1256">
            <v>33850</v>
          </cell>
        </row>
        <row r="1257">
          <cell r="A1257">
            <v>33855</v>
          </cell>
          <cell r="B1257" t="str">
            <v>;</v>
          </cell>
        </row>
        <row r="1258">
          <cell r="A1258">
            <v>33857</v>
          </cell>
        </row>
        <row r="1259">
          <cell r="A1259">
            <v>33859</v>
          </cell>
          <cell r="B1259" t="str">
            <v>קיימת סתימה בנקודת הדיגום;</v>
          </cell>
        </row>
        <row r="1260">
          <cell r="A1260">
            <v>33861</v>
          </cell>
          <cell r="B1260" t="str">
            <v>;</v>
          </cell>
        </row>
        <row r="1261">
          <cell r="A1261">
            <v>33863</v>
          </cell>
        </row>
        <row r="1262">
          <cell r="A1262">
            <v>33865</v>
          </cell>
        </row>
        <row r="1263">
          <cell r="A1263">
            <v>33868</v>
          </cell>
          <cell r="B1263" t="str">
            <v>שוחה הוחלפה;;נראו מים מסביב לשוחה. נמסר מהעסק כי שופכים מים לאחר שאיפת הרצפות על הרחבה בחוץ. נמסר לדן כי יש לשפוך את השפכים בתעלות בעסק. דן אמר שיבוצע;;</v>
          </cell>
        </row>
        <row r="1264">
          <cell r="A1264">
            <v>33871</v>
          </cell>
        </row>
        <row r="1265">
          <cell r="A1265">
            <v>33874</v>
          </cell>
        </row>
        <row r="1266">
          <cell r="A1266">
            <v>33877</v>
          </cell>
          <cell r="B1266" t="str">
            <v>המטבח נשרף. כל המסעדה בשיפוץ. נמסר למאור כי אם יש טענות לגביי קו נוסף, כדאי לבדוק עכשיו שהמסעדה בשיפוץ.</v>
          </cell>
        </row>
        <row r="1267">
          <cell r="A1267" t="str">
            <v>מאור מסר כי יש קו נוסף כנראה מכיוון השירותים ושהוא יחשוף את הצנרת ויזמין את התאגיד לבדוק;;נדגם מתא הדיגום. נצפתה זרימה לכיוון השוחה;לא מוכן לדיגום. אומר שנדרש לתאם מראש. שנמסר כי יתאם מראש, אמר שיודיע מתי....;</v>
          </cell>
        </row>
        <row r="1268">
          <cell r="A1268">
            <v>33880</v>
          </cell>
        </row>
        <row r="1269">
          <cell r="A1269">
            <v>33886</v>
          </cell>
        </row>
        <row r="1270">
          <cell r="A1270">
            <v>33889</v>
          </cell>
          <cell r="B1270" t="str">
            <v>שעת דיגום 10;;;</v>
          </cell>
        </row>
        <row r="1271">
          <cell r="A1271">
            <v>33892</v>
          </cell>
        </row>
        <row r="1272">
          <cell r="A1272">
            <v>33895</v>
          </cell>
        </row>
        <row r="1273">
          <cell r="A1273">
            <v>33901</v>
          </cell>
        </row>
        <row r="1274">
          <cell r="A1274">
            <v>33904</v>
          </cell>
          <cell r="B1274" t="str">
            <v>;;;;</v>
          </cell>
        </row>
        <row r="1275">
          <cell r="A1275">
            <v>33916</v>
          </cell>
        </row>
        <row r="1276">
          <cell r="A1276">
            <v>33919</v>
          </cell>
        </row>
        <row r="1277">
          <cell r="A1277">
            <v>33922</v>
          </cell>
        </row>
        <row r="1278">
          <cell r="A1278">
            <v>33943</v>
          </cell>
        </row>
        <row r="1279">
          <cell r="A1279">
            <v>33946</v>
          </cell>
        </row>
        <row r="1280">
          <cell r="A1280">
            <v>33949</v>
          </cell>
        </row>
        <row r="1281">
          <cell r="A1281">
            <v>33951</v>
          </cell>
        </row>
        <row r="1282">
          <cell r="A1282">
            <v>33954</v>
          </cell>
        </row>
        <row r="1283">
          <cell r="A1283">
            <v>33960</v>
          </cell>
        </row>
        <row r="1284">
          <cell r="A1284">
            <v>33963</v>
          </cell>
        </row>
        <row r="1285">
          <cell r="A1285">
            <v>33966</v>
          </cell>
        </row>
        <row r="1286">
          <cell r="A1286">
            <v>33969</v>
          </cell>
        </row>
        <row r="1287">
          <cell r="A1287">
            <v>33972</v>
          </cell>
        </row>
        <row r="1288">
          <cell r="A1288">
            <v>33975</v>
          </cell>
        </row>
        <row r="1289">
          <cell r="A1289">
            <v>33978</v>
          </cell>
        </row>
        <row r="1290">
          <cell r="A1290">
            <v>33981</v>
          </cell>
        </row>
        <row r="1291">
          <cell r="A1291">
            <v>33984</v>
          </cell>
        </row>
        <row r="1292">
          <cell r="A1292">
            <v>33987</v>
          </cell>
          <cell r="B1292" t="str">
            <v>שעת דיגום 10:10;;;</v>
          </cell>
        </row>
        <row r="1293">
          <cell r="A1293">
            <v>34005</v>
          </cell>
        </row>
        <row r="1294">
          <cell r="A1294">
            <v>34016</v>
          </cell>
        </row>
        <row r="1295">
          <cell r="A1295">
            <v>34019</v>
          </cell>
          <cell r="B1295" t="str">
            <v>המוסך לא בעבודה,מפריד לא מלא ולא ניתן לקחת דיגום;ביקור ללא דיגום-משאבה טבולה תקולה,הוזמן טכנאי על ידי אלי הבעלים;כפי שקורה ברוב המקרים-המשאבה הטבולה בתקלה ולא היה ניתן לבצע דיגום</v>
          </cell>
        </row>
        <row r="1296">
          <cell r="A1296" t="str">
            <v>הוצגו תעודות פינוי אחרונות;עקב שינויים במתחם העסק בוצעו שינויים בצנרת הביוב אשר תהיה מוכנה לדיגום בעתיד הקרוב</v>
          </cell>
        </row>
        <row r="1297">
          <cell r="A1297" t="str">
            <v>הביקור לווה בנציגת היח"ס בעירייה</v>
          </cell>
        </row>
        <row r="1298">
          <cell r="A1298" t="str">
            <v>בוצע ביקור ללא דיגום;</v>
          </cell>
        </row>
        <row r="1299">
          <cell r="A1299">
            <v>34022</v>
          </cell>
        </row>
        <row r="1300">
          <cell r="A1300">
            <v>34025</v>
          </cell>
        </row>
        <row r="1301">
          <cell r="A1301">
            <v>34030</v>
          </cell>
          <cell r="B1301" t="str">
            <v>;;</v>
          </cell>
        </row>
        <row r="1302">
          <cell r="A1302">
            <v>34033</v>
          </cell>
          <cell r="B1302" t="str">
            <v>;;;למרות הזרמת מים ממושכת לא נראתה זרימה במוצא מתקן</v>
          </cell>
        </row>
        <row r="1303">
          <cell r="A1303" t="str">
            <v>המפעל חזר מהדממה בת שבועיים.</v>
          </cell>
        </row>
        <row r="1304">
          <cell r="A1304" t="str">
            <v>בוצע ביקור ללא דיגום;</v>
          </cell>
        </row>
        <row r="1305">
          <cell r="A1305">
            <v>34042</v>
          </cell>
          <cell r="B1305" t="str">
            <v>;;;;</v>
          </cell>
        </row>
        <row r="1306">
          <cell r="A1306">
            <v>34045</v>
          </cell>
          <cell r="B1306" t="str">
            <v>;;ביקור ללא דיגום-בור הדיגום מלא בשפכים עקב סתימה ,הוזמנה ביובית;;</v>
          </cell>
        </row>
        <row r="1307">
          <cell r="A1307">
            <v>34051</v>
          </cell>
        </row>
        <row r="1308">
          <cell r="A1308">
            <v>34057</v>
          </cell>
        </row>
        <row r="1309">
          <cell r="A1309">
            <v>34060</v>
          </cell>
          <cell r="B1309" t="str">
            <v>השפכים נראו חום כהה;חום כהה;ביקור עם כפיר, יובל וידע מים. לא נראתה זרימה;;יובל לא עונה;</v>
          </cell>
        </row>
        <row r="1310">
          <cell r="A1310">
            <v>34063</v>
          </cell>
        </row>
        <row r="1311">
          <cell r="A1311">
            <v>34066</v>
          </cell>
          <cell r="B1311" t="str">
            <v>;;;</v>
          </cell>
        </row>
        <row r="1312">
          <cell r="A1312">
            <v>34071</v>
          </cell>
        </row>
        <row r="1313">
          <cell r="A1313">
            <v>34074</v>
          </cell>
        </row>
        <row r="1314">
          <cell r="A1314">
            <v>34077</v>
          </cell>
        </row>
        <row r="1315">
          <cell r="A1315">
            <v>34084</v>
          </cell>
        </row>
        <row r="1316">
          <cell r="A1316">
            <v>34087</v>
          </cell>
          <cell r="B1316" t="str">
            <v>;שפכים צהובים;;</v>
          </cell>
        </row>
        <row r="1317">
          <cell r="A1317">
            <v>34094</v>
          </cell>
        </row>
        <row r="1318">
          <cell r="A1318">
            <v>34097</v>
          </cell>
        </row>
        <row r="1319">
          <cell r="A1319">
            <v>34102</v>
          </cell>
          <cell r="B1319" t="str">
            <v>;;;;</v>
          </cell>
        </row>
        <row r="1320">
          <cell r="A1320">
            <v>34107</v>
          </cell>
        </row>
        <row r="1321">
          <cell r="A1321">
            <v>34110</v>
          </cell>
          <cell r="B1321" t="str">
            <v>;;;</v>
          </cell>
        </row>
        <row r="1322">
          <cell r="A1322">
            <v>34117</v>
          </cell>
        </row>
        <row r="1323">
          <cell r="A1323">
            <v>34120</v>
          </cell>
        </row>
        <row r="1324">
          <cell r="A1324">
            <v>34123</v>
          </cell>
          <cell r="B1324" t="str">
            <v>המקום עבר שיפוץ. משה הזכיין...לשלוח למייל שלו את הפיקוחים;שומני + ריח (לא נלקח בקבוק ליטר עקב גושי שמנים);;;</v>
          </cell>
        </row>
        <row r="1325">
          <cell r="A1325">
            <v>34126</v>
          </cell>
        </row>
        <row r="1326">
          <cell r="A1326">
            <v>34129</v>
          </cell>
        </row>
        <row r="1327">
          <cell r="A1327">
            <v>34132</v>
          </cell>
        </row>
        <row r="1328">
          <cell r="A1328">
            <v>34134</v>
          </cell>
        </row>
        <row r="1329">
          <cell r="A1329">
            <v>34143</v>
          </cell>
          <cell r="B1329" t="str">
            <v>;ברז דיגום;ברז דיגום ;ברז דיגום ;</v>
          </cell>
        </row>
        <row r="1330">
          <cell r="A1330">
            <v>34146</v>
          </cell>
          <cell r="B1330" t="str">
            <v>יום גשום ;</v>
          </cell>
        </row>
        <row r="1331">
          <cell r="A1331">
            <v>34148</v>
          </cell>
          <cell r="B1331" t="str">
            <v>;;טמפרטורה שפכים 45 מעלות צלזיוס ;;</v>
          </cell>
        </row>
        <row r="1332">
          <cell r="A1332">
            <v>34151</v>
          </cell>
        </row>
        <row r="1333">
          <cell r="A1333">
            <v>34154</v>
          </cell>
        </row>
        <row r="1334">
          <cell r="A1334">
            <v>34157</v>
          </cell>
        </row>
        <row r="1335">
          <cell r="A1335">
            <v>34160</v>
          </cell>
        </row>
        <row r="1336">
          <cell r="A1336">
            <v>34177</v>
          </cell>
        </row>
        <row r="1337">
          <cell r="A1337">
            <v>34184</v>
          </cell>
        </row>
        <row r="1338">
          <cell r="A1338">
            <v>34190</v>
          </cell>
        </row>
        <row r="1339">
          <cell r="A1339">
            <v>34193</v>
          </cell>
          <cell r="B1339" t="str">
            <v>משרד הבריאות דרש להפסיק את ההפעלה של המתקן החדש ולכן כעת עובד רק מפריד השומן, לפני משורת הדין לא נלקחה דוגמה עד לבירור העניין עם משרד הבריאות;;;מפריד השומן ריק משפכים.</v>
          </cell>
        </row>
        <row r="1340">
          <cell r="A1340" t="str">
            <v>נראה כי הדף אינו פעיל;;</v>
          </cell>
        </row>
        <row r="1341">
          <cell r="A1341">
            <v>34196</v>
          </cell>
          <cell r="B1341" t="str">
            <v>;;;</v>
          </cell>
        </row>
        <row r="1342">
          <cell r="A1342">
            <v>34199</v>
          </cell>
          <cell r="B1342" t="str">
            <v>;;;</v>
          </cell>
        </row>
        <row r="1343">
          <cell r="A1343">
            <v>34202</v>
          </cell>
          <cell r="B1343" t="str">
            <v>;;</v>
          </cell>
        </row>
        <row r="1344">
          <cell r="A1344">
            <v>34205</v>
          </cell>
        </row>
        <row r="1345">
          <cell r="A1345">
            <v>34208</v>
          </cell>
          <cell r="B1345" t="str">
            <v>;;;;</v>
          </cell>
        </row>
        <row r="1346">
          <cell r="A1346">
            <v>34211</v>
          </cell>
          <cell r="B1346" t="str">
            <v>;;האולם טרם פתוח</v>
          </cell>
        </row>
        <row r="1347">
          <cell r="A1347" t="str">
            <v>גם הנציג איננו הפעם כי סגור כניסה אחורית;;</v>
          </cell>
        </row>
        <row r="1348">
          <cell r="A1348">
            <v>34217</v>
          </cell>
        </row>
        <row r="1349">
          <cell r="A1349">
            <v>34220</v>
          </cell>
          <cell r="B1349" t="str">
            <v>;;;;</v>
          </cell>
        </row>
        <row r="1350">
          <cell r="A1350">
            <v>34223</v>
          </cell>
        </row>
        <row r="1351">
          <cell r="A1351">
            <v>34229</v>
          </cell>
        </row>
        <row r="1352">
          <cell r="A1352">
            <v>34241</v>
          </cell>
        </row>
        <row r="1353">
          <cell r="A1353">
            <v>34244</v>
          </cell>
        </row>
        <row r="1354">
          <cell r="A1354">
            <v>34247</v>
          </cell>
          <cell r="B1354" t="str">
            <v>בוצע פעולות במפריד אולם עדיין פתח דגום תעשייתי אינו מאפשר דגום תקני כמו גם שוחה אחרונה. ;מפריד לא נגיש</v>
          </cell>
        </row>
        <row r="1355">
          <cell r="A1355" t="str">
            <v>לטענת מנהל עוזבים בסביבות ספטמבר לנקום חדש. הןסבר שוב הנושא ;שוחחתי עם יובל שפר אחמשית במקום. הסברתי לה על נושא מפריד השומנים. יובל טוענת שנכון לעכשיו אין כוונה לסגור את המסעדה בניגוד לנטען בפעם קודמת אלא במקביל למסעדה החדשה. יובל תוודא שתהיה גישה למפריד השומנים עוד בימים הקרובים. הטל של הזכיין שי הינו 0526209309. טלפון של יובל 0544343884;</v>
          </cell>
        </row>
        <row r="1356">
          <cell r="A1356">
            <v>34253</v>
          </cell>
        </row>
        <row r="1357">
          <cell r="A1357">
            <v>34256</v>
          </cell>
          <cell r="B1357" t="str">
            <v>;מסרבים להדגם.</v>
          </cell>
        </row>
        <row r="1358">
          <cell r="A1358" t="str">
            <v>אורי המנהל טען טלפונית לבא יום אחר כי הוא רחוק. השיחה נוהלה דרך טלפון של העובד מועמד.</v>
          </cell>
        </row>
        <row r="1359">
          <cell r="A1359" t="str">
            <v>במקום קיימים גם שם קסאנדו על הוטרינות ובכניסה;;אין נציג הפעם בשעות הבוקר</v>
          </cell>
        </row>
        <row r="1360">
          <cell r="A1360" t="str">
            <v>סגור גם לציבור;</v>
          </cell>
        </row>
        <row r="1361">
          <cell r="A1361">
            <v>34259</v>
          </cell>
        </row>
        <row r="1362">
          <cell r="A1362">
            <v>34262</v>
          </cell>
          <cell r="B1362" t="str">
            <v>שעת דיגום 11:30;;;</v>
          </cell>
        </row>
        <row r="1363">
          <cell r="A1363">
            <v>34265</v>
          </cell>
        </row>
        <row r="1364">
          <cell r="A1364">
            <v>34268</v>
          </cell>
        </row>
        <row r="1365">
          <cell r="A1365">
            <v>34271</v>
          </cell>
          <cell r="B1365" t="str">
            <v>יום גשום. נדגם בגשם;;;</v>
          </cell>
        </row>
        <row r="1366">
          <cell r="A1366">
            <v>34273</v>
          </cell>
        </row>
        <row r="1367">
          <cell r="A1367">
            <v>34278</v>
          </cell>
          <cell r="B1367" t="str">
            <v>;;;;</v>
          </cell>
        </row>
        <row r="1368">
          <cell r="A1368">
            <v>34293</v>
          </cell>
        </row>
        <row r="1369">
          <cell r="A1369">
            <v>34296</v>
          </cell>
        </row>
        <row r="1370">
          <cell r="A1370">
            <v>34299</v>
          </cell>
        </row>
        <row r="1371">
          <cell r="A1371">
            <v>34302</v>
          </cell>
        </row>
        <row r="1372">
          <cell r="A1372">
            <v>34305</v>
          </cell>
        </row>
        <row r="1373">
          <cell r="A1373">
            <v>34308</v>
          </cell>
        </row>
        <row r="1374">
          <cell r="A1374">
            <v>34314</v>
          </cell>
        </row>
        <row r="1375">
          <cell r="A1375">
            <v>34320</v>
          </cell>
        </row>
        <row r="1376">
          <cell r="A1376">
            <v>34326</v>
          </cell>
        </row>
        <row r="1377">
          <cell r="A1377">
            <v>34329</v>
          </cell>
        </row>
        <row r="1378">
          <cell r="A1378">
            <v>34332</v>
          </cell>
        </row>
        <row r="1379">
          <cell r="A1379">
            <v>34335</v>
          </cell>
        </row>
        <row r="1380">
          <cell r="A1380">
            <v>34341</v>
          </cell>
        </row>
        <row r="1381">
          <cell r="A1381">
            <v>34347</v>
          </cell>
        </row>
        <row r="1382">
          <cell r="A1382">
            <v>34359</v>
          </cell>
        </row>
        <row r="1383">
          <cell r="A1383">
            <v>34371</v>
          </cell>
        </row>
        <row r="1384">
          <cell r="A1384">
            <v>34377</v>
          </cell>
        </row>
        <row r="1385">
          <cell r="A1385">
            <v>34380</v>
          </cell>
        </row>
        <row r="1386">
          <cell r="A1386">
            <v>34395</v>
          </cell>
        </row>
        <row r="1387">
          <cell r="A1387">
            <v>34410</v>
          </cell>
        </row>
        <row r="1388">
          <cell r="A1388">
            <v>34419</v>
          </cell>
        </row>
        <row r="1389">
          <cell r="A1389">
            <v>34422</v>
          </cell>
        </row>
        <row r="1390">
          <cell r="A1390">
            <v>34427</v>
          </cell>
        </row>
        <row r="1391">
          <cell r="A1391">
            <v>34430</v>
          </cell>
        </row>
        <row r="1392">
          <cell r="A1392">
            <v>34433</v>
          </cell>
        </row>
        <row r="1393">
          <cell r="A1393">
            <v>34436</v>
          </cell>
        </row>
        <row r="1394">
          <cell r="A1394">
            <v>34439</v>
          </cell>
        </row>
        <row r="1395">
          <cell r="A1395">
            <v>34442</v>
          </cell>
        </row>
        <row r="1396">
          <cell r="A1396">
            <v>34445</v>
          </cell>
        </row>
        <row r="1397">
          <cell r="A1397">
            <v>34451</v>
          </cell>
        </row>
        <row r="1398">
          <cell r="A1398">
            <v>34471</v>
          </cell>
        </row>
        <row r="1399">
          <cell r="A1399">
            <v>34496</v>
          </cell>
          <cell r="B1399" t="str">
            <v>;</v>
          </cell>
        </row>
        <row r="1400">
          <cell r="A1400">
            <v>34499</v>
          </cell>
        </row>
        <row r="1401">
          <cell r="A1401">
            <v>34502</v>
          </cell>
          <cell r="B1401" t="str">
            <v>מפרידים;;להוסיף שמנים כלליים</v>
          </cell>
        </row>
        <row r="1402">
          <cell r="A1402" t="str">
            <v>ללא בדיקה pH בשטח;</v>
          </cell>
        </row>
        <row r="1403">
          <cell r="A1403">
            <v>34514</v>
          </cell>
        </row>
        <row r="1404">
          <cell r="A1404">
            <v>34517</v>
          </cell>
          <cell r="B1404" t="str">
            <v>להוסיף בדיקת מוליכות הירקון 276 תל אביב;</v>
          </cell>
        </row>
        <row r="1405">
          <cell r="A1405">
            <v>34520</v>
          </cell>
        </row>
        <row r="1406">
          <cell r="A1406">
            <v>34523</v>
          </cell>
        </row>
        <row r="1407">
          <cell r="A1407">
            <v>34529</v>
          </cell>
        </row>
        <row r="1408">
          <cell r="A1408">
            <v>34532</v>
          </cell>
        </row>
        <row r="1409">
          <cell r="A1409">
            <v>34535</v>
          </cell>
        </row>
        <row r="1410">
          <cell r="A1410">
            <v>34538</v>
          </cell>
        </row>
        <row r="1411">
          <cell r="A1411">
            <v>34541</v>
          </cell>
        </row>
        <row r="1412">
          <cell r="A1412">
            <v>34544</v>
          </cell>
        </row>
        <row r="1413">
          <cell r="A1413">
            <v>34547</v>
          </cell>
        </row>
        <row r="1414">
          <cell r="A1414">
            <v>34550</v>
          </cell>
        </row>
        <row r="1415">
          <cell r="A1415">
            <v>34553</v>
          </cell>
        </row>
        <row r="1416">
          <cell r="A1416">
            <v>34558</v>
          </cell>
        </row>
        <row r="1417">
          <cell r="A1417">
            <v>34561</v>
          </cell>
        </row>
        <row r="1418">
          <cell r="A1418">
            <v>34564</v>
          </cell>
        </row>
        <row r="1419">
          <cell r="A1419">
            <v>34567</v>
          </cell>
        </row>
        <row r="1420">
          <cell r="A1420">
            <v>34570</v>
          </cell>
        </row>
        <row r="1421">
          <cell r="A1421">
            <v>34573</v>
          </cell>
        </row>
        <row r="1422">
          <cell r="A1422">
            <v>34576</v>
          </cell>
        </row>
        <row r="1423">
          <cell r="A1423">
            <v>34579</v>
          </cell>
        </row>
        <row r="1424">
          <cell r="A1424">
            <v>34582</v>
          </cell>
        </row>
        <row r="1425">
          <cell r="A1425">
            <v>34585</v>
          </cell>
        </row>
        <row r="1426">
          <cell r="A1426">
            <v>34588</v>
          </cell>
        </row>
        <row r="1427">
          <cell r="A1427">
            <v>34591</v>
          </cell>
        </row>
        <row r="1428">
          <cell r="A1428">
            <v>34594</v>
          </cell>
        </row>
        <row r="1429">
          <cell r="A1429">
            <v>34597</v>
          </cell>
        </row>
        <row r="1430">
          <cell r="A1430">
            <v>34618</v>
          </cell>
          <cell r="B1430" t="str">
            <v>אין דגום. לא יודעת לתת תשובות לגבי המקום וסגירתו. מנהל לא נוכח. מפריד ללא גישה;</v>
          </cell>
        </row>
        <row r="1431">
          <cell r="A1431">
            <v>34624</v>
          </cell>
        </row>
        <row r="1432">
          <cell r="A1432">
            <v>34628</v>
          </cell>
          <cell r="B1432" t="str">
            <v>בדיקה שיש איטום. בוצע איטום על ידי טביב. אין זרימה;יציאת המפריד אטום לא נראו שפכים רק סניטארי;</v>
          </cell>
        </row>
        <row r="1433">
          <cell r="A1433">
            <v>34642</v>
          </cell>
        </row>
        <row r="1434">
          <cell r="A1434">
            <v>34654</v>
          </cell>
        </row>
        <row r="1435">
          <cell r="A1435">
            <v>34665</v>
          </cell>
        </row>
        <row r="1436">
          <cell r="A1436">
            <v>34668</v>
          </cell>
          <cell r="B1436" t="str">
            <v>;;;</v>
          </cell>
        </row>
        <row r="1437">
          <cell r="A1437">
            <v>34671</v>
          </cell>
          <cell r="B1437" t="str">
            <v>סאן סט הול. דיגום מפריד גדול לבדיקה לפני הכנסה לתוכנית ניטור  ברז דיגום מבור;נלקחה דיגום ממוסך או אר וי... ליד מוסך הצוות. טעות במיקום. מספר 58073 בוטלה על שם מוסך הצוות;</v>
          </cell>
        </row>
        <row r="1438">
          <cell r="A1438">
            <v>34683</v>
          </cell>
        </row>
        <row r="1439">
          <cell r="A1439">
            <v>34689</v>
          </cell>
        </row>
        <row r="1440">
          <cell r="A1440">
            <v>34695</v>
          </cell>
          <cell r="B1440" t="str">
            <v>ברז דיגום;;;;</v>
          </cell>
        </row>
        <row r="1441">
          <cell r="A1441">
            <v>34698</v>
          </cell>
        </row>
        <row r="1442">
          <cell r="A1442">
            <v>34704</v>
          </cell>
          <cell r="B1442" t="str">
            <v>;;;;</v>
          </cell>
        </row>
        <row r="1443">
          <cell r="A1443">
            <v>34707</v>
          </cell>
        </row>
        <row r="1444">
          <cell r="A1444">
            <v>34710</v>
          </cell>
        </row>
        <row r="1445">
          <cell r="A1445">
            <v>34716</v>
          </cell>
        </row>
        <row r="1446">
          <cell r="A1446">
            <v>34722</v>
          </cell>
        </row>
        <row r="1447">
          <cell r="A1447">
            <v>34728</v>
          </cell>
        </row>
        <row r="1448">
          <cell r="A1448">
            <v>34731</v>
          </cell>
        </row>
        <row r="1449">
          <cell r="A1449">
            <v>34737</v>
          </cell>
        </row>
        <row r="1450">
          <cell r="A1450">
            <v>34743</v>
          </cell>
        </row>
        <row r="1451">
          <cell r="A1451">
            <v>34746</v>
          </cell>
        </row>
        <row r="1452">
          <cell r="A1452">
            <v>34749</v>
          </cell>
        </row>
        <row r="1453">
          <cell r="A1453">
            <v>34752</v>
          </cell>
        </row>
        <row r="1454">
          <cell r="A1454">
            <v>34761</v>
          </cell>
        </row>
        <row r="1455">
          <cell r="A1455">
            <v>34767</v>
          </cell>
        </row>
        <row r="1456">
          <cell r="A1456">
            <v>34782</v>
          </cell>
        </row>
        <row r="1457">
          <cell r="A1457">
            <v>34785</v>
          </cell>
        </row>
        <row r="1458">
          <cell r="A1458">
            <v>34788</v>
          </cell>
        </row>
        <row r="1459">
          <cell r="A1459">
            <v>34791</v>
          </cell>
        </row>
        <row r="1460">
          <cell r="A1460">
            <v>34794</v>
          </cell>
        </row>
        <row r="1461">
          <cell r="A1461">
            <v>34797</v>
          </cell>
        </row>
        <row r="1462">
          <cell r="A1462">
            <v>34803</v>
          </cell>
        </row>
        <row r="1463">
          <cell r="A1463">
            <v>34806</v>
          </cell>
        </row>
        <row r="1464">
          <cell r="A1464">
            <v>34809</v>
          </cell>
        </row>
        <row r="1465">
          <cell r="A1465">
            <v>34812</v>
          </cell>
        </row>
        <row r="1466">
          <cell r="A1466">
            <v>34815</v>
          </cell>
        </row>
        <row r="1467">
          <cell r="A1467">
            <v>34818</v>
          </cell>
        </row>
        <row r="1468">
          <cell r="A1468">
            <v>34821</v>
          </cell>
        </row>
        <row r="1469">
          <cell r="A1469">
            <v>34824</v>
          </cell>
        </row>
        <row r="1470">
          <cell r="A1470">
            <v>34827</v>
          </cell>
        </row>
        <row r="1471">
          <cell r="A1471">
            <v>34833</v>
          </cell>
        </row>
        <row r="1472">
          <cell r="A1472">
            <v>34836</v>
          </cell>
        </row>
        <row r="1473">
          <cell r="A1473">
            <v>34842</v>
          </cell>
        </row>
        <row r="1474">
          <cell r="A1474">
            <v>34845</v>
          </cell>
        </row>
        <row r="1475">
          <cell r="A1475">
            <v>34848</v>
          </cell>
        </row>
        <row r="1476">
          <cell r="A1476">
            <v>34851</v>
          </cell>
        </row>
        <row r="1477">
          <cell r="A1477">
            <v>34854</v>
          </cell>
        </row>
        <row r="1478">
          <cell r="A1478">
            <v>34857</v>
          </cell>
        </row>
        <row r="1479">
          <cell r="A1479">
            <v>34860</v>
          </cell>
        </row>
        <row r="1480">
          <cell r="A1480">
            <v>34863</v>
          </cell>
        </row>
        <row r="1481">
          <cell r="A1481">
            <v>34869</v>
          </cell>
        </row>
        <row r="1482">
          <cell r="A1482">
            <v>34875</v>
          </cell>
        </row>
        <row r="1483">
          <cell r="A1483">
            <v>34878</v>
          </cell>
        </row>
        <row r="1484">
          <cell r="A1484">
            <v>34881</v>
          </cell>
        </row>
        <row r="1485">
          <cell r="A1485">
            <v>34887</v>
          </cell>
        </row>
        <row r="1486">
          <cell r="A1486">
            <v>34890</v>
          </cell>
        </row>
        <row r="1487">
          <cell r="A1487">
            <v>34893</v>
          </cell>
        </row>
        <row r="1488">
          <cell r="A1488">
            <v>34896</v>
          </cell>
        </row>
        <row r="1489">
          <cell r="A1489">
            <v>34899</v>
          </cell>
        </row>
        <row r="1490">
          <cell r="A1490">
            <v>34902</v>
          </cell>
        </row>
        <row r="1491">
          <cell r="A1491">
            <v>34907</v>
          </cell>
        </row>
        <row r="1492">
          <cell r="A1492">
            <v>34909</v>
          </cell>
        </row>
        <row r="1493">
          <cell r="A1493">
            <v>34911</v>
          </cell>
        </row>
        <row r="1494">
          <cell r="A1494">
            <v>34913</v>
          </cell>
        </row>
        <row r="1495">
          <cell r="A1495">
            <v>34915</v>
          </cell>
        </row>
        <row r="1496">
          <cell r="A1496">
            <v>34917</v>
          </cell>
        </row>
        <row r="1497">
          <cell r="A1497">
            <v>34922</v>
          </cell>
        </row>
        <row r="1498">
          <cell r="A1498">
            <v>34980</v>
          </cell>
        </row>
        <row r="1499">
          <cell r="A1499">
            <v>34984</v>
          </cell>
          <cell r="B1499" t="str">
            <v>בגלל סתימה במערכת הביוב;</v>
          </cell>
        </row>
        <row r="1500">
          <cell r="A1500">
            <v>34994</v>
          </cell>
          <cell r="B1500" t="str">
            <v>הופעלה משאבה, נדגם מזרם תעשייתי בשוחה אחרונה;הופעלה משאבה;</v>
          </cell>
        </row>
        <row r="1501">
          <cell r="A1501">
            <v>34999</v>
          </cell>
          <cell r="B1501" t="str">
            <v>מפריד השומן פונה ולא מולא במים. מפלס השפכים נמוך ממפלס היציאה לביוב;מפריד פונה ולא מולא עד גובה היציאה.</v>
          </cell>
        </row>
        <row r="1502">
          <cell r="A1502" t="str">
            <v>הוסבר אופן תפעול מפריד.;;;</v>
          </cell>
        </row>
        <row r="1503">
          <cell r="A1503">
            <v>35004</v>
          </cell>
          <cell r="B1503" t="str">
            <v>רכב חונה על נקודת הדיגום;רכב חונה על נקודת הדיגום;רכב חנה על נקודת הדיגום;רכב חונה על נקודת הדיגום;</v>
          </cell>
        </row>
        <row r="1504">
          <cell r="A1504">
            <v>35009</v>
          </cell>
          <cell r="B1504" t="str">
            <v>נקוסת דיגום לא חשופה;עדיין לא נחשפה נקודת הדיגום.</v>
          </cell>
        </row>
        <row r="1505">
          <cell r="A1505" t="str">
            <v>בוצע שיחה עם אורן ונאמר שקיבלו הצעת מחיר לחשיפה;</v>
          </cell>
        </row>
        <row r="1506">
          <cell r="A1506">
            <v>35014</v>
          </cell>
          <cell r="B1506" t="str">
            <v>הופעלה משאבה;הופעלה משאבה;</v>
          </cell>
        </row>
        <row r="1507">
          <cell r="A1507">
            <v>35019</v>
          </cell>
          <cell r="B1507" t="str">
            <v>;;</v>
          </cell>
        </row>
        <row r="1508">
          <cell r="A1508">
            <v>35024</v>
          </cell>
          <cell r="B1508" t="str">
            <v>נלקח בשוחה אחרונה ( זרם תעשייתי);נדגם מזרם מוצא מפריד בשוחה אחרונה;</v>
          </cell>
        </row>
        <row r="1509">
          <cell r="A1509">
            <v>35029</v>
          </cell>
          <cell r="B1509" t="str">
            <v>;</v>
          </cell>
        </row>
        <row r="1510">
          <cell r="A1510">
            <v>35034</v>
          </cell>
          <cell r="B1510" t="str">
            <v>דגימה נלקחה בחטף בשעה 1405</v>
          </cell>
        </row>
        <row r="1511">
          <cell r="A1511" t="str">
            <v>מצינור ההולכה למכון השפדן;דגום חטף מבריכת משלוח;נלקח מבריכה אורגנית</v>
          </cell>
        </row>
        <row r="1512">
          <cell r="A1512" t="str">
            <v>טרום אחרונה</v>
          </cell>
        </row>
        <row r="1513">
          <cell r="A1513" t="str">
            <v>דגום חטף;דגימה ממיכל דגום סניטרי</v>
          </cell>
        </row>
        <row r="1514">
          <cell r="A1514" t="str">
            <v>תחתית מיכל</v>
          </cell>
        </row>
        <row r="1515">
          <cell r="A1515" t="str">
            <v>דגימת חטף ;דגום חטף מבריכה 5 באורמידן</v>
          </cell>
        </row>
        <row r="1516">
          <cell r="A1516" t="str">
            <v>חטף</v>
          </cell>
        </row>
        <row r="1517">
          <cell r="A1517" t="str">
            <v>;</v>
          </cell>
        </row>
        <row r="1518">
          <cell r="A1518">
            <v>35039</v>
          </cell>
        </row>
        <row r="1519">
          <cell r="A1519">
            <v>35044</v>
          </cell>
        </row>
        <row r="1520">
          <cell r="A1520">
            <v>35049</v>
          </cell>
        </row>
        <row r="1521">
          <cell r="A1521">
            <v>35054</v>
          </cell>
        </row>
        <row r="1522">
          <cell r="A1522">
            <v>35059</v>
          </cell>
        </row>
        <row r="1523">
          <cell r="A1523">
            <v>35064</v>
          </cell>
        </row>
        <row r="1524">
          <cell r="A1524">
            <v>35069</v>
          </cell>
        </row>
        <row r="1525">
          <cell r="A1525">
            <v>35074</v>
          </cell>
        </row>
        <row r="1526">
          <cell r="A1526">
            <v>35079</v>
          </cell>
        </row>
        <row r="1527">
          <cell r="A1527">
            <v>35084</v>
          </cell>
        </row>
        <row r="1528">
          <cell r="A1528">
            <v>35093</v>
          </cell>
        </row>
        <row r="1529">
          <cell r="A1529">
            <v>35100</v>
          </cell>
        </row>
        <row r="1530">
          <cell r="A1530">
            <v>35109</v>
          </cell>
        </row>
        <row r="1531">
          <cell r="A1531">
            <v>35114</v>
          </cell>
        </row>
        <row r="1532">
          <cell r="A1532">
            <v>35119</v>
          </cell>
        </row>
        <row r="1533">
          <cell r="A1533">
            <v>35124</v>
          </cell>
        </row>
        <row r="1534">
          <cell r="A1534">
            <v>35129</v>
          </cell>
        </row>
        <row r="1535">
          <cell r="A1535">
            <v>35134</v>
          </cell>
        </row>
        <row r="1536">
          <cell r="A1536">
            <v>35139</v>
          </cell>
        </row>
        <row r="1537">
          <cell r="A1537">
            <v>35144</v>
          </cell>
        </row>
        <row r="1538">
          <cell r="A1538">
            <v>35149</v>
          </cell>
        </row>
        <row r="1539">
          <cell r="A1539">
            <v>35154</v>
          </cell>
        </row>
        <row r="1540">
          <cell r="A1540">
            <v>35159</v>
          </cell>
        </row>
        <row r="1541">
          <cell r="A1541">
            <v>35164</v>
          </cell>
        </row>
        <row r="1542">
          <cell r="A1542">
            <v>35169</v>
          </cell>
        </row>
        <row r="1543">
          <cell r="A1543">
            <v>35174</v>
          </cell>
        </row>
        <row r="1544">
          <cell r="A1544">
            <v>35179</v>
          </cell>
        </row>
        <row r="1545">
          <cell r="A1545">
            <v>35184</v>
          </cell>
        </row>
        <row r="1546">
          <cell r="A1546">
            <v>35189</v>
          </cell>
        </row>
        <row r="1547">
          <cell r="A1547">
            <v>35194</v>
          </cell>
        </row>
        <row r="1548">
          <cell r="A1548">
            <v>35199</v>
          </cell>
        </row>
        <row r="1549">
          <cell r="A1549">
            <v>35204</v>
          </cell>
        </row>
        <row r="1550">
          <cell r="A1550">
            <v>35209</v>
          </cell>
        </row>
        <row r="1551">
          <cell r="A1551">
            <v>35214</v>
          </cell>
        </row>
        <row r="1552">
          <cell r="A1552">
            <v>35219</v>
          </cell>
        </row>
        <row r="1553">
          <cell r="A1553">
            <v>35224</v>
          </cell>
        </row>
        <row r="1554">
          <cell r="A1554">
            <v>35229</v>
          </cell>
        </row>
        <row r="1555">
          <cell r="A1555">
            <v>35234</v>
          </cell>
        </row>
        <row r="1556">
          <cell r="A1556">
            <v>35239</v>
          </cell>
        </row>
        <row r="1557">
          <cell r="A1557">
            <v>35244</v>
          </cell>
        </row>
        <row r="1558">
          <cell r="A1558">
            <v>35249</v>
          </cell>
        </row>
        <row r="1559">
          <cell r="A1559">
            <v>35254</v>
          </cell>
        </row>
        <row r="1560">
          <cell r="A1560">
            <v>35259</v>
          </cell>
        </row>
        <row r="1561">
          <cell r="A1561">
            <v>35264</v>
          </cell>
        </row>
        <row r="1562">
          <cell r="A1562">
            <v>35269</v>
          </cell>
        </row>
        <row r="1563">
          <cell r="A1563">
            <v>35274</v>
          </cell>
        </row>
        <row r="1564">
          <cell r="A1564">
            <v>35279</v>
          </cell>
        </row>
        <row r="1565">
          <cell r="A1565">
            <v>35284</v>
          </cell>
        </row>
        <row r="1566">
          <cell r="A1566">
            <v>35289</v>
          </cell>
        </row>
        <row r="1567">
          <cell r="A1567">
            <v>35294</v>
          </cell>
        </row>
        <row r="1568">
          <cell r="A1568">
            <v>35299</v>
          </cell>
        </row>
        <row r="1569">
          <cell r="A1569">
            <v>35304</v>
          </cell>
        </row>
        <row r="1570">
          <cell r="A1570">
            <v>35309</v>
          </cell>
        </row>
        <row r="1571">
          <cell r="A1571">
            <v>35314</v>
          </cell>
        </row>
        <row r="1572">
          <cell r="A1572">
            <v>35319</v>
          </cell>
        </row>
        <row r="1573">
          <cell r="A1573">
            <v>35324</v>
          </cell>
        </row>
        <row r="1574">
          <cell r="A1574">
            <v>35329</v>
          </cell>
        </row>
        <row r="1575">
          <cell r="A1575">
            <v>35334</v>
          </cell>
          <cell r="B1575" t="str">
            <v>;;;</v>
          </cell>
        </row>
        <row r="1576">
          <cell r="A1576">
            <v>35339</v>
          </cell>
        </row>
        <row r="1577">
          <cell r="A1577">
            <v>35344</v>
          </cell>
        </row>
        <row r="1578">
          <cell r="A1578">
            <v>35349</v>
          </cell>
        </row>
        <row r="1579">
          <cell r="A1579">
            <v>35354</v>
          </cell>
        </row>
        <row r="1580">
          <cell r="A1580">
            <v>35359</v>
          </cell>
        </row>
        <row r="1581">
          <cell r="A1581">
            <v>35364</v>
          </cell>
        </row>
        <row r="1582">
          <cell r="A1582">
            <v>35369</v>
          </cell>
        </row>
        <row r="1583">
          <cell r="A1583">
            <v>35374</v>
          </cell>
        </row>
        <row r="1584">
          <cell r="A1584">
            <v>35379</v>
          </cell>
        </row>
        <row r="1585">
          <cell r="A1585">
            <v>35384</v>
          </cell>
        </row>
        <row r="1586">
          <cell r="A1586">
            <v>35389</v>
          </cell>
        </row>
        <row r="1587">
          <cell r="A1587">
            <v>35394</v>
          </cell>
        </row>
        <row r="1588">
          <cell r="A1588">
            <v>35399</v>
          </cell>
        </row>
        <row r="1589">
          <cell r="A1589">
            <v>35404</v>
          </cell>
        </row>
        <row r="1590">
          <cell r="A1590">
            <v>35409</v>
          </cell>
        </row>
        <row r="1591">
          <cell r="A1591">
            <v>35414</v>
          </cell>
        </row>
        <row r="1592">
          <cell r="A1592">
            <v>35419</v>
          </cell>
        </row>
        <row r="1593">
          <cell r="A1593">
            <v>35424</v>
          </cell>
        </row>
        <row r="1594">
          <cell r="A1594">
            <v>35429</v>
          </cell>
        </row>
        <row r="1595">
          <cell r="A1595">
            <v>35434</v>
          </cell>
        </row>
        <row r="1596">
          <cell r="A1596">
            <v>35439</v>
          </cell>
        </row>
        <row r="1597">
          <cell r="A1597">
            <v>35444</v>
          </cell>
        </row>
        <row r="1598">
          <cell r="A1598">
            <v>35449</v>
          </cell>
        </row>
        <row r="1599">
          <cell r="A1599">
            <v>35454</v>
          </cell>
        </row>
        <row r="1600">
          <cell r="A1600">
            <v>35459</v>
          </cell>
        </row>
        <row r="1601">
          <cell r="A1601">
            <v>35464</v>
          </cell>
        </row>
        <row r="1602">
          <cell r="A1602">
            <v>35469</v>
          </cell>
        </row>
        <row r="1603">
          <cell r="A1603">
            <v>35474</v>
          </cell>
        </row>
        <row r="1604">
          <cell r="A1604">
            <v>35479</v>
          </cell>
        </row>
        <row r="1605">
          <cell r="A1605">
            <v>35484</v>
          </cell>
        </row>
        <row r="1606">
          <cell r="A1606">
            <v>35489</v>
          </cell>
        </row>
        <row r="1607">
          <cell r="A1607">
            <v>35494</v>
          </cell>
        </row>
        <row r="1608">
          <cell r="A1608">
            <v>35499</v>
          </cell>
        </row>
        <row r="1609">
          <cell r="A1609">
            <v>35504</v>
          </cell>
        </row>
        <row r="1610">
          <cell r="A1610">
            <v>35509</v>
          </cell>
        </row>
        <row r="1611">
          <cell r="A1611">
            <v>35514</v>
          </cell>
        </row>
        <row r="1612">
          <cell r="A1612">
            <v>35519</v>
          </cell>
        </row>
        <row r="1613">
          <cell r="A1613">
            <v>35524</v>
          </cell>
        </row>
        <row r="1614">
          <cell r="A1614">
            <v>35529</v>
          </cell>
        </row>
        <row r="1615">
          <cell r="A1615">
            <v>35534</v>
          </cell>
        </row>
        <row r="1616">
          <cell r="A1616">
            <v>35539</v>
          </cell>
        </row>
        <row r="1617">
          <cell r="A1617">
            <v>35550</v>
          </cell>
        </row>
        <row r="1618">
          <cell r="A1618">
            <v>35557</v>
          </cell>
        </row>
        <row r="1619">
          <cell r="A1619">
            <v>35562</v>
          </cell>
        </row>
        <row r="1620">
          <cell r="A1620">
            <v>35577</v>
          </cell>
        </row>
        <row r="1621">
          <cell r="A1621">
            <v>35582</v>
          </cell>
        </row>
        <row r="1622">
          <cell r="A1622">
            <v>35587</v>
          </cell>
        </row>
        <row r="1623">
          <cell r="A1623">
            <v>35592</v>
          </cell>
        </row>
        <row r="1624">
          <cell r="A1624">
            <v>35597</v>
          </cell>
        </row>
        <row r="1625">
          <cell r="A1625">
            <v>35602</v>
          </cell>
        </row>
        <row r="1626">
          <cell r="A1626">
            <v>35607</v>
          </cell>
        </row>
        <row r="1627">
          <cell r="A1627">
            <v>35631</v>
          </cell>
          <cell r="B1627" t="str">
            <v>שעת דיגום בפועל 11:17-11:20;;</v>
          </cell>
        </row>
        <row r="1628">
          <cell r="A1628">
            <v>35636</v>
          </cell>
        </row>
        <row r="1629">
          <cell r="A1629">
            <v>35641</v>
          </cell>
        </row>
        <row r="1630">
          <cell r="A1630">
            <v>35646</v>
          </cell>
          <cell r="B1630" t="str">
            <v>;;;;</v>
          </cell>
        </row>
        <row r="1631">
          <cell r="A1631">
            <v>35651</v>
          </cell>
          <cell r="B1631" t="str">
            <v>;;;</v>
          </cell>
        </row>
        <row r="1632">
          <cell r="A1632">
            <v>35656</v>
          </cell>
        </row>
        <row r="1633">
          <cell r="A1633">
            <v>35661</v>
          </cell>
        </row>
        <row r="1634">
          <cell r="A1634">
            <v>35666</v>
          </cell>
        </row>
        <row r="1635">
          <cell r="A1635">
            <v>35671</v>
          </cell>
        </row>
        <row r="1636">
          <cell r="A1636">
            <v>35676</v>
          </cell>
        </row>
        <row r="1637">
          <cell r="A1637">
            <v>35681</v>
          </cell>
        </row>
        <row r="1638">
          <cell r="A1638">
            <v>35686</v>
          </cell>
        </row>
        <row r="1639">
          <cell r="A1639">
            <v>35698</v>
          </cell>
        </row>
        <row r="1640">
          <cell r="A1640">
            <v>35703</v>
          </cell>
        </row>
        <row r="1641">
          <cell r="A1641">
            <v>35710</v>
          </cell>
        </row>
        <row r="1642">
          <cell r="A1642">
            <v>35715</v>
          </cell>
        </row>
        <row r="1643">
          <cell r="A1643">
            <v>35720</v>
          </cell>
        </row>
        <row r="1644">
          <cell r="A1644">
            <v>35744</v>
          </cell>
        </row>
        <row r="1645">
          <cell r="A1645">
            <v>35749</v>
          </cell>
        </row>
        <row r="1646">
          <cell r="A1646">
            <v>35754</v>
          </cell>
        </row>
        <row r="1647">
          <cell r="A1647">
            <v>35759</v>
          </cell>
        </row>
        <row r="1648">
          <cell r="A1648">
            <v>35764</v>
          </cell>
        </row>
        <row r="1649">
          <cell r="A1649">
            <v>35769</v>
          </cell>
          <cell r="B1649" t="str">
            <v>המוסך נסגר ולא קיים יותר,יש להוציאו מתכנית הניטור;</v>
          </cell>
        </row>
        <row r="1650">
          <cell r="A1650">
            <v>35774</v>
          </cell>
          <cell r="B1650" t="str">
            <v>נציג העסק לא נכח,לא היתה זרימה במוצא מתקן;לא קיימת זרימה במוצא מתקן,קיים מיכל גדול לפני ההזרמה לביוב ובמקביל כמות הזרמת המים לביוב הינה נמוכה ביותר</v>
          </cell>
        </row>
        <row r="1651">
          <cell r="A1651" t="str">
            <v>בוצע ביקור ללא דיגום;</v>
          </cell>
        </row>
        <row r="1652">
          <cell r="A1652">
            <v>35781</v>
          </cell>
          <cell r="B1652" t="str">
            <v>תחנת דלק יעד חופפת במיקום למישה נכסים כך שיש להוציא אחד מהם מתכנית הדיגום כאשר יהיה נכון יותר להוציא את מישה נכסים שאינו נחשב תחנת דלק כפי שהוא משוייך</v>
          </cell>
        </row>
        <row r="1653">
          <cell r="A1653" t="str">
            <v>כאמור,בתחנת דלק יעד לא נכח מנהל התחנה על מנת לאפשר דיגום ולכן בוצע ביקור ללא דיגום;</v>
          </cell>
        </row>
        <row r="1654">
          <cell r="A1654">
            <v>35786</v>
          </cell>
        </row>
        <row r="1655">
          <cell r="A1655">
            <v>35821</v>
          </cell>
          <cell r="B1655" t="str">
            <v>שעת דיגום 10;;;;</v>
          </cell>
        </row>
        <row r="1656">
          <cell r="A1656">
            <v>35826</v>
          </cell>
          <cell r="B1656" t="str">
            <v>אין אפשרות לדגום;</v>
          </cell>
        </row>
        <row r="1657">
          <cell r="A1657">
            <v>35831</v>
          </cell>
        </row>
        <row r="1658">
          <cell r="A1658">
            <v>35836</v>
          </cell>
          <cell r="B1658" t="str">
            <v>שעת דיגום 11:15;;;;</v>
          </cell>
        </row>
        <row r="1659">
          <cell r="A1659">
            <v>35841</v>
          </cell>
          <cell r="B1659" t="str">
            <v>שעת דיגום 12:15</v>
          </cell>
        </row>
        <row r="1660">
          <cell r="A1660" t="str">
            <v>;;;;</v>
          </cell>
        </row>
        <row r="1661">
          <cell r="A1661">
            <v>35846</v>
          </cell>
          <cell r="B1661" t="str">
            <v>;;;</v>
          </cell>
        </row>
        <row r="1662">
          <cell r="A1662">
            <v>35851</v>
          </cell>
          <cell r="B1662" t="str">
            <v>;;;</v>
          </cell>
        </row>
        <row r="1663">
          <cell r="A1663">
            <v>35861</v>
          </cell>
          <cell r="B1663" t="str">
            <v>;;לא ניתן לדגום. שוחה חסומה בניירר;;</v>
          </cell>
        </row>
        <row r="1664">
          <cell r="A1664">
            <v>35866</v>
          </cell>
        </row>
        <row r="1665">
          <cell r="A1665">
            <v>35871</v>
          </cell>
          <cell r="B1665" t="str">
            <v>ביקור ללא דיגום. בור איסוף לא נפתח. שוקי הבטיח לצלם ולנקות את הבור;;עדיין השוחות סגורות. ביקור עם כפיר והמשטרה הירוקה ;ביקור עם המשרד להגנת הסביבה עם כפיר. בוצעה שטיפה של המפריד ושל בור השומן;</v>
          </cell>
        </row>
        <row r="1666">
          <cell r="A1666">
            <v>35886</v>
          </cell>
          <cell r="B1666" t="str">
            <v>ללא DOX;</v>
          </cell>
        </row>
        <row r="1667">
          <cell r="A1667">
            <v>35891</v>
          </cell>
        </row>
        <row r="1668">
          <cell r="A1668">
            <v>35896</v>
          </cell>
          <cell r="B1668" t="str">
            <v>;;;</v>
          </cell>
        </row>
        <row r="1669">
          <cell r="A1669">
            <v>35901</v>
          </cell>
          <cell r="B1669" t="str">
            <v>;;ערך הגבה לא נבדק עקב תקלה טכנית.;;</v>
          </cell>
        </row>
        <row r="1670">
          <cell r="A1670">
            <v>35916</v>
          </cell>
        </row>
        <row r="1671">
          <cell r="A1671">
            <v>35922</v>
          </cell>
        </row>
        <row r="1672">
          <cell r="A1672">
            <v>35927</v>
          </cell>
          <cell r="B1672" t="str">
            <v>;לא נדגם. נציג מאלעד טכנולוגיות הציג את המערכת לאור תקלה (צופת במיכל אחרון הושב לתחילת התהליך)</v>
          </cell>
        </row>
        <row r="1673">
          <cell r="A1673" t="str">
            <v>;כל המחלקה נמצאים בחופש . אין נוכחות;;בדיקת מסלול פינוי הבוצה לאלעד טכנולוגיות כפי שהתברר בדיגום האחרון. פינוי פעם בחודש. תנור נמצא באלעד טכנולוגיות;</v>
          </cell>
        </row>
        <row r="1674">
          <cell r="A1674">
            <v>35932</v>
          </cell>
        </row>
        <row r="1675">
          <cell r="A1675">
            <v>35937</v>
          </cell>
          <cell r="B1675" t="str">
            <v>;;;מנהלת מזכירות לא נמצאת עבור הפרוצדורה עם הדשא. ;</v>
          </cell>
        </row>
        <row r="1676">
          <cell r="A1676">
            <v>35942</v>
          </cell>
          <cell r="B1676" t="str">
            <v>משאבת לא עובדת עקב תקלת חשמל. טיפול מיידי הבטיח רן הבעלים . ידוגם בפעם הבאה;טרם טופל הנושא של נק דגום. רן מנהל הודיע שיטופל בהקדם;שוב מפריד לא מלא עד הסוף . לטענת רן בעל העסק הביובית המפנה לא יכל לטפל בכך. לא ניתן לבצע דגימה מייצגת;;</v>
          </cell>
        </row>
        <row r="1677">
          <cell r="A1677">
            <v>35947</v>
          </cell>
          <cell r="B1677" t="str">
            <v>אין דגום</v>
          </cell>
        </row>
        <row r="1678">
          <cell r="A1678" t="str">
            <v>הוסבר לאבי הבעלים הנושא של בקרת שפכי תעשייה והעובדה שהמפריד אינו מלא וזרמים לא מגיעים למפריד. טען שיטפל;אין דגימה</v>
          </cell>
        </row>
        <row r="1679">
          <cell r="A1679" t="str">
            <v>מים מוזרמים ישירות לשוחה ודגום לא ייצג</v>
          </cell>
        </row>
        <row r="1680">
          <cell r="A1680" t="str">
            <v>לא נראה חיבור למפריד (לפי זמן ונפח)</v>
          </cell>
        </row>
        <row r="1681">
          <cell r="A1681" t="str">
            <v>שוב שיחה טלפונית עם מנהל אבי. אמר שאיננו מבין את הבעיה וליזום מפגש לא בהפתעה;</v>
          </cell>
        </row>
        <row r="1682">
          <cell r="A1682">
            <v>35952</v>
          </cell>
        </row>
        <row r="1683">
          <cell r="A1683">
            <v>35957</v>
          </cell>
          <cell r="B1683" t="str">
            <v>;;;;</v>
          </cell>
        </row>
        <row r="1684">
          <cell r="A1684">
            <v>35962</v>
          </cell>
          <cell r="B1684" t="str">
            <v>;;</v>
          </cell>
        </row>
        <row r="1685">
          <cell r="A1685">
            <v>35967</v>
          </cell>
          <cell r="B1685" t="str">
            <v>זרם תעשיתי אחוד לפי תכנית ניטור מעודכנת הן מינרלי מאוחד לאורגני;ברז עם הגנה לדיגום מעט בעייתי בויסות וביקשתי לשפר. בוצע שוב דגום שמנים על מנת לוודא שחומר שימור לא יצא מבקבוק. עקב הפרמטרים הרבים יש לציין שהדגום בוצע בטווח הזמן שבין 1027 לבין 1108 בדיגומי החטף;לא נדגם. בעקבות תובנות נכנסנו לסיור במקום עם תדרוך לגבי השפכים והזרם המאוחד להבנת יציאה משוחה;;</v>
          </cell>
        </row>
        <row r="1686">
          <cell r="A1686">
            <v>35972</v>
          </cell>
        </row>
        <row r="1687">
          <cell r="A1687">
            <v>35977</v>
          </cell>
        </row>
        <row r="1688">
          <cell r="A1688">
            <v>35982</v>
          </cell>
        </row>
        <row r="1689">
          <cell r="A1689">
            <v>35987</v>
          </cell>
        </row>
        <row r="1690">
          <cell r="A1690">
            <v>35992</v>
          </cell>
        </row>
        <row r="1691">
          <cell r="A1691">
            <v>35997</v>
          </cell>
        </row>
        <row r="1692">
          <cell r="A1692">
            <v>36002</v>
          </cell>
        </row>
        <row r="1693">
          <cell r="A1693">
            <v>36007</v>
          </cell>
        </row>
        <row r="1694">
          <cell r="A1694">
            <v>36013</v>
          </cell>
        </row>
        <row r="1695">
          <cell r="A1695">
            <v>36018</v>
          </cell>
          <cell r="B1695" t="str">
            <v>;;;</v>
          </cell>
        </row>
        <row r="1696">
          <cell r="A1696">
            <v>36023</v>
          </cell>
        </row>
        <row r="1697">
          <cell r="A1697">
            <v>36082</v>
          </cell>
        </row>
        <row r="1698">
          <cell r="A1698">
            <v>36088</v>
          </cell>
          <cell r="B1698" t="str">
            <v>שעת דיגום 11;;;</v>
          </cell>
        </row>
        <row r="1699">
          <cell r="A1699">
            <v>36093</v>
          </cell>
        </row>
        <row r="1700">
          <cell r="A1700">
            <v>36098</v>
          </cell>
          <cell r="B1700" t="str">
            <v>שמנים 500 מל;;;;</v>
          </cell>
        </row>
        <row r="1701">
          <cell r="A1701">
            <v>36103</v>
          </cell>
          <cell r="B1701" t="str">
            <v>שמנים 500 מל;;;;</v>
          </cell>
        </row>
        <row r="1702">
          <cell r="A1702">
            <v>36108</v>
          </cell>
          <cell r="B1702" t="str">
            <v>שמנים 500 מל;;;;</v>
          </cell>
        </row>
        <row r="1703">
          <cell r="A1703">
            <v>36113</v>
          </cell>
          <cell r="B1703" t="str">
            <v>500 מל שמנים;;מפריד ריק. לא נלקחה דגימה והוזרם מים;</v>
          </cell>
        </row>
        <row r="1704">
          <cell r="A1704">
            <v>36118</v>
          </cell>
          <cell r="B1704" t="str">
            <v>אין זרימה ביציאה זרם כללי</v>
          </cell>
        </row>
        <row r="1705">
          <cell r="A1705" t="str">
            <v>לא נלקחה דגימת שפכים</v>
          </cell>
        </row>
        <row r="1706">
          <cell r="A1706" t="str">
            <v>הייתי עם עמיחי מהתאגיד;הדיגום בוצע בשוחה ברחוב שמחובר המפעל.</v>
          </cell>
        </row>
        <row r="1707">
          <cell r="A1707" t="str">
            <v>ללא נוכחות של נציג המפעל.</v>
          </cell>
        </row>
        <row r="1708">
          <cell r="A1708" t="str">
            <v>ללא מי רקע;;אין אישור לדגום</v>
          </cell>
        </row>
        <row r="1709">
          <cell r="A1709" t="str">
            <v>דודו נציג העסק;</v>
          </cell>
        </row>
        <row r="1710">
          <cell r="A1710">
            <v>36123</v>
          </cell>
        </row>
        <row r="1711">
          <cell r="A1711">
            <v>36130</v>
          </cell>
          <cell r="B1711" t="str">
            <v>;בליווי קיסר דגום (עידו);;;</v>
          </cell>
        </row>
        <row r="1712">
          <cell r="A1712">
            <v>36136</v>
          </cell>
          <cell r="B1712" t="str">
            <v>;שומני ..ומוצקים;;;</v>
          </cell>
        </row>
        <row r="1713">
          <cell r="A1713">
            <v>36141</v>
          </cell>
        </row>
        <row r="1714">
          <cell r="A1714">
            <v>36146</v>
          </cell>
        </row>
        <row r="1715">
          <cell r="A1715">
            <v>36156</v>
          </cell>
        </row>
        <row r="1716">
          <cell r="A1716">
            <v>36159</v>
          </cell>
        </row>
        <row r="1717">
          <cell r="A1717">
            <v>36164</v>
          </cell>
        </row>
        <row r="1718">
          <cell r="A1718">
            <v>36169</v>
          </cell>
          <cell r="B1718" t="str">
            <v>;;;;</v>
          </cell>
        </row>
        <row r="1719">
          <cell r="A1719">
            <v>36174</v>
          </cell>
        </row>
        <row r="1720">
          <cell r="A1720">
            <v>36194</v>
          </cell>
        </row>
        <row r="1721">
          <cell r="A1721">
            <v>36199</v>
          </cell>
          <cell r="B1721" t="str">
            <v>בוצעה שיחה טלפונית  עם לירן לדבריו אין אף אחד באולם בשעת הביקור. לא ניתן לקחת דוגמה מאחר ולא ניתן להזרים מים;בוצעה שיחה עם בעל האולם ונאמר כי אף אחד באולם כך שלא ניתן להזרים מים;</v>
          </cell>
        </row>
        <row r="1722">
          <cell r="A1722">
            <v>36204</v>
          </cell>
          <cell r="B1722" t="str">
            <v>;;</v>
          </cell>
        </row>
        <row r="1723">
          <cell r="A1723">
            <v>36214</v>
          </cell>
          <cell r="B1723" t="str">
            <v>בעל האולם אינו מאשר לבצע דיגום ללא נוכחותו;שוב אין אישור לבצע דיגום ללא נוכחות העל האולם. מבקש לקבוע איתו מראש.;</v>
          </cell>
        </row>
        <row r="1724">
          <cell r="A1724">
            <v>36219</v>
          </cell>
          <cell r="B1724" t="str">
            <v>;</v>
          </cell>
        </row>
        <row r="1725">
          <cell r="A1725">
            <v>36224</v>
          </cell>
        </row>
        <row r="1726">
          <cell r="A1726">
            <v>36229</v>
          </cell>
          <cell r="B1726" t="str">
            <v>;דיגום בפועל 9:10-9:28;;</v>
          </cell>
        </row>
        <row r="1727">
          <cell r="A1727">
            <v>36234</v>
          </cell>
          <cell r="B1727" t="str">
            <v>;;;</v>
          </cell>
        </row>
        <row r="1728">
          <cell r="A1728">
            <v>36239</v>
          </cell>
          <cell r="B1728" t="str">
            <v>;;</v>
          </cell>
        </row>
        <row r="1729">
          <cell r="A1729">
            <v>36244</v>
          </cell>
          <cell r="B1729" t="str">
            <v>;;;</v>
          </cell>
        </row>
        <row r="1730">
          <cell r="A1730">
            <v>36249</v>
          </cell>
          <cell r="B1730" t="str">
            <v>קיים טופס ידני שעת דיגום 9:45;;;</v>
          </cell>
        </row>
        <row r="1731">
          <cell r="A1731">
            <v>36254</v>
          </cell>
          <cell r="B1731" t="str">
            <v>;;;</v>
          </cell>
        </row>
        <row r="1732">
          <cell r="A1732">
            <v>36259</v>
          </cell>
          <cell r="B1732" t="str">
            <v>נדגם בשוחה אחרונה של המתחם;;נדגם בשוחה אחרונה של המתחם;</v>
          </cell>
        </row>
        <row r="1733">
          <cell r="A1733">
            <v>36264</v>
          </cell>
          <cell r="B1733" t="str">
            <v>;;;</v>
          </cell>
        </row>
        <row r="1734">
          <cell r="A1734">
            <v>36269</v>
          </cell>
          <cell r="B1734" t="str">
            <v>;;;</v>
          </cell>
        </row>
        <row r="1735">
          <cell r="A1735">
            <v>36274</v>
          </cell>
          <cell r="B1735" t="str">
            <v>;;</v>
          </cell>
        </row>
        <row r="1736">
          <cell r="A1736">
            <v>36279</v>
          </cell>
          <cell r="B1736" t="str">
            <v>;דיגום בפועל 9:40-9:45;;;קיים טופס ידני. שעת דיגום 10:25;שוחת הביוב אליה מתנקזים שפכי המםעל סתומה;</v>
          </cell>
        </row>
        <row r="1737">
          <cell r="A1737">
            <v>36284</v>
          </cell>
          <cell r="B1737" t="str">
            <v>מפריד השומן בבוקר לפני הדיגום. עדיין לא מלא עד גובה היציאה לביוב;;;;</v>
          </cell>
        </row>
        <row r="1738">
          <cell r="A1738">
            <v>36289</v>
          </cell>
        </row>
        <row r="1739">
          <cell r="A1739">
            <v>36294</v>
          </cell>
          <cell r="B1739" t="str">
            <v>;דיגום בפועל 11:20- 11:26;;;;</v>
          </cell>
        </row>
        <row r="1740">
          <cell r="A1740">
            <v>36304</v>
          </cell>
        </row>
        <row r="1741">
          <cell r="A1741">
            <v>36309</v>
          </cell>
        </row>
        <row r="1742">
          <cell r="A1742">
            <v>36315</v>
          </cell>
        </row>
        <row r="1743">
          <cell r="A1743">
            <v>36317</v>
          </cell>
          <cell r="B1743" t="str">
            <v>מפריד השומן פונה מתכולתו ולא מולא במים. לא ניתן לדגום;;</v>
          </cell>
        </row>
        <row r="1744">
          <cell r="A1744">
            <v>36377</v>
          </cell>
          <cell r="B1744" t="str">
            <v>אין זרימה.</v>
          </cell>
        </row>
        <row r="1745">
          <cell r="A1745" t="str">
            <v>אין מתקן לטיפול שפכים לכן גם לא ניתן לבצע הזרמה יזומה;זרימה מאוד חלשה , לא ניתן לדגום.;;</v>
          </cell>
        </row>
        <row r="1746">
          <cell r="A1746">
            <v>36382</v>
          </cell>
        </row>
        <row r="1747">
          <cell r="A1747">
            <v>36387</v>
          </cell>
        </row>
        <row r="1748">
          <cell r="A1748">
            <v>36392</v>
          </cell>
        </row>
        <row r="1749">
          <cell r="A1749">
            <v>36397</v>
          </cell>
        </row>
        <row r="1750">
          <cell r="A1750">
            <v>36402</v>
          </cell>
        </row>
        <row r="1751">
          <cell r="A1751">
            <v>36407</v>
          </cell>
        </row>
        <row r="1752">
          <cell r="A1752">
            <v>36475</v>
          </cell>
          <cell r="B1752" t="str">
            <v>;נלקח מזרם מוצא מפריד, אין בשוחה אחרונה זו שפכים סניטריים של העסק.;</v>
          </cell>
        </row>
        <row r="1753">
          <cell r="A1753">
            <v>36480</v>
          </cell>
          <cell r="B1753" t="str">
            <v>;oferlevi86@gmail.com;תקלה בבור שאיבה של התאגיד;;</v>
          </cell>
        </row>
        <row r="1754">
          <cell r="A1754">
            <v>36485</v>
          </cell>
          <cell r="B1754" t="str">
            <v>ברז דיגום;המלון ואולם האירועים נראים ללא פעילות;המקום עדיין בשיפוצים . מדבריי עובדי המקום, ייקח זמן עד שיפתח;</v>
          </cell>
        </row>
        <row r="1755">
          <cell r="A1755">
            <v>36490</v>
          </cell>
          <cell r="B1755" t="str">
            <v>סתימה בקו למפריד</v>
          </cell>
        </row>
        <row r="1756">
          <cell r="A1756" t="str">
            <v>יש תמונה;</v>
          </cell>
        </row>
        <row r="1757">
          <cell r="A1757">
            <v>36500</v>
          </cell>
        </row>
        <row r="1758">
          <cell r="A1758">
            <v>36507</v>
          </cell>
          <cell r="B1758" t="str">
            <v>תמונות;ביקור עם תומר שירי. לא ניתן לדגום מאחר ולא ניתן לאסוף זרם מוצא מפריד. יש לסדר נקודת דיגום נוחה;נמסר לאיציק מנשה. לא ניתן לדגום. שוחת דיגום מבוטנת. מפריד ריק;</v>
          </cell>
        </row>
        <row r="1759">
          <cell r="A1759">
            <v>36512</v>
          </cell>
        </row>
        <row r="1760">
          <cell r="A1760">
            <v>36517</v>
          </cell>
        </row>
        <row r="1761">
          <cell r="A1761">
            <v>36522</v>
          </cell>
        </row>
        <row r="1762">
          <cell r="A1762">
            <v>36527</v>
          </cell>
        </row>
        <row r="1763">
          <cell r="A1763">
            <v>36537</v>
          </cell>
        </row>
        <row r="1764">
          <cell r="A1764">
            <v>36542</v>
          </cell>
        </row>
        <row r="1765">
          <cell r="A1765">
            <v>36547</v>
          </cell>
        </row>
        <row r="1766">
          <cell r="A1766">
            <v>36552</v>
          </cell>
        </row>
        <row r="1767">
          <cell r="A1767">
            <v>36559</v>
          </cell>
        </row>
        <row r="1768">
          <cell r="A1768">
            <v>36564</v>
          </cell>
        </row>
        <row r="1769">
          <cell r="A1769">
            <v>36569</v>
          </cell>
        </row>
        <row r="1770">
          <cell r="A1770">
            <v>36579</v>
          </cell>
        </row>
        <row r="1771">
          <cell r="A1771">
            <v>36584</v>
          </cell>
        </row>
        <row r="1772">
          <cell r="A1772">
            <v>36594</v>
          </cell>
        </row>
        <row r="1773">
          <cell r="A1773">
            <v>36599</v>
          </cell>
        </row>
        <row r="1774">
          <cell r="A1774">
            <v>36604</v>
          </cell>
        </row>
        <row r="1775">
          <cell r="A1775">
            <v>36609</v>
          </cell>
        </row>
        <row r="1776">
          <cell r="A1776">
            <v>36614</v>
          </cell>
        </row>
        <row r="1777">
          <cell r="A1777">
            <v>36619</v>
          </cell>
        </row>
        <row r="1778">
          <cell r="A1778">
            <v>36624</v>
          </cell>
        </row>
        <row r="1779">
          <cell r="A1779">
            <v>36634</v>
          </cell>
        </row>
        <row r="1780">
          <cell r="A1780">
            <v>36643</v>
          </cell>
          <cell r="B1780" t="str">
            <v>;המפריד פונה ולא מולא במים.</v>
          </cell>
        </row>
        <row r="1781">
          <cell r="A1781" t="str">
            <v>מפלס השפכים לא הגיע למפלס היציאה לביוב;;;</v>
          </cell>
        </row>
        <row r="1782">
          <cell r="A1782">
            <v>36688</v>
          </cell>
        </row>
        <row r="1783">
          <cell r="A1783">
            <v>36719</v>
          </cell>
        </row>
        <row r="1784">
          <cell r="A1784">
            <v>36724</v>
          </cell>
        </row>
        <row r="1785">
          <cell r="A1785">
            <v>36729</v>
          </cell>
        </row>
        <row r="1786">
          <cell r="A1786">
            <v>36734</v>
          </cell>
        </row>
        <row r="1787">
          <cell r="A1787">
            <v>36739</v>
          </cell>
        </row>
        <row r="1788">
          <cell r="A1788">
            <v>36744</v>
          </cell>
        </row>
        <row r="1789">
          <cell r="A1789">
            <v>36749</v>
          </cell>
        </row>
        <row r="1790">
          <cell r="A1790">
            <v>36754</v>
          </cell>
        </row>
        <row r="1791">
          <cell r="A1791">
            <v>36759</v>
          </cell>
        </row>
        <row r="1792">
          <cell r="A1792">
            <v>36764</v>
          </cell>
        </row>
        <row r="1793">
          <cell r="A1793">
            <v>36769</v>
          </cell>
        </row>
        <row r="1794">
          <cell r="A1794">
            <v>36774</v>
          </cell>
        </row>
        <row r="1795">
          <cell r="A1795">
            <v>36779</v>
          </cell>
        </row>
        <row r="1796">
          <cell r="A1796">
            <v>36784</v>
          </cell>
        </row>
        <row r="1797">
          <cell r="A1797">
            <v>36793</v>
          </cell>
          <cell r="B1797" t="str">
            <v>;שעת דיגום בפועל 11:40;</v>
          </cell>
        </row>
        <row r="1798">
          <cell r="A1798">
            <v>36798</v>
          </cell>
        </row>
        <row r="1799">
          <cell r="A1799">
            <v>36803</v>
          </cell>
        </row>
        <row r="1800">
          <cell r="A1800">
            <v>36808</v>
          </cell>
          <cell r="B1800" t="str">
            <v>שעת דיגום 11</v>
          </cell>
        </row>
        <row r="1801">
          <cell r="A1801" t="str">
            <v>;;;</v>
          </cell>
        </row>
        <row r="1802">
          <cell r="A1802">
            <v>36813</v>
          </cell>
        </row>
        <row r="1803">
          <cell r="A1803">
            <v>36823</v>
          </cell>
        </row>
        <row r="1804">
          <cell r="A1804">
            <v>36828</v>
          </cell>
        </row>
        <row r="1805">
          <cell r="A1805">
            <v>36859</v>
          </cell>
        </row>
        <row r="1806">
          <cell r="A1806">
            <v>36874</v>
          </cell>
        </row>
        <row r="1807">
          <cell r="A1807">
            <v>36879</v>
          </cell>
        </row>
        <row r="1808">
          <cell r="A1808">
            <v>36889</v>
          </cell>
        </row>
        <row r="1809">
          <cell r="A1809">
            <v>36894</v>
          </cell>
        </row>
        <row r="1810">
          <cell r="A1810">
            <v>36899</v>
          </cell>
        </row>
        <row r="1811">
          <cell r="A1811">
            <v>36909</v>
          </cell>
        </row>
        <row r="1812">
          <cell r="A1812">
            <v>36914</v>
          </cell>
        </row>
        <row r="1813">
          <cell r="A1813">
            <v>36925</v>
          </cell>
        </row>
        <row r="1814">
          <cell r="A1814">
            <v>36935</v>
          </cell>
        </row>
        <row r="1815">
          <cell r="A1815">
            <v>36940</v>
          </cell>
        </row>
        <row r="1816">
          <cell r="A1816">
            <v>36945</v>
          </cell>
        </row>
        <row r="1817">
          <cell r="A1817">
            <v>36950</v>
          </cell>
        </row>
        <row r="1818">
          <cell r="A1818">
            <v>36965</v>
          </cell>
          <cell r="B1818" t="str">
            <v>מערכת הפלד 22 תאריך 29.12.21 שעה 12:27;מערכת מאסף הסולל דיגום מתאריך 2.01.22 שעה 17:52;מערכת מאסף גימת השחרות, דיגום מתאריך 10.1.22 שעה 12:40;מערכת הפלד 22 תאריך דיגום 16.1.22 שעה 11:45;מערכת מאסף הסולל דיגום מערכת מתאריך 19.1.22 שעה 8:30;מאסף גימת השחרות מתאריך 23.01.22 שעה 7:02;מערכת קנדו מאסף הסולל מתאריך 24.01.22 שעה 7:47;דיגום מערכת מאסף גימת השחרות מתאריך</v>
          </cell>
        </row>
        <row r="1819">
          <cell r="A1819" t="str">
            <v>30.01.22 שעה 17:10;דיגום מערכת מזרח 3 תאריך 10.02.22 שעה 11:15;מערכת קנדו מאסף גימת השחרות מתאריך 9.02.22 שעה 17:10;דיגום מערכת מאסף הסולל מתאריך 10.02.22</v>
          </cell>
        </row>
        <row r="1820">
          <cell r="A1820" t="str">
            <v>שעות 8:04 ו 11:45;דיגום מערכת מאסף גימת השחרות 23.02.22 שעה 7:12.</v>
          </cell>
        </row>
        <row r="1821">
          <cell r="A1821" t="str">
            <v>דוגמה נאספה ע"י ליאור;דיגום מערכת מאסף גימת השחרות מתאריך2.03.22 שעה 7:02;דיגום מערכת מאסף מזרח 3 מתאריך 2.03.22 שעה 12:45;מערכת גימת השחרות דיגום מתאריל 2.03.22 שעה 7:12;דיגום מערכת מאסף גימת השחרות 23.03.22 שעה 7:12;מאסף הבנאי 2 מתאריך 3.04.22 שעה 15:15;מאסף בנאי 2 מתאריך 26.04.22 שעה 16:15;דיגום מערכת מאסף הבנאי 2 מתאריך 8.05.22 שעה 9:15;מאסף מזרח 3 דיגום מה 17.05.22 שעה 16:25;דיגום מאסף הפלד 24 מתאריץ 7.06.22 שעה 22:26;" סופראמייל", בפועל מאסף הלהב מתאריך 13.6.22 שעה 7:35;מאסף הפלד 24 מתאריך 20.06.22 שעה 16:47;מערכת סופר אמייל</v>
          </cell>
        </row>
        <row r="1822">
          <cell r="A1822" t="str">
            <v>דיגום מתאריך 01/07/22</v>
          </cell>
        </row>
        <row r="1823">
          <cell r="A1823" t="str">
            <v>שעה 16:52;דיגום וישי</v>
          </cell>
        </row>
        <row r="1824">
          <cell r="A1824" t="str">
            <v>12.07.2022;דיגום גימת</v>
          </cell>
        </row>
        <row r="1825">
          <cell r="A1825" t="str">
            <v>10.07.2022;מערכת קנדו שפדן;צערכת וישיי מתאריך 20.07.22 שעה 13:35;מערכת הפלד 24 מתאריך 18.7.22 16:10;מערכת מאסף הלהב דיגים מתאריך 20.07.22 שעה 10:20;מערכת קנדו מאסף גימת השחרות דיגום מתאריך 18.07.22 שעה 16:55;מאסף ג'יקובס דיגום מערכת מתאריך 1.08.22 משעה 15:22;מאסף הסולל 9.08.22 שעה 03:30;וישיי מתאריך 16.09.22 שעה 4:05;וישיי  מתאריך 18.10.22 שעה 14:35;מכבסה הלהב 18.10.22 שעה 16:22;סופראמיל 18.10.22 שעה 15:45;רחבת סופר אמייל 10.11.22 שעה 17:05;מזרח 3. 11.11.21 שעה 11:20;מכבסת הלהב מתאריך 7.11.22 שעה 7:10;הפלד 24 מתארך 15.11.22 שעה 10:45;מכבסת הלהב מתאריך 21.11.22 בשעה 7:00;הבנאי 40 מתאריך 8.12.22 שעה 6:57;</v>
          </cell>
        </row>
        <row r="1826">
          <cell r="A1826">
            <v>36980</v>
          </cell>
          <cell r="B1826" t="str">
            <v>;;;</v>
          </cell>
        </row>
        <row r="1827">
          <cell r="A1827">
            <v>36985</v>
          </cell>
          <cell r="B1827" t="str">
            <v>שעת דיגום 10:20;;;;</v>
          </cell>
        </row>
        <row r="1828">
          <cell r="A1828">
            <v>36990</v>
          </cell>
        </row>
        <row r="1829">
          <cell r="A1829">
            <v>36995</v>
          </cell>
        </row>
        <row r="1830">
          <cell r="A1830">
            <v>37000</v>
          </cell>
          <cell r="B1830" t="str">
            <v>בשיחה טלפונית עם בעל המפעל, תומר נאמר כי מאחר והפעילות עונתית לא עובדים היום. ;המקום נמצא סגור, בשיחה עם בעל העסק נאמר כי אין פעילות בתקופה זו.</v>
          </cell>
        </row>
        <row r="1831">
          <cell r="A1831" t="str">
            <v>הפעילות תחל בסמוך לספטמבר;מפעל סגור, עדיין לא החל. פעילות עונתית וכן לא בטוח שהפעילות במקום תימשך;מפעל נסגר;</v>
          </cell>
        </row>
        <row r="1832">
          <cell r="A1832">
            <v>37005</v>
          </cell>
        </row>
        <row r="1833">
          <cell r="A1833">
            <v>37010</v>
          </cell>
          <cell r="B1833" t="str">
            <v>;;;קיים טופס ידני, מתבצע שדרוג מערכת.</v>
          </cell>
        </row>
        <row r="1834">
          <cell r="A1834" t="str">
            <v>שעת דיגום 11:05;</v>
          </cell>
        </row>
        <row r="1835">
          <cell r="A1835">
            <v>37015</v>
          </cell>
          <cell r="B1835" t="str">
            <v>;;;;</v>
          </cell>
        </row>
        <row r="1836">
          <cell r="A1836">
            <v>37020</v>
          </cell>
          <cell r="B1836" t="str">
            <v>;;</v>
          </cell>
        </row>
        <row r="1837">
          <cell r="A1837">
            <v>37025</v>
          </cell>
        </row>
        <row r="1838">
          <cell r="A1838">
            <v>37030</v>
          </cell>
          <cell r="B1838" t="str">
            <v>;;;;</v>
          </cell>
        </row>
        <row r="1839">
          <cell r="A1839">
            <v>37035</v>
          </cell>
          <cell r="B1839" t="str">
            <v>פעולת הדיגום 11:05;מנהל מפעל קמיליה לא נמצא, לא בוצע דיגום ללא אישורו.;בעל מפעל קמיליה רטבים נמצא בחופשה, אין אישור בהעדרו לבצע דיגום;</v>
          </cell>
        </row>
        <row r="1840">
          <cell r="A1840">
            <v>37040</v>
          </cell>
        </row>
        <row r="1841">
          <cell r="A1841">
            <v>37050</v>
          </cell>
        </row>
        <row r="1842">
          <cell r="A1842">
            <v>37084</v>
          </cell>
        </row>
        <row r="1843">
          <cell r="A1843">
            <v>37089</v>
          </cell>
        </row>
        <row r="1844">
          <cell r="A1844">
            <v>38089</v>
          </cell>
        </row>
        <row r="1845">
          <cell r="A1845">
            <v>38094</v>
          </cell>
        </row>
        <row r="1846">
          <cell r="A1846">
            <v>38101</v>
          </cell>
          <cell r="B1846" t="str">
            <v>;;;;</v>
          </cell>
        </row>
        <row r="1847">
          <cell r="A1847">
            <v>38106</v>
          </cell>
        </row>
        <row r="1848">
          <cell r="A1848">
            <v>38111</v>
          </cell>
        </row>
        <row r="1849">
          <cell r="A1849">
            <v>38116</v>
          </cell>
        </row>
        <row r="1850">
          <cell r="A1850">
            <v>38121</v>
          </cell>
        </row>
        <row r="1851">
          <cell r="A1851">
            <v>38126</v>
          </cell>
          <cell r="B1851" t="str">
            <v>;</v>
          </cell>
        </row>
        <row r="1852">
          <cell r="A1852">
            <v>38131</v>
          </cell>
          <cell r="B1852" t="str">
            <v>;</v>
          </cell>
        </row>
        <row r="1853">
          <cell r="A1853">
            <v>38136</v>
          </cell>
        </row>
        <row r="1854">
          <cell r="A1854">
            <v>38141</v>
          </cell>
        </row>
        <row r="1855">
          <cell r="A1855">
            <v>38146</v>
          </cell>
          <cell r="B1855" t="str">
            <v>;;;לא קיימת גישה לנקודת הדיגום,ייפתר לקראת הביקור הבא;;</v>
          </cell>
        </row>
        <row r="1856">
          <cell r="A1856">
            <v>38156</v>
          </cell>
          <cell r="B1856" t="str">
            <v>שוחת הדיגום היתה חסומה על ידי אופנוע</v>
          </cell>
        </row>
        <row r="1857">
          <cell r="A1857" t="str">
            <v>בוצע ביקור ללא דיגום;</v>
          </cell>
        </row>
        <row r="1858">
          <cell r="A1858">
            <v>38161</v>
          </cell>
          <cell r="B1858" t="str">
            <v>מנהל התחנה לא היה נוכח ולא היה ניתן להבין מהי נקודת הדיגום-מוצא המפריד ומה הגישה אליה</v>
          </cell>
        </row>
        <row r="1859">
          <cell r="A1859" t="str">
            <v>בוצע ביקור ללא דיגום;</v>
          </cell>
        </row>
        <row r="1860">
          <cell r="A1860">
            <v>38170</v>
          </cell>
          <cell r="B1860" t="str">
            <v>;;;;</v>
          </cell>
        </row>
        <row r="1861">
          <cell r="A1861">
            <v>38180</v>
          </cell>
        </row>
        <row r="1862">
          <cell r="A1862">
            <v>38190</v>
          </cell>
        </row>
        <row r="1863">
          <cell r="A1863">
            <v>38200</v>
          </cell>
          <cell r="B1863" t="str">
            <v>נקודת הדיגום היא תחנת שאיבה לביוב. סניטרי ותעשייתי. נראתה סתימה בתעלות. בור מקומי נראה מלא במים. נדרש להסדיר נקודת דיגום;;</v>
          </cell>
        </row>
        <row r="1864">
          <cell r="A1864">
            <v>38205</v>
          </cell>
        </row>
        <row r="1865">
          <cell r="A1865">
            <v>38220</v>
          </cell>
        </row>
        <row r="1866">
          <cell r="A1866">
            <v>38225</v>
          </cell>
        </row>
        <row r="1867">
          <cell r="A1867">
            <v>38235</v>
          </cell>
          <cell r="B1867" t="str">
            <v>דיגום חטף במאסף טביב תאריך 21.07.22 שעה 12:45;נקודת דיגום קנדו תנובה - השפלה שעה 14:20;</v>
          </cell>
        </row>
        <row r="1868">
          <cell r="A1868">
            <v>38240</v>
          </cell>
          <cell r="B1868" t="str">
            <v>נלקח מבור המשמש כרגע כבור איגום של כל שפכי המתחם. קיים מפריד שומן עם תא דיגום;נלקח מזרם המגיע ממפעל הדפוס עמנואל לביוב עירוני שעת דיגום: 12:30;</v>
          </cell>
        </row>
        <row r="1869">
          <cell r="A1869">
            <v>38245</v>
          </cell>
        </row>
        <row r="1870">
          <cell r="A1870">
            <v>38250</v>
          </cell>
        </row>
        <row r="1871">
          <cell r="A1871">
            <v>38260</v>
          </cell>
          <cell r="B1871" t="str">
            <v>דיגום מחוץ לתוכנית דיגום</v>
          </cell>
        </row>
        <row r="1872">
          <cell r="A1872" t="str">
            <v>זרם כללי</v>
          </cell>
        </row>
        <row r="1873">
          <cell r="A1873" t="str">
            <v>מפעל סנו הוד השרון;תאריך דיגום  18/07/22</v>
          </cell>
        </row>
        <row r="1874">
          <cell r="A1874" t="str">
            <v>בית חולים שלוותה דיגום מורכב</v>
          </cell>
        </row>
        <row r="1875">
          <cell r="A1875" t="str">
            <v>קייסר דיגום</v>
          </cell>
        </row>
        <row r="1876">
          <cell r="A1876" t="str">
            <v>שעת דיגום 8:20;דיגום מורכב שולמית קוסמטיקה;דיגום סנו כללי;</v>
          </cell>
        </row>
        <row r="1877">
          <cell r="A1877">
            <v>38265</v>
          </cell>
        </row>
        <row r="1878">
          <cell r="A1878">
            <v>38275</v>
          </cell>
        </row>
        <row r="1879">
          <cell r="A1879">
            <v>38280</v>
          </cell>
        </row>
        <row r="1880">
          <cell r="A1880">
            <v>38290</v>
          </cell>
        </row>
        <row r="1881">
          <cell r="A1881">
            <v>38295</v>
          </cell>
        </row>
        <row r="1882">
          <cell r="A1882">
            <v>38300</v>
          </cell>
        </row>
        <row r="1883">
          <cell r="A1883">
            <v>38305</v>
          </cell>
        </row>
        <row r="1884">
          <cell r="A1884">
            <v>38310</v>
          </cell>
        </row>
        <row r="1885">
          <cell r="A1885">
            <v>38315</v>
          </cell>
        </row>
        <row r="1886">
          <cell r="A1886">
            <v>38320</v>
          </cell>
          <cell r="B1886" t="str">
            <v>;;;;</v>
          </cell>
        </row>
        <row r="1887">
          <cell r="A1887">
            <v>38325</v>
          </cell>
          <cell r="B1887" t="str">
            <v>;;</v>
          </cell>
        </row>
        <row r="1888">
          <cell r="A1888">
            <v>38330</v>
          </cell>
          <cell r="B1888" t="str">
            <v>הירקון 276 סיור משותף מי אביבים רשות המים דיגום מדידתספיקה 10 מקש להוביף מדידת מוליכות;</v>
          </cell>
        </row>
        <row r="1889">
          <cell r="A1889">
            <v>38335</v>
          </cell>
          <cell r="B1889" t="str">
            <v>אין זרימת שפכים מהעסק לביוב העירוני;אין זרימת שפכים לשוחה העירונית;</v>
          </cell>
        </row>
        <row r="1890">
          <cell r="A1890">
            <v>38340</v>
          </cell>
        </row>
        <row r="1891">
          <cell r="A1891">
            <v>38350</v>
          </cell>
          <cell r="B1891" t="str">
            <v>שעת דיגים 10;;;יש אישור של התאגיד לא לדגום ברבעון זה;</v>
          </cell>
        </row>
        <row r="1892">
          <cell r="A1892">
            <v>38355</v>
          </cell>
        </row>
        <row r="1893">
          <cell r="A1893">
            <v>38360</v>
          </cell>
        </row>
        <row r="1894">
          <cell r="A1894">
            <v>38365</v>
          </cell>
        </row>
        <row r="1895">
          <cell r="A1895">
            <v>38370</v>
          </cell>
        </row>
        <row r="1896">
          <cell r="A1896">
            <v>38375</v>
          </cell>
        </row>
        <row r="1897">
          <cell r="A1897">
            <v>38390</v>
          </cell>
        </row>
        <row r="1898">
          <cell r="A1898">
            <v>38395</v>
          </cell>
        </row>
        <row r="1899">
          <cell r="A1899">
            <v>38400</v>
          </cell>
        </row>
        <row r="1900">
          <cell r="A1900">
            <v>38405</v>
          </cell>
        </row>
        <row r="1901">
          <cell r="A1901">
            <v>38410</v>
          </cell>
        </row>
        <row r="1902">
          <cell r="A1902">
            <v>38415</v>
          </cell>
        </row>
        <row r="1903">
          <cell r="A1903">
            <v>38420</v>
          </cell>
        </row>
        <row r="1904">
          <cell r="A1904">
            <v>38425</v>
          </cell>
        </row>
        <row r="1905">
          <cell r="A1905">
            <v>38430</v>
          </cell>
        </row>
        <row r="1906">
          <cell r="A1906">
            <v>38435</v>
          </cell>
        </row>
        <row r="1907">
          <cell r="A1907">
            <v>38447</v>
          </cell>
          <cell r="B1907" t="str">
            <v>;;</v>
          </cell>
        </row>
        <row r="1908">
          <cell r="A1908">
            <v>38478</v>
          </cell>
          <cell r="B1908" t="str">
            <v>דוגמא אכיפה חולון ווישיי טכנולוגיות.  נלקחה דוגמא זרם תעשייתי ממוצא מיכל סופי (overflow). הדוגמא נלקחה 10:37-11:00. מולאו 4 בקבוקים.</v>
          </cell>
        </row>
        <row r="1909">
          <cell r="A1909" t="str">
            <v>;מי רקע אכיפה ווישיי חולון טכנולוגיות.  נלקחה מברז ליד מטבח;</v>
          </cell>
        </row>
        <row r="1910">
          <cell r="A1910">
            <v>38481</v>
          </cell>
        </row>
        <row r="1911">
          <cell r="A1911">
            <v>38494</v>
          </cell>
          <cell r="B1911" t="str">
            <v>מי רקע אחים חדד</v>
          </cell>
        </row>
        <row r="1912">
          <cell r="A1912" t="str">
            <v>;מיכל דיגום;</v>
          </cell>
        </row>
        <row r="1913">
          <cell r="A1913">
            <v>38509</v>
          </cell>
          <cell r="B1913" t="str">
            <v>;</v>
          </cell>
        </row>
        <row r="1914">
          <cell r="A1914">
            <v>38512</v>
          </cell>
          <cell r="B1914" t="str">
            <v>;</v>
          </cell>
        </row>
        <row r="1915">
          <cell r="A1915">
            <v>38514</v>
          </cell>
          <cell r="B1915" t="str">
            <v>דיגום מערכת סמטת התבור  מתאריך 3.01.22</v>
          </cell>
        </row>
        <row r="1916">
          <cell r="A1916" t="str">
            <v>שעה 00:42;דיגום מערכת 20( 1) מתאריך 29.12.21</v>
          </cell>
        </row>
        <row r="1917">
          <cell r="A1917" t="str">
            <v>שעה 13:17;מערכת קנדו סמטת התבור 2 מתאריך 11.01.22 שעה 00:45;דיגום מערכת סמטת התבור 2  מתאריך 26.01.22 שעה 00:45;מערכת קנדו מאסף un19, דיגום מתאריך 20.02.22 שעה 8:15;דיגום מערכת, מאסף סמטת התבןר 2 מתאריך 22.02.22שעה 00:30;מערכת קנדו- אלכסנדר ינאי מתאריך 13.03.22 שעה 9:22;מערכת קנדו - מאסף un19 תאריך 11.03.22 שעה 7:30;מערכת קנדו מאסף אבטליון מתאריך 8.03.22 שעה 01:00;מאסף אבטליון 22.03.22 שעה 12:15;מערכת קנדו מאסף סמטת התבור 2 27.03.22 שעה 13:30;מאסף אבטליון מתאריך 28.03.22 שעה 16:15;מאסף הפסגה 2 מתאריך 28.03.22 שעה 16:30;מאסף אלכסנר ינאי מתאריך 4.04.22 שעה 12:22;מאבף הפיסגה 2 מתאריך 7.04.22 שעה 17:00;מאסף אבטליון מתאריך 25.04.22 שעה 10:01;דיגום מערכת הפיסגה 2 מתאריך 1.05.22 שעה 6:30;דיגום מאסף יחיאל דרזנר מתאריך 2.06.22 שעה 18:50;מאסף טביב מתאריך 15.6.22שעה 7:25;מאסף דרזנר מתאריך 13.06.22 שעה 20:50;מאסף טביב מתאריך 29.06.22 שעה 13:05;מאסף טביב מתאריך 19.07.22 שעה 16:20;מערכת קנדו, הפיסגה 2 דיגום מתאריך 19.7.22 12:05;דיגום מערכת מודיען דרזנר תאריך 8.08.22 שעה 13:35;חדד  23.08.22 18:17;מודיעין דרזנר 23.08.22 16:25;אלטק אחורי 24.08.22 12:37;דיגום חטף מוצא מפעל אלטק לביוב עירוני.</v>
          </cell>
        </row>
        <row r="1918">
          <cell r="A1918" t="str">
            <v>שעת דיגום 11:25;חדד מתאריך 21.09.22 שעה 14:07;אלטק מתאריך 14.09.22 שעה 15:22;מערכת קנדו - עיבוד עורות, לבקש מאור תאריך ושעה;מאסף הפיסגה 2מתאריך 15.11.22 שעה 14:45; מאסף אלטק מתאריך 16.11.22</v>
          </cell>
        </row>
        <row r="1919">
          <cell r="A1919" t="str">
            <v>שעה 10:20;מערכת אלטק מתארצך 27.11.22 שעה 11:00;עיבוד עורות מתאריך15.12.22 שעה 03:06;השפלה 6 מתאריך 28.12 שעה 12:27;דלסטאר מתאריך 28.12.22 שעה 11:55;דלסטאר מתאריך 22.12.22 שעה 7:57;השפלה 6 מתאריך 21.12.22 שעה 16:07;</v>
          </cell>
        </row>
        <row r="1920">
          <cell r="A1920">
            <v>38520</v>
          </cell>
        </row>
        <row r="1921">
          <cell r="A1921">
            <v>38526</v>
          </cell>
          <cell r="B1921" t="str">
            <v>לא בוצע דיגום. ולד הבטיח שעד סוף שבוע הבא יבצע נקודת דיגום ובהמשך החלפה של המפריד והורדה שלו כלפי מטה. הוסבר לולד על תוכנית הדיגום השנתית והמשמעותיות;צריך להתקין את ברז הדיגום לא מהחלק העליון של המפריד אלא האמצעי.  כרגע דיגום יהיה לא תקין.  ;ברז דיגום;המקום נראה ללא פעילות. ולד מנהל העסק לא עונה טלפונית ;ולד חזר טלפונית. משיחה עם ולד הוסבר כי העסק עבר פירוק שותפות ולא עבד חודש וחצי. המפעל חוזר שבוע הבא לעבודה;לאחר שיחה עם ולד נראה כי המקום בפשיטת רגל. כנראה צריך להיכנס משהו אחר אבל זה לא ברור עדיין;</v>
          </cell>
        </row>
        <row r="1922">
          <cell r="A1922">
            <v>38529</v>
          </cell>
          <cell r="B1922" t="str">
            <v>הותקן מפריד שומן חדש בנפח 250 ליטר. המפריד פונה לפני 3 שבועות. הנקודה יציאה ממפריד. זרם אחוד.</v>
          </cell>
        </row>
        <row r="1923">
          <cell r="A1923" t="str">
            <v>יציאת המפריד מגיעה לשוחה שאליה מתנקזים השפכים הסניטריים של הבניין.</v>
          </cell>
        </row>
        <row r="1924">
          <cell r="A1924" t="str">
            <v>ביציאה מהמפריד נראתה שכבת שומן וריח חומצי. הוסבר ליוסי כי המפריד קטן ויהיה כנראה צורך לפינוי בתדירות גבוהה (של אחת לשבועיים)כמו כן, נדרש לפקח על הפינוי, לנקות את המפריד ולמלא במים עד הגלשה. בנוסף, נדרשות תוכניות של המפריד ושרטוט של תוואי השפכים. ;אין אפשרות לדגום...הרבה לקוחות. יש לדכום עד 9 בבוקר;יחד תאגיד וגבי;נקודת הדיגום מרוצפת ללא יכולת לדגום. הועבר ליוסי שנדרש להגיש תוכנית סניטרית.</v>
          </cell>
        </row>
        <row r="1925">
          <cell r="A1925" t="str">
            <v>;נפתחה השוחה המבוטנת. נשלחה בקשה ליוסי לדרישות בווטצאפ ;השוחה לא יציבה. נמסר ליוסי שנדרש לטפל;</v>
          </cell>
        </row>
        <row r="1926">
          <cell r="A1926">
            <v>38541</v>
          </cell>
          <cell r="B1926" t="str">
            <v>בוצע ביום גשום בגשם;</v>
          </cell>
        </row>
        <row r="1927">
          <cell r="A1927">
            <v>38561</v>
          </cell>
          <cell r="B1927" t="str">
            <v>באישור עופרה רשות המים. דגימה מברכה מי תהום אתר בלדי רח אורט ישראל</v>
          </cell>
        </row>
        <row r="1928">
          <cell r="A1928" t="str">
            <v>;+ בקבוק ליטר פלסטיק לאמוניה עם שימור בשטח ;</v>
          </cell>
        </row>
        <row r="1929">
          <cell r="A1929">
            <v>38564</v>
          </cell>
          <cell r="B1929" t="str">
            <v>נקודת דיגום-עג'מי 11.08.22 בשעה 5:35;עג'מי 10.08.22;דיגום רידינג מערב 29.09 בשעה 21:17;מערכת רידינג מערב 13.10.2022;נקודת דיגום ת"ש עיינות 02.10; קו Q קו החוף;ת"ש עיינות 14.11.2022;קו מזרחי 10.11.2022;קו מזרחי 02.11.2022;קו מזרחי 17.11 14:22;קו מערבי 22.11 6:05;באסה עג'מי 23.11 21:10;רידינג מערב 01.12.2022;עג'מי רשום 01.10.2022;ת"ש עיינות</v>
          </cell>
        </row>
        <row r="1930">
          <cell r="A1930">
            <v>5.12</v>
          </cell>
        </row>
        <row r="1931">
          <cell r="A1931" t="str">
            <v>שעה 16:45; 22.12.2022ת"ש עיינות;</v>
          </cell>
        </row>
        <row r="1932">
          <cell r="A1932">
            <v>38573</v>
          </cell>
        </row>
        <row r="1933">
          <cell r="A1933">
            <v>38578</v>
          </cell>
        </row>
        <row r="1934">
          <cell r="A1934">
            <v>38583</v>
          </cell>
        </row>
        <row r="1935">
          <cell r="A1935">
            <v>38602</v>
          </cell>
        </row>
        <row r="1936">
          <cell r="A1936">
            <v>38615</v>
          </cell>
        </row>
        <row r="1937">
          <cell r="A1937">
            <v>38656</v>
          </cell>
        </row>
        <row r="1938">
          <cell r="A1938">
            <v>38659</v>
          </cell>
        </row>
      </sheetData>
      <sheetData sheetId="18"/>
      <sheetData sheetId="19">
        <row r="4">
          <cell r="F4" t="str">
            <v>מ24/05/2022 00:00:00עד21/02/2023 23:59:59</v>
          </cell>
        </row>
      </sheetData>
      <sheetData sheetId="20">
        <row r="4">
          <cell r="F4" t="str">
            <v>מ23/05/2022 00:00:00עד21/02/2023 23:59:59</v>
          </cell>
        </row>
      </sheetData>
      <sheetData sheetId="21">
        <row r="8">
          <cell r="B8">
            <v>800</v>
          </cell>
          <cell r="C8">
            <v>400</v>
          </cell>
          <cell r="D8">
            <v>50</v>
          </cell>
          <cell r="E8">
            <v>15</v>
          </cell>
        </row>
      </sheetData>
      <sheetData sheetId="22"/>
      <sheetData sheetId="23"/>
      <sheetData sheetId="24">
        <row r="8">
          <cell r="H8">
            <v>7695</v>
          </cell>
        </row>
        <row r="9">
          <cell r="H9">
            <v>31810</v>
          </cell>
        </row>
        <row r="10">
          <cell r="H10">
            <v>7751</v>
          </cell>
        </row>
        <row r="11">
          <cell r="H11">
            <v>8015</v>
          </cell>
        </row>
        <row r="12">
          <cell r="H12">
            <v>8015</v>
          </cell>
        </row>
        <row r="13">
          <cell r="H13">
            <v>8015</v>
          </cell>
        </row>
        <row r="14">
          <cell r="H14">
            <v>8015</v>
          </cell>
        </row>
        <row r="15">
          <cell r="H15">
            <v>8055</v>
          </cell>
        </row>
        <row r="16">
          <cell r="H16">
            <v>8055</v>
          </cell>
        </row>
        <row r="17">
          <cell r="H17">
            <v>8055</v>
          </cell>
        </row>
        <row r="18">
          <cell r="H18">
            <v>7867</v>
          </cell>
        </row>
        <row r="19">
          <cell r="H19">
            <v>7867</v>
          </cell>
        </row>
        <row r="20">
          <cell r="H20">
            <v>7867</v>
          </cell>
        </row>
        <row r="21">
          <cell r="H21">
            <v>35646</v>
          </cell>
        </row>
        <row r="22">
          <cell r="H22">
            <v>35646</v>
          </cell>
        </row>
        <row r="23">
          <cell r="H23">
            <v>7616</v>
          </cell>
        </row>
        <row r="24">
          <cell r="H24">
            <v>31775</v>
          </cell>
        </row>
        <row r="25">
          <cell r="H25">
            <v>35962</v>
          </cell>
        </row>
        <row r="26">
          <cell r="H26">
            <v>29971</v>
          </cell>
        </row>
        <row r="27">
          <cell r="H27">
            <v>29971</v>
          </cell>
        </row>
        <row r="28">
          <cell r="H28">
            <v>32707</v>
          </cell>
        </row>
        <row r="29">
          <cell r="H29">
            <v>32707</v>
          </cell>
        </row>
        <row r="30">
          <cell r="H30">
            <v>32707</v>
          </cell>
        </row>
        <row r="31">
          <cell r="H31">
            <v>36244</v>
          </cell>
        </row>
        <row r="32">
          <cell r="H32">
            <v>7643</v>
          </cell>
        </row>
        <row r="33">
          <cell r="H33">
            <v>7643</v>
          </cell>
        </row>
        <row r="34">
          <cell r="H34">
            <v>7643</v>
          </cell>
        </row>
        <row r="35">
          <cell r="H35">
            <v>7643</v>
          </cell>
        </row>
      </sheetData>
      <sheetData sheetId="25">
        <row r="7">
          <cell r="C7" t="str">
            <v>אור - יהודה -  מי שקמה</v>
          </cell>
        </row>
        <row r="18">
          <cell r="B18">
            <v>7993</v>
          </cell>
          <cell r="C18" t="str">
            <v>מאפית וינסטו השלום</v>
          </cell>
          <cell r="F18">
            <v>44915.354131944441</v>
          </cell>
          <cell r="I18">
            <v>60.340909090909101</v>
          </cell>
          <cell r="O18" t="str">
            <v>מפעלי מזון ומשקאות</v>
          </cell>
        </row>
        <row r="19">
          <cell r="B19">
            <v>7937</v>
          </cell>
          <cell r="C19" t="str">
            <v>מוסך וולבו חנן שפיק</v>
          </cell>
          <cell r="F19">
            <v>44864.486875000002</v>
          </cell>
          <cell r="I19">
            <v>20.965909090909101</v>
          </cell>
          <cell r="O19" t="str">
            <v>מוסכים</v>
          </cell>
        </row>
        <row r="20">
          <cell r="B20">
            <v>7937</v>
          </cell>
          <cell r="C20" t="str">
            <v>מוסך וולבו חנן שפיק</v>
          </cell>
          <cell r="F20">
            <v>44864.486875000002</v>
          </cell>
          <cell r="I20">
            <v>20.965909090909101</v>
          </cell>
          <cell r="O20" t="str">
            <v>מוסכים</v>
          </cell>
        </row>
        <row r="21">
          <cell r="B21">
            <v>7937</v>
          </cell>
          <cell r="C21" t="str">
            <v>מוסך וולבו חנן שפיק</v>
          </cell>
          <cell r="F21">
            <v>44864.486875000002</v>
          </cell>
          <cell r="I21">
            <v>20.965909090909101</v>
          </cell>
          <cell r="O21" t="str">
            <v>מוסכים</v>
          </cell>
        </row>
        <row r="22">
          <cell r="B22">
            <v>8272</v>
          </cell>
          <cell r="C22" t="str">
            <v>אצל התורכי</v>
          </cell>
          <cell r="F22">
            <v>44738.48978009259</v>
          </cell>
          <cell r="I22">
            <v>81.355932203389798</v>
          </cell>
          <cell r="O22" t="str">
            <v>אולמות אירועים, מסעדות, קניונים</v>
          </cell>
        </row>
        <row r="23">
          <cell r="B23">
            <v>8272</v>
          </cell>
          <cell r="C23" t="str">
            <v>אצל התורכי</v>
          </cell>
          <cell r="F23">
            <v>44738.48978009259</v>
          </cell>
          <cell r="I23">
            <v>81.355932203389798</v>
          </cell>
          <cell r="O23" t="str">
            <v>אולמות אירועים, מסעדות, קניונים</v>
          </cell>
        </row>
        <row r="24">
          <cell r="B24">
            <v>8272</v>
          </cell>
          <cell r="C24" t="str">
            <v>אצל התורכי</v>
          </cell>
          <cell r="F24">
            <v>44915.424201388887</v>
          </cell>
          <cell r="I24">
            <v>81.355932203389798</v>
          </cell>
          <cell r="O24" t="str">
            <v>אולמות אירועים, מסעדות, קניונים</v>
          </cell>
        </row>
        <row r="25">
          <cell r="B25">
            <v>8272</v>
          </cell>
          <cell r="C25" t="str">
            <v>אצל התורכי</v>
          </cell>
          <cell r="F25">
            <v>44915.424201388887</v>
          </cell>
          <cell r="I25">
            <v>81.355932203389798</v>
          </cell>
          <cell r="O25" t="str">
            <v>אולמות אירועים, מסעדות, קניונים</v>
          </cell>
        </row>
        <row r="26">
          <cell r="B26">
            <v>8332</v>
          </cell>
          <cell r="C26" t="str">
            <v>מוסך א.מ.ואחיו</v>
          </cell>
          <cell r="F26">
            <v>44661.558252314811</v>
          </cell>
          <cell r="I26">
            <v>5.0561797752809001</v>
          </cell>
          <cell r="O26" t="str">
            <v>מוסכים</v>
          </cell>
        </row>
        <row r="27">
          <cell r="B27">
            <v>8416</v>
          </cell>
          <cell r="C27" t="str">
            <v>חיים לגזיאל מעדני בשר</v>
          </cell>
          <cell r="F27">
            <v>44739.429490740738</v>
          </cell>
          <cell r="I27">
            <v>25.627118644067799</v>
          </cell>
          <cell r="O27" t="str">
            <v>משחטות, בתי מטבחיים, בתי נחירה, עיבוד דגים</v>
          </cell>
        </row>
        <row r="28">
          <cell r="B28">
            <v>8416</v>
          </cell>
          <cell r="C28" t="str">
            <v>חיים לגזיאל מעדני בשר</v>
          </cell>
          <cell r="F28">
            <v>44860.450277777774</v>
          </cell>
          <cell r="I28">
            <v>36.610169491525397</v>
          </cell>
          <cell r="O28" t="str">
            <v>משחטות, בתי מטבחיים, בתי נחירה, עיבוד דגים</v>
          </cell>
        </row>
        <row r="29">
          <cell r="B29">
            <v>8416</v>
          </cell>
          <cell r="C29" t="str">
            <v>חיים לגזיאל מעדני בשר</v>
          </cell>
          <cell r="F29">
            <v>44860.450277777774</v>
          </cell>
          <cell r="I29">
            <v>36.610169491525397</v>
          </cell>
          <cell r="O29" t="str">
            <v>משחטות, בתי מטבחיים, בתי נחירה, עיבוד דגים</v>
          </cell>
        </row>
        <row r="30">
          <cell r="B30">
            <v>8416</v>
          </cell>
          <cell r="C30" t="str">
            <v>חיים לגזיאל מעדני בשר</v>
          </cell>
          <cell r="F30">
            <v>44915.462280092594</v>
          </cell>
          <cell r="I30">
            <v>22.779661016949198</v>
          </cell>
          <cell r="O30" t="str">
            <v>משחטות, בתי מטבחיים, בתי נחירה, עיבוד דגים</v>
          </cell>
        </row>
        <row r="31">
          <cell r="B31">
            <v>29453</v>
          </cell>
          <cell r="C31" t="str">
            <v>סיטי סטאר</v>
          </cell>
          <cell r="F31">
            <v>44661.551423611112</v>
          </cell>
          <cell r="I31">
            <v>205.11484530206801</v>
          </cell>
          <cell r="O31" t="str">
            <v>אולמות אירועים, מסעדות, קניונים</v>
          </cell>
        </row>
        <row r="32">
          <cell r="B32">
            <v>29453</v>
          </cell>
          <cell r="C32" t="str">
            <v>סיטי סטאר</v>
          </cell>
          <cell r="F32">
            <v>44739.394247685188</v>
          </cell>
          <cell r="I32">
            <v>183.168539325843</v>
          </cell>
          <cell r="O32" t="str">
            <v>אולמות אירועים, מסעדות, קניונים</v>
          </cell>
        </row>
        <row r="33">
          <cell r="B33">
            <v>29453</v>
          </cell>
          <cell r="C33" t="str">
            <v>סיטי סטאר</v>
          </cell>
          <cell r="F33">
            <v>44811.5003125</v>
          </cell>
          <cell r="I33">
            <v>171.42696629213501</v>
          </cell>
          <cell r="O33" t="str">
            <v>אולמות אירועים, מסעדות, קניונים</v>
          </cell>
        </row>
        <row r="34">
          <cell r="B34">
            <v>29453</v>
          </cell>
          <cell r="C34" t="str">
            <v>סיטי סטאר</v>
          </cell>
          <cell r="F34">
            <v>44913.448298611111</v>
          </cell>
          <cell r="I34">
            <v>211.34831460674201</v>
          </cell>
          <cell r="O34" t="str">
            <v>אולמות אירועים, מסעדות, קניונים</v>
          </cell>
        </row>
        <row r="35">
          <cell r="B35">
            <v>29939</v>
          </cell>
          <cell r="C35" t="str">
            <v>פארק אריאל שרון</v>
          </cell>
          <cell r="F35">
            <v>44580.458182870374</v>
          </cell>
          <cell r="I35">
            <v>7329.1304347826099</v>
          </cell>
          <cell r="O35" t="str">
            <v>תחנות מעבר לפסולת</v>
          </cell>
        </row>
        <row r="36">
          <cell r="B36">
            <v>29939</v>
          </cell>
          <cell r="C36" t="str">
            <v>פארק אריאל שרון</v>
          </cell>
          <cell r="F36">
            <v>44580.458182870374</v>
          </cell>
          <cell r="I36">
            <v>7329.1304347826099</v>
          </cell>
          <cell r="O36" t="str">
            <v>תחנות מעבר לפסולת</v>
          </cell>
        </row>
        <row r="37">
          <cell r="B37">
            <v>29939</v>
          </cell>
          <cell r="C37" t="str">
            <v>פארק אריאל שרון</v>
          </cell>
          <cell r="F37">
            <v>44580.458182870374</v>
          </cell>
          <cell r="I37">
            <v>7329.1304347826099</v>
          </cell>
          <cell r="O37" t="str">
            <v>תחנות מעבר לפסולת</v>
          </cell>
        </row>
        <row r="38">
          <cell r="B38">
            <v>29939</v>
          </cell>
          <cell r="C38" t="str">
            <v>פארק אריאל שרון</v>
          </cell>
          <cell r="F38">
            <v>44782.44425925926</v>
          </cell>
          <cell r="I38">
            <v>7329.1304347826099</v>
          </cell>
          <cell r="O38" t="str">
            <v>תחנות מעבר לפסולת</v>
          </cell>
        </row>
        <row r="39">
          <cell r="B39">
            <v>29939</v>
          </cell>
          <cell r="C39" t="str">
            <v>פארק אריאל שרון</v>
          </cell>
          <cell r="F39">
            <v>44782.44425925926</v>
          </cell>
          <cell r="I39">
            <v>7329.1304347826099</v>
          </cell>
          <cell r="O39" t="str">
            <v>תחנות מעבר לפסולת</v>
          </cell>
        </row>
        <row r="40">
          <cell r="B40">
            <v>29939</v>
          </cell>
          <cell r="C40" t="str">
            <v>פארק אריאל שרון</v>
          </cell>
          <cell r="F40">
            <v>44782.44425925926</v>
          </cell>
          <cell r="I40">
            <v>7329.1304347826099</v>
          </cell>
          <cell r="O40" t="str">
            <v>תחנות מעבר לפסולת</v>
          </cell>
        </row>
        <row r="41">
          <cell r="B41">
            <v>29939</v>
          </cell>
          <cell r="C41" t="str">
            <v>פארק אריאל שרון</v>
          </cell>
          <cell r="F41">
            <v>44782.44425925926</v>
          </cell>
          <cell r="I41">
            <v>7329.1304347826099</v>
          </cell>
          <cell r="O41" t="str">
            <v>תחנות מעבר לפסולת</v>
          </cell>
        </row>
        <row r="42">
          <cell r="B42">
            <v>29939</v>
          </cell>
          <cell r="C42" t="str">
            <v>פארק אריאל שרון</v>
          </cell>
          <cell r="F42">
            <v>44879.451539351852</v>
          </cell>
          <cell r="I42">
            <v>7329.1304347826099</v>
          </cell>
          <cell r="O42" t="str">
            <v>תחנות מעבר לפסולת</v>
          </cell>
        </row>
        <row r="43">
          <cell r="B43">
            <v>29939</v>
          </cell>
          <cell r="C43" t="str">
            <v>פארק אריאל שרון</v>
          </cell>
          <cell r="F43">
            <v>44879.451539351852</v>
          </cell>
          <cell r="I43">
            <v>7329.1304347826099</v>
          </cell>
          <cell r="O43" t="str">
            <v>תחנות מעבר לפסולת</v>
          </cell>
        </row>
        <row r="44">
          <cell r="B44">
            <v>29939</v>
          </cell>
          <cell r="C44" t="str">
            <v>פארק אריאל שרון</v>
          </cell>
          <cell r="F44">
            <v>44879.451539351852</v>
          </cell>
          <cell r="I44">
            <v>7329.1304347826099</v>
          </cell>
          <cell r="O44" t="str">
            <v>תחנות מעבר לפסולת</v>
          </cell>
        </row>
        <row r="45">
          <cell r="B45">
            <v>29939</v>
          </cell>
          <cell r="C45" t="str">
            <v>פארק אריאל שרון</v>
          </cell>
          <cell r="F45">
            <v>44879.451539351852</v>
          </cell>
          <cell r="I45">
            <v>7329.1304347826099</v>
          </cell>
          <cell r="O45" t="str">
            <v>תחנות מעבר לפסולת</v>
          </cell>
        </row>
        <row r="46">
          <cell r="B46">
            <v>30305</v>
          </cell>
          <cell r="C46" t="str">
            <v>אולמי דניאל</v>
          </cell>
          <cell r="F46">
            <v>44676.518263888887</v>
          </cell>
          <cell r="I46">
            <v>503.08609720333698</v>
          </cell>
          <cell r="O46" t="str">
            <v>אולמות אירועים, מסעדות, קניונים</v>
          </cell>
        </row>
        <row r="47">
          <cell r="B47">
            <v>30305</v>
          </cell>
          <cell r="C47" t="str">
            <v>אולמי דניאל</v>
          </cell>
          <cell r="F47">
            <v>44676.518263888887</v>
          </cell>
          <cell r="I47">
            <v>503.08609720333698</v>
          </cell>
          <cell r="O47" t="str">
            <v>אולמות אירועים, מסעדות, קניונים</v>
          </cell>
        </row>
        <row r="48">
          <cell r="B48">
            <v>30305</v>
          </cell>
          <cell r="C48" t="str">
            <v>אולמי דניאל</v>
          </cell>
          <cell r="F48">
            <v>44676.518263888887</v>
          </cell>
          <cell r="I48">
            <v>503.08609720333698</v>
          </cell>
          <cell r="O48" t="str">
            <v>אולמות אירועים, מסעדות, קניונים</v>
          </cell>
        </row>
        <row r="49">
          <cell r="B49">
            <v>30305</v>
          </cell>
          <cell r="C49" t="str">
            <v>אולמי דניאל</v>
          </cell>
          <cell r="F49">
            <v>44864.512407407405</v>
          </cell>
          <cell r="I49">
            <v>513.40909090909099</v>
          </cell>
          <cell r="O49" t="str">
            <v>אולמות אירועים, מסעדות, קניונים</v>
          </cell>
        </row>
        <row r="50">
          <cell r="B50">
            <v>30305</v>
          </cell>
          <cell r="C50" t="str">
            <v>אולמי דניאל</v>
          </cell>
          <cell r="F50">
            <v>44915.493634259263</v>
          </cell>
          <cell r="I50">
            <v>290.93181818181802</v>
          </cell>
          <cell r="O50" t="str">
            <v>אולמות אירועים, מסעדות, קניונים</v>
          </cell>
        </row>
        <row r="51">
          <cell r="B51">
            <v>30305</v>
          </cell>
          <cell r="C51" t="str">
            <v>אולמי דניאל</v>
          </cell>
          <cell r="F51">
            <v>44915.493634259263</v>
          </cell>
          <cell r="I51">
            <v>290.93181818181802</v>
          </cell>
          <cell r="O51" t="str">
            <v>אולמות אירועים, מסעדות, קניונים</v>
          </cell>
        </row>
        <row r="52">
          <cell r="B52">
            <v>30305</v>
          </cell>
          <cell r="C52" t="str">
            <v>אולמי דניאל</v>
          </cell>
          <cell r="F52">
            <v>44915.493634259263</v>
          </cell>
          <cell r="I52">
            <v>290.93181818181802</v>
          </cell>
          <cell r="O52" t="str">
            <v>אולמות אירועים, מסעדות, קניונים</v>
          </cell>
        </row>
        <row r="53">
          <cell r="B53">
            <v>7777</v>
          </cell>
          <cell r="C53" t="str">
            <v>עדי קייטרינג</v>
          </cell>
          <cell r="F53">
            <v>44915.330405092594</v>
          </cell>
          <cell r="I53">
            <v>453.06818181818198</v>
          </cell>
          <cell r="O53" t="str">
            <v>מפעלי מזון ומשקאות</v>
          </cell>
        </row>
        <row r="54">
          <cell r="B54">
            <v>7777</v>
          </cell>
          <cell r="C54" t="str">
            <v>עדי קייטרינג</v>
          </cell>
          <cell r="F54">
            <v>44915.330405092594</v>
          </cell>
          <cell r="I54">
            <v>453.06818181818198</v>
          </cell>
          <cell r="O54" t="str">
            <v>מפעלי מזון ומשקאות</v>
          </cell>
        </row>
        <row r="55">
          <cell r="B55">
            <v>7777</v>
          </cell>
          <cell r="C55" t="str">
            <v>עדי קייטרינג</v>
          </cell>
          <cell r="F55">
            <v>44915.330405092594</v>
          </cell>
          <cell r="I55">
            <v>453.06818181818198</v>
          </cell>
          <cell r="O55" t="str">
            <v>מפעלי מזון ומשקאות</v>
          </cell>
        </row>
        <row r="56">
          <cell r="B56">
            <v>30932</v>
          </cell>
          <cell r="C56" t="str">
            <v>מסעדת פארוק</v>
          </cell>
          <cell r="F56">
            <v>44915.396284722221</v>
          </cell>
          <cell r="I56">
            <v>127.62711864406801</v>
          </cell>
          <cell r="O56" t="str">
            <v>אולמות אירועים, מסעדות, קניונים</v>
          </cell>
        </row>
        <row r="57">
          <cell r="B57">
            <v>30932</v>
          </cell>
          <cell r="C57" t="str">
            <v>מסעדת פארוק</v>
          </cell>
          <cell r="F57">
            <v>44915.396284722221</v>
          </cell>
          <cell r="I57">
            <v>127.62711864406801</v>
          </cell>
          <cell r="O57" t="str">
            <v>אולמות אירועים, מסעדות, קניונים</v>
          </cell>
        </row>
        <row r="58">
          <cell r="B58">
            <v>31558</v>
          </cell>
          <cell r="C58" t="str">
            <v>האחים שקורי בשרים</v>
          </cell>
          <cell r="F58">
            <v>44761.50199074074</v>
          </cell>
          <cell r="I58">
            <v>33.694915254237301</v>
          </cell>
          <cell r="O58" t="str">
            <v>משחטות, בתי מטבחיים, בתי נחירה, עיבוד דגים</v>
          </cell>
        </row>
        <row r="59">
          <cell r="B59">
            <v>31558</v>
          </cell>
          <cell r="C59" t="str">
            <v>האחים שקורי בשרים</v>
          </cell>
          <cell r="F59">
            <v>44864.45925925926</v>
          </cell>
          <cell r="I59">
            <v>36.1016949152542</v>
          </cell>
          <cell r="O59" t="str">
            <v>משחטות, בתי מטבחיים, בתי נחירה, עיבוד דגים</v>
          </cell>
        </row>
        <row r="60">
          <cell r="B60">
            <v>31558</v>
          </cell>
          <cell r="C60" t="str">
            <v>האחים שקורי בשרים</v>
          </cell>
          <cell r="F60">
            <v>44922.3747337963</v>
          </cell>
          <cell r="I60">
            <v>23.265536723163802</v>
          </cell>
          <cell r="O60" t="str">
            <v>משחטות, בתי מטבחיים, בתי נחירה, עיבוד דגים</v>
          </cell>
        </row>
        <row r="61">
          <cell r="B61">
            <v>31558</v>
          </cell>
          <cell r="C61" t="str">
            <v>האחים שקורי בשרים</v>
          </cell>
          <cell r="F61">
            <v>44922.3747337963</v>
          </cell>
          <cell r="I61">
            <v>23.265536723163802</v>
          </cell>
          <cell r="O61" t="str">
            <v>משחטות, בתי מטבחיים, בתי נחירה, עיבוד דגים</v>
          </cell>
        </row>
        <row r="62">
          <cell r="B62">
            <v>8198</v>
          </cell>
          <cell r="C62" t="str">
            <v>מפגש אנטבה</v>
          </cell>
          <cell r="F62">
            <v>44822.469837962963</v>
          </cell>
          <cell r="I62">
            <v>188.13559322033899</v>
          </cell>
          <cell r="O62" t="str">
            <v>אולמות אירועים, מסעדות, קניונים</v>
          </cell>
        </row>
        <row r="63">
          <cell r="B63">
            <v>8198</v>
          </cell>
          <cell r="C63" t="str">
            <v>מפגש אנטבה</v>
          </cell>
          <cell r="F63">
            <v>44822.469837962963</v>
          </cell>
          <cell r="I63">
            <v>188.13559322033899</v>
          </cell>
          <cell r="O63" t="str">
            <v>אולמות אירועים, מסעדות, קניונים</v>
          </cell>
        </row>
        <row r="64">
          <cell r="B64">
            <v>32580</v>
          </cell>
          <cell r="C64" t="str">
            <v>אטליז שרעבי</v>
          </cell>
          <cell r="F64">
            <v>44677.365787037037</v>
          </cell>
          <cell r="I64">
            <v>17.0011205182876</v>
          </cell>
          <cell r="O64" t="str">
            <v>משחטות, בתי מטבחיים, בתי נחירה, עיבוד דגים</v>
          </cell>
        </row>
      </sheetData>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53AE1-FB86-45ED-BC29-0472D9A445C5}">
  <dimension ref="B1:R31"/>
  <sheetViews>
    <sheetView rightToLeft="1" workbookViewId="0">
      <selection activeCell="I13" sqref="I13"/>
    </sheetView>
  </sheetViews>
  <sheetFormatPr defaultRowHeight="14.25" x14ac:dyDescent="0.2"/>
  <cols>
    <col min="1" max="1" width="3.875" style="1" customWidth="1"/>
    <col min="2" max="2" width="18.25" style="1" customWidth="1"/>
    <col min="3" max="3" width="17" style="1" customWidth="1"/>
    <col min="4" max="4" width="30.875" style="1" customWidth="1"/>
    <col min="5" max="5" width="3.75" style="1" customWidth="1"/>
    <col min="6" max="6" width="10.375" style="1" customWidth="1"/>
    <col min="7" max="7" width="14.75" style="1" customWidth="1"/>
    <col min="8" max="8" width="5.375" style="1" customWidth="1"/>
    <col min="9" max="9" width="8" style="1" customWidth="1"/>
    <col min="10" max="16384" width="9" style="1"/>
  </cols>
  <sheetData>
    <row r="1" spans="2:18" ht="18.75" customHeight="1" thickBot="1" x14ac:dyDescent="0.25"/>
    <row r="2" spans="2:18" ht="18.75" customHeight="1" thickTop="1" x14ac:dyDescent="0.2">
      <c r="B2" s="2"/>
      <c r="C2" s="3"/>
      <c r="D2" s="3"/>
      <c r="E2" s="3"/>
      <c r="F2" s="3"/>
      <c r="G2" s="4"/>
    </row>
    <row r="3" spans="2:18" ht="45" x14ac:dyDescent="0.2">
      <c r="B3" s="5"/>
      <c r="C3" s="6" t="str">
        <f>CONCATENATE("דוח איכות סביבה ",MID([1]Count!B2,8,4))</f>
        <v>דוח איכות סביבה הפקה</v>
      </c>
      <c r="D3" s="6"/>
      <c r="G3" s="7"/>
      <c r="J3" s="8"/>
      <c r="K3" s="9"/>
      <c r="L3" s="10"/>
      <c r="O3" s="11"/>
      <c r="P3" s="12"/>
      <c r="Q3" s="12"/>
      <c r="R3" s="12"/>
    </row>
    <row r="4" spans="2:18" ht="45" x14ac:dyDescent="0.4">
      <c r="B4" s="5"/>
      <c r="C4" s="13" t="str">
        <f>[1]ForbDraft!C7</f>
        <v>אור - יהודה -  מי שקמה</v>
      </c>
      <c r="D4" s="13"/>
      <c r="E4" s="14" t="str">
        <f>[1]Count!B2</f>
        <v xml:space="preserve"> תאריך הפקה    27/02/2023 14:57:15</v>
      </c>
      <c r="F4" s="14"/>
      <c r="G4" s="15"/>
      <c r="H4" s="14"/>
      <c r="J4" s="8"/>
      <c r="K4" s="9"/>
      <c r="L4" s="10"/>
      <c r="O4" s="11"/>
      <c r="P4" s="12"/>
      <c r="Q4" s="12"/>
      <c r="R4" s="12"/>
    </row>
    <row r="5" spans="2:18" ht="45" x14ac:dyDescent="0.4">
      <c r="B5" s="5"/>
      <c r="C5" s="16"/>
      <c r="D5" s="16"/>
      <c r="E5" s="14"/>
      <c r="F5" s="14"/>
      <c r="G5" s="15"/>
      <c r="H5" s="14"/>
      <c r="J5" s="8"/>
      <c r="K5" s="9"/>
      <c r="L5" s="10"/>
      <c r="O5" s="11"/>
      <c r="P5" s="12"/>
      <c r="Q5" s="12"/>
      <c r="R5" s="12"/>
    </row>
    <row r="6" spans="2:18" ht="15" x14ac:dyDescent="0.2">
      <c r="B6" s="17"/>
      <c r="C6" s="18" t="s">
        <v>0</v>
      </c>
      <c r="D6" s="19"/>
      <c r="E6" s="19"/>
      <c r="F6" s="19"/>
      <c r="G6" s="20"/>
      <c r="H6" s="21"/>
    </row>
    <row r="7" spans="2:18" x14ac:dyDescent="0.2">
      <c r="B7" s="17"/>
      <c r="C7" s="19" t="s">
        <v>1</v>
      </c>
      <c r="D7" s="19" t="str">
        <f>[1]Count!F4</f>
        <v>מ01/01/2022 00:00:00עד01/01/2023 00:00:00</v>
      </c>
      <c r="E7" s="19"/>
      <c r="F7" s="19"/>
      <c r="G7" s="20"/>
      <c r="H7" s="21"/>
    </row>
    <row r="8" spans="2:18" x14ac:dyDescent="0.2">
      <c r="B8" s="17"/>
      <c r="C8" s="19"/>
      <c r="D8" s="19"/>
      <c r="E8" s="19"/>
      <c r="F8" s="19"/>
      <c r="G8" s="20"/>
      <c r="H8" s="21"/>
    </row>
    <row r="9" spans="2:18" ht="15" x14ac:dyDescent="0.2">
      <c r="B9" s="22"/>
      <c r="C9" s="18" t="s">
        <v>2</v>
      </c>
      <c r="D9" s="23"/>
      <c r="E9" s="19"/>
      <c r="F9" s="19"/>
      <c r="G9" s="20"/>
      <c r="H9" s="21"/>
    </row>
    <row r="10" spans="2:18" s="29" customFormat="1" ht="16.5" customHeight="1" x14ac:dyDescent="0.2">
      <c r="B10" s="24"/>
      <c r="C10" s="25" t="s">
        <v>3</v>
      </c>
      <c r="D10" s="26" t="str">
        <f>[1]ExcCharge!F4</f>
        <v>מ24/05/2022 00:00:00עד21/02/2023 23:59:59</v>
      </c>
      <c r="E10" s="26"/>
      <c r="F10" s="26"/>
      <c r="G10" s="27"/>
      <c r="H10" s="28"/>
    </row>
    <row r="11" spans="2:18" s="29" customFormat="1" ht="18" customHeight="1" x14ac:dyDescent="0.2">
      <c r="B11" s="30"/>
      <c r="C11" s="25" t="s">
        <v>4</v>
      </c>
      <c r="D11" s="26" t="str">
        <f>[1]ForbCharge!F4</f>
        <v>מ23/05/2022 00:00:00עד21/02/2023 23:59:59</v>
      </c>
      <c r="E11" s="26"/>
      <c r="F11" s="26"/>
      <c r="G11" s="27"/>
      <c r="H11" s="28"/>
    </row>
    <row r="12" spans="2:18" ht="18.75" customHeight="1" x14ac:dyDescent="0.2">
      <c r="B12" s="17"/>
      <c r="C12" s="31" t="str">
        <f>IF(D10=D11,"","תקופות החיוב של חריגים ואסורים אינן זהות. עלולים להיות נתוני חיוב חסרים בדיווח הכספי")</f>
        <v>תקופות החיוב של חריגים ואסורים אינן זהות. עלולים להיות נתוני חיוב חסרים בדיווח הכספי</v>
      </c>
      <c r="D12" s="21"/>
      <c r="E12" s="21"/>
      <c r="F12" s="21"/>
      <c r="G12" s="20"/>
      <c r="H12" s="21"/>
    </row>
    <row r="13" spans="2:18" ht="80.25" customHeight="1" x14ac:dyDescent="0.2">
      <c r="B13" s="17"/>
      <c r="C13" s="32" t="s">
        <v>5</v>
      </c>
      <c r="E13" s="21"/>
      <c r="F13" s="21"/>
      <c r="G13" s="20"/>
      <c r="H13" s="21"/>
    </row>
    <row r="14" spans="2:18" ht="21" thickBot="1" x14ac:dyDescent="0.35">
      <c r="B14" s="33"/>
      <c r="C14" s="34"/>
      <c r="D14" s="34"/>
      <c r="E14" s="35"/>
      <c r="F14" s="36"/>
      <c r="G14" s="37"/>
      <c r="H14" s="21"/>
    </row>
    <row r="15" spans="2:18" ht="15" thickTop="1" x14ac:dyDescent="0.2">
      <c r="C15" s="21"/>
      <c r="D15" s="21"/>
      <c r="E15" s="21"/>
      <c r="F15" s="21"/>
      <c r="G15" s="21"/>
      <c r="H15" s="21"/>
    </row>
    <row r="16" spans="2:18" x14ac:dyDescent="0.2">
      <c r="C16" s="21"/>
      <c r="D16" s="21"/>
      <c r="E16" s="21"/>
      <c r="F16" s="21"/>
      <c r="G16" s="21"/>
      <c r="H16" s="21"/>
    </row>
    <row r="17" spans="3:8" x14ac:dyDescent="0.2">
      <c r="C17" s="21"/>
      <c r="D17" s="21"/>
      <c r="E17" s="21"/>
      <c r="F17" s="21"/>
      <c r="G17" s="21"/>
      <c r="H17" s="21"/>
    </row>
    <row r="18" spans="3:8" x14ac:dyDescent="0.2">
      <c r="C18" s="21"/>
      <c r="D18" s="21"/>
      <c r="E18" s="21"/>
      <c r="F18" s="21"/>
      <c r="G18" s="21"/>
      <c r="H18" s="21"/>
    </row>
    <row r="19" spans="3:8" x14ac:dyDescent="0.2">
      <c r="C19" s="21"/>
      <c r="D19" s="21"/>
      <c r="E19" s="21"/>
      <c r="F19" s="21"/>
      <c r="G19" s="21"/>
      <c r="H19" s="21"/>
    </row>
    <row r="20" spans="3:8" x14ac:dyDescent="0.2">
      <c r="C20" s="21"/>
      <c r="D20" s="21"/>
      <c r="E20" s="21"/>
      <c r="F20" s="21"/>
      <c r="G20" s="21"/>
      <c r="H20" s="21"/>
    </row>
    <row r="21" spans="3:8" x14ac:dyDescent="0.2">
      <c r="C21" s="21"/>
      <c r="D21" s="21"/>
      <c r="E21" s="21"/>
      <c r="F21" s="21"/>
      <c r="G21" s="21"/>
      <c r="H21" s="21"/>
    </row>
    <row r="22" spans="3:8" x14ac:dyDescent="0.2">
      <c r="C22" s="21"/>
      <c r="D22" s="21"/>
      <c r="E22" s="21"/>
      <c r="F22" s="21"/>
      <c r="G22" s="21"/>
      <c r="H22" s="21"/>
    </row>
    <row r="23" spans="3:8" x14ac:dyDescent="0.2">
      <c r="C23" s="21"/>
      <c r="D23" s="21"/>
      <c r="E23" s="21"/>
      <c r="F23" s="21"/>
      <c r="G23" s="21"/>
      <c r="H23" s="21"/>
    </row>
    <row r="24" spans="3:8" x14ac:dyDescent="0.2">
      <c r="C24" s="21"/>
      <c r="D24" s="21"/>
      <c r="E24" s="21"/>
      <c r="F24" s="21"/>
      <c r="G24" s="21"/>
      <c r="H24" s="21"/>
    </row>
    <row r="25" spans="3:8" x14ac:dyDescent="0.2">
      <c r="C25" s="21"/>
      <c r="D25" s="21"/>
      <c r="E25" s="21"/>
      <c r="F25" s="21"/>
      <c r="G25" s="21"/>
      <c r="H25" s="21"/>
    </row>
    <row r="26" spans="3:8" x14ac:dyDescent="0.2">
      <c r="C26" s="21"/>
      <c r="D26" s="21"/>
      <c r="E26" s="21"/>
      <c r="F26" s="21"/>
      <c r="G26" s="21"/>
      <c r="H26" s="21"/>
    </row>
    <row r="27" spans="3:8" x14ac:dyDescent="0.2">
      <c r="C27" s="21"/>
      <c r="D27" s="21"/>
      <c r="E27" s="21"/>
      <c r="F27" s="21"/>
      <c r="G27" s="21"/>
      <c r="H27" s="21"/>
    </row>
    <row r="28" spans="3:8" x14ac:dyDescent="0.2">
      <c r="C28" s="21"/>
      <c r="D28" s="21"/>
      <c r="E28" s="21"/>
      <c r="F28" s="21"/>
      <c r="G28" s="21"/>
      <c r="H28" s="21"/>
    </row>
    <row r="29" spans="3:8" x14ac:dyDescent="0.2">
      <c r="C29" s="21"/>
      <c r="D29" s="21"/>
      <c r="E29" s="21"/>
      <c r="F29" s="21"/>
      <c r="G29" s="21"/>
      <c r="H29" s="21"/>
    </row>
    <row r="30" spans="3:8" x14ac:dyDescent="0.2">
      <c r="C30" s="21"/>
      <c r="D30" s="21"/>
      <c r="E30" s="21"/>
      <c r="F30" s="21"/>
      <c r="G30" s="21"/>
      <c r="H30" s="21"/>
    </row>
    <row r="31" spans="3:8" x14ac:dyDescent="0.2">
      <c r="C31" s="21"/>
      <c r="D31" s="21"/>
      <c r="E31" s="21"/>
      <c r="F31" s="21"/>
      <c r="G31" s="21"/>
      <c r="H31" s="21"/>
    </row>
  </sheetData>
  <sheetProtection sheet="1" formatCells="0" formatColumns="0" formatRows="0" insertColumns="0" insertRows="0" insertHyperlinks="0" deleteColumns="0" deleteRows="0" sort="0" autoFilter="0" pivotTables="0"/>
  <mergeCells count="2">
    <mergeCell ref="C3:D3"/>
    <mergeCell ref="C4:D4"/>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Button 1">
              <controlPr defaultSize="0" print="0" autoFill="0" autoPict="0" macro="[1]!ClearFormulas">
                <anchor moveWithCells="1" sizeWithCells="1">
                  <from>
                    <xdr:col>1</xdr:col>
                    <xdr:colOff>1352550</xdr:colOff>
                    <xdr:row>12</xdr:row>
                    <xdr:rowOff>457200</xdr:rowOff>
                  </from>
                  <to>
                    <xdr:col>2</xdr:col>
                    <xdr:colOff>1228725</xdr:colOff>
                    <xdr:row>12</xdr:row>
                    <xdr:rowOff>790575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FB4B7-9218-49F6-AA71-67223CE2F963}">
  <dimension ref="A1:BY1077"/>
  <sheetViews>
    <sheetView rightToLeft="1" workbookViewId="0">
      <selection activeCell="F34" sqref="F34"/>
    </sheetView>
  </sheetViews>
  <sheetFormatPr defaultColWidth="8" defaultRowHeight="14.25" x14ac:dyDescent="0.2"/>
  <cols>
    <col min="1" max="1" width="2.125" style="1" customWidth="1"/>
    <col min="2" max="2" width="11.125" style="71" customWidth="1"/>
    <col min="3" max="3" width="38.75" style="72" customWidth="1"/>
    <col min="4" max="4" width="23.25" customWidth="1"/>
    <col min="5" max="5" width="31.875" customWidth="1"/>
    <col min="6" max="6" width="11.75" customWidth="1"/>
    <col min="7" max="7" width="12.375" style="73" customWidth="1"/>
    <col min="8" max="8" width="16" style="74" customWidth="1"/>
    <col min="9" max="9" width="9.75" style="74" customWidth="1"/>
    <col min="10" max="10" width="19" customWidth="1"/>
    <col min="11" max="11" width="14.5" customWidth="1"/>
    <col min="12" max="12" width="15.375" customWidth="1"/>
    <col min="13" max="13" width="17.125" style="71" customWidth="1"/>
    <col min="14" max="14" width="59.875" style="75" customWidth="1"/>
    <col min="15" max="15" width="9.25" style="45" customWidth="1"/>
    <col min="16" max="16" width="13.25" style="45" customWidth="1"/>
    <col min="17" max="30" width="8" style="45"/>
    <col min="31" max="77" width="8" style="1"/>
  </cols>
  <sheetData>
    <row r="1" spans="1:77" s="1" customFormat="1" ht="33" customHeight="1" x14ac:dyDescent="0.35">
      <c r="A1" s="38"/>
      <c r="B1" s="39"/>
      <c r="C1" s="40" t="str">
        <f>'[1]מסך פתיחה'!$C$3</f>
        <v>דוח איכות סביבה הפקה</v>
      </c>
      <c r="D1" s="41" t="s">
        <v>6</v>
      </c>
      <c r="E1" s="42" t="str">
        <f>'[1]מסך פתיחה'!D7</f>
        <v>מ01/01/2022 00:00:00עד01/01/2023 00:00:00</v>
      </c>
      <c r="G1" s="43"/>
      <c r="I1" s="8" t="e">
        <f>#REF!</f>
        <v>#REF!</v>
      </c>
      <c r="J1" s="9"/>
      <c r="K1" s="10"/>
      <c r="N1" s="11"/>
      <c r="O1" s="44"/>
      <c r="P1" s="44"/>
      <c r="Q1" s="44"/>
      <c r="R1" s="45"/>
      <c r="S1" s="45"/>
      <c r="T1" s="45"/>
      <c r="U1" s="45"/>
      <c r="V1" s="45"/>
      <c r="W1" s="45"/>
      <c r="X1" s="45"/>
      <c r="Y1" s="45"/>
      <c r="Z1" s="45"/>
      <c r="AA1" s="45"/>
      <c r="AB1" s="45"/>
      <c r="AC1" s="45"/>
      <c r="AD1" s="45"/>
    </row>
    <row r="2" spans="1:77" s="1" customFormat="1" ht="33" customHeight="1" x14ac:dyDescent="0.35">
      <c r="A2" s="38"/>
      <c r="B2" s="39"/>
      <c r="C2" s="46" t="str">
        <f>'[1]מסך פתיחה'!$C$4</f>
        <v>אור - יהודה -  מי שקמה</v>
      </c>
      <c r="D2" s="41"/>
      <c r="G2" s="43"/>
      <c r="I2" s="8"/>
      <c r="J2" s="9"/>
      <c r="K2" s="10"/>
      <c r="N2" s="11"/>
      <c r="O2" s="44"/>
      <c r="P2" s="44"/>
      <c r="Q2" s="44"/>
      <c r="R2" s="45"/>
      <c r="S2" s="45"/>
      <c r="T2" s="45"/>
      <c r="U2" s="45"/>
      <c r="V2" s="45"/>
      <c r="W2" s="45"/>
      <c r="X2" s="45"/>
      <c r="Y2" s="45"/>
      <c r="Z2" s="45"/>
      <c r="AA2" s="45"/>
      <c r="AB2" s="45"/>
      <c r="AC2" s="45"/>
      <c r="AD2" s="45"/>
    </row>
    <row r="3" spans="1:77" s="52" customFormat="1" ht="9" customHeight="1" x14ac:dyDescent="0.2">
      <c r="A3" s="47"/>
      <c r="B3" s="48"/>
      <c r="C3" s="49"/>
      <c r="D3" s="48"/>
      <c r="E3" s="48"/>
      <c r="F3" s="48"/>
      <c r="G3" s="50"/>
      <c r="H3" s="48"/>
      <c r="I3" s="48"/>
      <c r="J3" s="48"/>
      <c r="K3" s="48"/>
      <c r="L3" s="48"/>
      <c r="M3" s="48"/>
      <c r="N3" s="48"/>
      <c r="O3" s="51"/>
      <c r="P3" s="51"/>
      <c r="Q3" s="51"/>
      <c r="R3" s="51"/>
      <c r="S3" s="51"/>
      <c r="T3" s="51"/>
      <c r="U3" s="51"/>
      <c r="V3" s="51"/>
      <c r="W3" s="51"/>
      <c r="X3" s="51"/>
      <c r="Y3" s="51"/>
      <c r="Z3" s="51"/>
      <c r="AA3" s="51"/>
      <c r="AB3" s="51"/>
      <c r="AC3" s="51"/>
      <c r="AD3" s="51"/>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row>
    <row r="4" spans="1:77" s="52" customFormat="1" ht="38.25" x14ac:dyDescent="0.2">
      <c r="A4" s="47"/>
      <c r="B4" s="53" t="s">
        <v>7</v>
      </c>
      <c r="C4" s="54" t="s">
        <v>8</v>
      </c>
      <c r="D4" s="55" t="s">
        <v>9</v>
      </c>
      <c r="E4" s="55" t="s">
        <v>10</v>
      </c>
      <c r="F4" s="55" t="s">
        <v>11</v>
      </c>
      <c r="G4" s="55" t="s">
        <v>12</v>
      </c>
      <c r="H4" s="55" t="s">
        <v>13</v>
      </c>
      <c r="I4" s="55" t="s">
        <v>14</v>
      </c>
      <c r="J4" s="55" t="s">
        <v>15</v>
      </c>
      <c r="K4" s="55" t="s">
        <v>16</v>
      </c>
      <c r="L4" s="55" t="s">
        <v>17</v>
      </c>
      <c r="M4" s="55" t="s">
        <v>18</v>
      </c>
      <c r="N4" s="56" t="s">
        <v>19</v>
      </c>
      <c r="O4" s="51"/>
      <c r="P4" s="51"/>
      <c r="Q4" s="51"/>
      <c r="R4" s="51"/>
      <c r="S4" s="51"/>
      <c r="T4" s="51"/>
      <c r="U4" s="51"/>
      <c r="V4" s="51"/>
      <c r="W4" s="51"/>
      <c r="X4" s="51"/>
      <c r="Y4" s="51"/>
      <c r="Z4" s="51"/>
      <c r="AA4" s="51"/>
      <c r="AB4" s="51"/>
      <c r="AC4" s="51"/>
      <c r="AD4" s="51"/>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Y4" s="47"/>
    </row>
    <row r="5" spans="1:77" s="64" customFormat="1" ht="12.75" x14ac:dyDescent="0.2">
      <c r="A5" s="57"/>
      <c r="B5" s="58">
        <f>IF(AND(B3&lt;&gt;"",ISNUMBER(B3),B4=""),"סך הכל",IF([1]Planning!A8="","",[1]Planning!A8))</f>
        <v>8146</v>
      </c>
      <c r="C5" s="59" t="str">
        <f>IFERROR(_xlfn.IFS(B5="סך הכל",[1]Summary!$B$6,[1]Planning!C8&lt;&gt;"",[1]Planning!C8),"")</f>
        <v>אולמי אקסייט (גני סאם)</v>
      </c>
      <c r="D5" s="57" t="str">
        <f>IFERROR(VLOOKUP(B5,[1]Address!B:G,5,FALSE),"")</f>
        <v>החרושת 6, אור יהודה</v>
      </c>
      <c r="E5" s="57" t="str">
        <f>IFERROR(VLOOKUP(B5,[1]Address!B:L,11,FALSE),"")</f>
        <v>אולמות אירועים, מסעדות, קניונים</v>
      </c>
      <c r="F5" s="60" t="str">
        <f t="shared" ref="F5:F68" si="0">IF(ISNUMBER(B5),"חטף","")</f>
        <v>חטף</v>
      </c>
      <c r="G5" s="61" t="str">
        <f>IF(B5="סך הכל",[1]Summary!$B$7,IF(F5="","",IF(VLOOKUP(B5,[1]WQ_UnitID!B:C,2,FALSE)=0,"",VLOOKUP(B5,[1]WQ_UnitID!B:C,2,FALSE))))</f>
        <v/>
      </c>
      <c r="H5" s="60">
        <v>0</v>
      </c>
      <c r="I5" s="60">
        <f>IF(B5="סך הכל",[1]Summary!$B$9,IF(F5="","",IFERROR(VLOOKUP(B5,[1]Count!A:B,2,FALSE),0)))</f>
        <v>0</v>
      </c>
      <c r="J5" s="60" t="str">
        <f>IF(F5="","",(IF(ISNUMBER(MATCH(B5,[1]ExcPermit!$H$8:$H$1000,0)),"כן","לא")))</f>
        <v>לא</v>
      </c>
      <c r="K5" s="60">
        <f>IF(B5="סך הכל",[1]Summary!$B$10,IF(F5="","",IFERROR(VLOOKUP(B5,[1]Count!A:J,8,FALSE),0)))</f>
        <v>0</v>
      </c>
      <c r="L5" s="60">
        <f>IF(B5="סך הכל",[1]Summary!$B$11,IF(F5="","",IFERROR(VLOOKUP(B5,[1]Count!A:J,9,FALSE),0)))</f>
        <v>0</v>
      </c>
      <c r="M5" s="62">
        <f>IF(B5="סך הכל",[1]Summary!$B$12,IF(F5="","",IFERROR(VLOOKUP(B5,[1]Count!A:J,10,FALSE),0)))</f>
        <v>0</v>
      </c>
      <c r="N5" s="63" t="s">
        <v>20</v>
      </c>
      <c r="O5" s="45">
        <f>IFERROR(VLOOKUP(B5,[1]Comments!A:B,2,FALSE),"")</f>
        <v>0</v>
      </c>
      <c r="P5" s="45"/>
      <c r="Q5" s="45"/>
      <c r="R5" s="45"/>
      <c r="S5" s="45"/>
      <c r="T5" s="45"/>
      <c r="U5" s="45"/>
      <c r="V5" s="45"/>
      <c r="W5" s="45"/>
      <c r="X5" s="45"/>
      <c r="Y5" s="45"/>
      <c r="Z5" s="45"/>
      <c r="AA5" s="45"/>
      <c r="AB5" s="45"/>
      <c r="AC5" s="45"/>
      <c r="AD5" s="45"/>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row>
    <row r="6" spans="1:77" s="64" customFormat="1" ht="12.75" x14ac:dyDescent="0.2">
      <c r="A6" s="57"/>
      <c r="B6" s="58">
        <f>IF(AND(B4&lt;&gt;"",ISNUMBER(B4),B5=""),"סך הכל",IF([1]Planning!A9="","",[1]Planning!A9))</f>
        <v>30305</v>
      </c>
      <c r="C6" s="59" t="str">
        <f>IFERROR(_xlfn.IFS(B6="סך הכל",[1]Summary!$B$6,[1]Planning!C9&lt;&gt;"",[1]Planning!C9),"")</f>
        <v>אולמי דניאל</v>
      </c>
      <c r="D6" s="57" t="str">
        <f>IFERROR(VLOOKUP(B6,[1]Address!B:G,5,FALSE),"")</f>
        <v>הסדנא 14, אור יהודה</v>
      </c>
      <c r="E6" s="57" t="str">
        <f>IFERROR(VLOOKUP(B6,[1]Address!B:L,11,FALSE),"")</f>
        <v>אולמות אירועים, מסעדות, קניונים</v>
      </c>
      <c r="F6" s="60" t="str">
        <f t="shared" si="0"/>
        <v>חטף</v>
      </c>
      <c r="G6" s="61">
        <f>IF(B6="סך הכל",[1]Summary!$B$7,IF(F6="","",IF(VLOOKUP(B6,[1]WQ_UnitID!B:C,2,FALSE)=0,"",VLOOKUP(B6,[1]WQ_UnitID!B:C,2,FALSE))))</f>
        <v>2038.0067987568</v>
      </c>
      <c r="H6" s="60">
        <v>4</v>
      </c>
      <c r="I6" s="60">
        <f>IF(B6="סך הכל",[1]Summary!$B$9,IF(F6="","",IFERROR(VLOOKUP(B6,[1]Count!A:B,2,FALSE),0)))</f>
        <v>4</v>
      </c>
      <c r="J6" s="60" t="str">
        <f>IF(F6="","",(IF(ISNUMBER(MATCH(B6,[1]ExcPermit!$H$8:$H$1000,0)),"כן","לא")))</f>
        <v>לא</v>
      </c>
      <c r="K6" s="60">
        <f>IF(B6="סך הכל",[1]Summary!$B$10,IF(F6="","",IFERROR(VLOOKUP(B6,[1]Count!A:J,8,FALSE),0)))</f>
        <v>4</v>
      </c>
      <c r="L6" s="60">
        <f>IF(B6="סך הכל",[1]Summary!$B$11,IF(F6="","",IFERROR(VLOOKUP(B6,[1]Count!A:J,9,FALSE),0)))</f>
        <v>3</v>
      </c>
      <c r="M6" s="62">
        <f>IF(B6="סך הכל",[1]Summary!$B$12,IF(F6="","",IFERROR(VLOOKUP(B6,[1]Count!A:J,10,FALSE),0)))</f>
        <v>0</v>
      </c>
      <c r="N6" s="63" t="str">
        <f t="shared" ref="N6:N69" si="1">IF(O6=0,"",O6)</f>
        <v>שעת דיגום 10;;;</v>
      </c>
      <c r="O6" s="45" t="str">
        <f>IFERROR(VLOOKUP(B6,[1]Comments!A:B,2,FALSE),"")</f>
        <v>שעת דיגום 10;;;</v>
      </c>
      <c r="P6" s="45"/>
      <c r="Q6" s="45"/>
      <c r="R6" s="45"/>
      <c r="S6" s="45"/>
      <c r="T6" s="45"/>
      <c r="U6" s="45"/>
      <c r="V6" s="45"/>
      <c r="W6" s="45"/>
      <c r="X6" s="45"/>
      <c r="Y6" s="45"/>
      <c r="Z6" s="45"/>
      <c r="AA6" s="45"/>
      <c r="AB6" s="45"/>
      <c r="AC6" s="45"/>
      <c r="AD6" s="45"/>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row>
    <row r="7" spans="1:77" s="64" customFormat="1" ht="12.75" x14ac:dyDescent="0.2">
      <c r="A7" s="57"/>
      <c r="B7" s="58">
        <f>IF(AND(B5&lt;&gt;"",ISNUMBER(B5),B6=""),"סך הכל",IF([1]Planning!A10="","",[1]Planning!A10))</f>
        <v>32580</v>
      </c>
      <c r="C7" s="59" t="str">
        <f>IFERROR(_xlfn.IFS(B7="סך הכל",[1]Summary!$B$6,[1]Planning!C10&lt;&gt;"",[1]Planning!C10),"")</f>
        <v>אטליז שרעבי</v>
      </c>
      <c r="D7" s="57" t="str">
        <f>IFERROR(VLOOKUP(B7,[1]Address!B:G,5,FALSE),"")</f>
        <v>היצירה 6, אור יהודה</v>
      </c>
      <c r="E7" s="57" t="str">
        <f>IFERROR(VLOOKUP(B7,[1]Address!B:L,11,FALSE),"")</f>
        <v>משחטות, בתי מטבחיים, בתי נחירה, עיבוד דגים</v>
      </c>
      <c r="F7" s="60" t="str">
        <f t="shared" si="0"/>
        <v>חטף</v>
      </c>
      <c r="G7" s="61">
        <f>IF(B7="סך הכל",[1]Summary!$B$7,IF(F7="","",IF(VLOOKUP(B7,[1]WQ_UnitID!B:C,2,FALSE)=0,"",VLOOKUP(B7,[1]WQ_UnitID!B:C,2,FALSE))))</f>
        <v>70.004870446132898</v>
      </c>
      <c r="H7" s="60">
        <v>4</v>
      </c>
      <c r="I7" s="60">
        <f>IF(B7="סך הכל",[1]Summary!$B$9,IF(F7="","",IFERROR(VLOOKUP(B7,[1]Count!A:B,2,FALSE),0)))</f>
        <v>4</v>
      </c>
      <c r="J7" s="60" t="str">
        <f>IF(F7="","",(IF(ISNUMBER(MATCH(B7,[1]ExcPermit!$H$8:$H$1000,0)),"כן","לא")))</f>
        <v>לא</v>
      </c>
      <c r="K7" s="60">
        <f>IF(B7="סך הכל",[1]Summary!$B$10,IF(F7="","",IFERROR(VLOOKUP(B7,[1]Count!A:J,8,FALSE),0)))</f>
        <v>1</v>
      </c>
      <c r="L7" s="60">
        <f>IF(B7="סך הכל",[1]Summary!$B$11,IF(F7="","",IFERROR(VLOOKUP(B7,[1]Count!A:J,9,FALSE),0)))</f>
        <v>1</v>
      </c>
      <c r="M7" s="62">
        <f>IF(B7="סך הכל",[1]Summary!$B$12,IF(F7="","",IFERROR(VLOOKUP(B7,[1]Count!A:J,10,FALSE),0)))</f>
        <v>3</v>
      </c>
      <c r="N7" s="63"/>
      <c r="O7" s="45" t="str">
        <f>IFERROR(VLOOKUP(B7,[1]Comments!A:B,2,FALSE),"")</f>
        <v>;;;</v>
      </c>
      <c r="P7" s="45"/>
      <c r="Q7" s="45"/>
      <c r="R7" s="45"/>
      <c r="S7" s="45"/>
      <c r="T7" s="45"/>
      <c r="U7" s="45"/>
      <c r="V7" s="45"/>
      <c r="W7" s="45"/>
      <c r="X7" s="45"/>
      <c r="Y7" s="45"/>
      <c r="Z7" s="45"/>
      <c r="AA7" s="45"/>
      <c r="AB7" s="45"/>
      <c r="AC7" s="45"/>
      <c r="AD7" s="45"/>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row>
    <row r="8" spans="1:77" s="64" customFormat="1" ht="12.75" x14ac:dyDescent="0.2">
      <c r="A8" s="57"/>
      <c r="B8" s="58">
        <f>IF(AND(B6&lt;&gt;"",ISNUMBER(B6),B7=""),"סך הכל",IF([1]Planning!A11="","",[1]Planning!A11))</f>
        <v>8272</v>
      </c>
      <c r="C8" s="59" t="str">
        <f>IFERROR(_xlfn.IFS(B8="סך הכל",[1]Summary!$B$6,[1]Planning!C11&lt;&gt;"",[1]Planning!C11),"")</f>
        <v>אצל התורכי</v>
      </c>
      <c r="D8" s="57" t="str">
        <f>IFERROR(VLOOKUP(B8,[1]Address!B:G,5,FALSE),"")</f>
        <v>הראשונים 2, אור יהודה</v>
      </c>
      <c r="E8" s="57" t="str">
        <f>IFERROR(VLOOKUP(B8,[1]Address!B:L,11,FALSE),"")</f>
        <v>אולמות אירועים, מסעדות, קניונים</v>
      </c>
      <c r="F8" s="60" t="str">
        <f t="shared" si="0"/>
        <v>חטף</v>
      </c>
      <c r="G8" s="61">
        <f>IF(B8="סך הכל",[1]Summary!$B$7,IF(F8="","",IF(VLOOKUP(B8,[1]WQ_UnitID!B:C,2,FALSE)=0,"",VLOOKUP(B8,[1]WQ_UnitID!B:C,2,FALSE))))</f>
        <v>425.119179816871</v>
      </c>
      <c r="H8" s="60">
        <v>4</v>
      </c>
      <c r="I8" s="60">
        <f>IF(B8="סך הכל",[1]Summary!$B$9,IF(F8="","",IFERROR(VLOOKUP(B8,[1]Count!A:B,2,FALSE),0)))</f>
        <v>4</v>
      </c>
      <c r="J8" s="60" t="str">
        <f>IF(F8="","",(IF(ISNUMBER(MATCH(B8,[1]ExcPermit!$H$8:$H$1000,0)),"כן","לא")))</f>
        <v>לא</v>
      </c>
      <c r="K8" s="60">
        <f>IF(B8="סך הכל",[1]Summary!$B$10,IF(F8="","",IFERROR(VLOOKUP(B8,[1]Count!A:J,8,FALSE),0)))</f>
        <v>3</v>
      </c>
      <c r="L8" s="60">
        <f>IF(B8="סך הכל",[1]Summary!$B$11,IF(F8="","",IFERROR(VLOOKUP(B8,[1]Count!A:J,9,FALSE),0)))</f>
        <v>2</v>
      </c>
      <c r="M8" s="62">
        <f>IF(B8="סך הכל",[1]Summary!$B$12,IF(F8="","",IFERROR(VLOOKUP(B8,[1]Count!A:J,10,FALSE),0)))</f>
        <v>0</v>
      </c>
      <c r="N8" s="63" t="str">
        <f t="shared" si="1"/>
        <v>לא ניתן לקחת דיגום בגלל עבודות תשתיות באזור המסעדה;;</v>
      </c>
      <c r="O8" s="45" t="str">
        <f>IFERROR(VLOOKUP(B8,[1]Comments!A:B,2,FALSE),"")</f>
        <v>לא ניתן לקחת דיגום בגלל עבודות תשתיות באזור המסעדה;;</v>
      </c>
      <c r="P8" s="45"/>
      <c r="Q8" s="45"/>
      <c r="R8" s="45"/>
      <c r="S8" s="45"/>
      <c r="T8" s="45"/>
      <c r="U8" s="45"/>
      <c r="V8" s="45"/>
      <c r="W8" s="45"/>
      <c r="X8" s="45"/>
      <c r="Y8" s="45"/>
      <c r="Z8" s="45"/>
      <c r="AA8" s="45"/>
      <c r="AB8" s="45"/>
      <c r="AC8" s="45"/>
      <c r="AD8" s="45"/>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row>
    <row r="9" spans="1:77" s="64" customFormat="1" ht="12.75" x14ac:dyDescent="0.2">
      <c r="A9" s="57"/>
      <c r="B9" s="58">
        <f>IF(AND(B7&lt;&gt;"",ISNUMBER(B7),B8=""),"סך הכל",IF([1]Planning!A12="","",[1]Planning!A12))</f>
        <v>30030</v>
      </c>
      <c r="C9" s="59" t="str">
        <f>IFERROR(_xlfn.IFS(B9="סך הכל",[1]Summary!$B$6,[1]Planning!C12&lt;&gt;"",[1]Planning!C12),"")</f>
        <v>בית סיעודי - צומת סביון</v>
      </c>
      <c r="D9" s="57" t="str">
        <f>IFERROR(VLOOKUP(B9,[1]Address!B:G,5,FALSE),"")</f>
        <v>סמטת האירוס 9, אור יהודה</v>
      </c>
      <c r="E9" s="57" t="str">
        <f>IFERROR(VLOOKUP(B9,[1]Address!B:L,11,FALSE),"")</f>
        <v>בתי מלון</v>
      </c>
      <c r="F9" s="60" t="str">
        <f t="shared" si="0"/>
        <v>חטף</v>
      </c>
      <c r="G9" s="61">
        <f>IF(B9="סך הכל",[1]Summary!$B$7,IF(F9="","",IF(VLOOKUP(B9,[1]WQ_UnitID!B:C,2,FALSE)=0,"",VLOOKUP(B9,[1]WQ_UnitID!B:C,2,FALSE))))</f>
        <v>2165.1167112696999</v>
      </c>
      <c r="H9" s="60">
        <v>4</v>
      </c>
      <c r="I9" s="60">
        <f>IF(B9="סך הכל",[1]Summary!$B$9,IF(F9="","",IFERROR(VLOOKUP(B9,[1]Count!A:B,2,FALSE),0)))</f>
        <v>4</v>
      </c>
      <c r="J9" s="60" t="str">
        <f>IF(F9="","",(IF(ISNUMBER(MATCH(B9,[1]ExcPermit!$H$8:$H$1000,0)),"כן","לא")))</f>
        <v>לא</v>
      </c>
      <c r="K9" s="60">
        <f>IF(B9="סך הכל",[1]Summary!$B$10,IF(F9="","",IFERROR(VLOOKUP(B9,[1]Count!A:J,8,FALSE),0)))</f>
        <v>1</v>
      </c>
      <c r="L9" s="60">
        <f>IF(B9="סך הכל",[1]Summary!$B$11,IF(F9="","",IFERROR(VLOOKUP(B9,[1]Count!A:J,9,FALSE),0)))</f>
        <v>0</v>
      </c>
      <c r="M9" s="62">
        <f>IF(B9="סך הכל",[1]Summary!$B$12,IF(F9="","",IFERROR(VLOOKUP(B9,[1]Count!A:J,10,FALSE),0)))</f>
        <v>3</v>
      </c>
      <c r="N9" s="63" t="str">
        <f t="shared" si="1"/>
        <v>;שעת דיגום 10:30;;</v>
      </c>
      <c r="O9" s="45" t="str">
        <f>IFERROR(VLOOKUP(B9,[1]Comments!A:B,2,FALSE),"")</f>
        <v>;שעת דיגום 10:30;;</v>
      </c>
      <c r="P9" s="45"/>
      <c r="Q9" s="45"/>
      <c r="R9" s="45"/>
      <c r="S9" s="45"/>
      <c r="T9" s="45"/>
      <c r="U9" s="45"/>
      <c r="V9" s="45"/>
      <c r="W9" s="45"/>
      <c r="X9" s="45"/>
      <c r="Y9" s="45"/>
      <c r="Z9" s="45"/>
      <c r="AA9" s="45"/>
      <c r="AB9" s="45"/>
      <c r="AC9" s="45"/>
      <c r="AD9" s="45"/>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row>
    <row r="10" spans="1:77" s="64" customFormat="1" ht="12.75" x14ac:dyDescent="0.2">
      <c r="A10" s="57"/>
      <c r="B10" s="58">
        <f>IF(AND(B8&lt;&gt;"",ISNUMBER(B8),B9=""),"סך הכל",IF([1]Planning!A13="","",[1]Planning!A13))</f>
        <v>38345</v>
      </c>
      <c r="C10" s="59" t="str">
        <f>IFERROR(_xlfn.IFS(B10="סך הכל",[1]Summary!$B$6,[1]Planning!C13&lt;&gt;"",[1]Planning!C13),"")</f>
        <v>דור אנרגיה בישר</v>
      </c>
      <c r="D10" s="57" t="str">
        <f>IFERROR(VLOOKUP(B10,[1]Address!B:G,5,FALSE),"")</f>
        <v>המסגר 8, אור יהודה</v>
      </c>
      <c r="E10" s="57" t="str">
        <f>IFERROR(VLOOKUP(B10,[1]Address!B:L,11,FALSE),"")</f>
        <v>תחנות תדלוק</v>
      </c>
      <c r="F10" s="60" t="str">
        <f t="shared" si="0"/>
        <v>חטף</v>
      </c>
      <c r="G10" s="61" t="str">
        <f>IF(B10="סך הכל",[1]Summary!$B$7,IF(F10="","",IF(VLOOKUP(B10,[1]WQ_UnitID!B:C,2,FALSE)=0,"",VLOOKUP(B10,[1]WQ_UnitID!B:C,2,FALSE))))</f>
        <v/>
      </c>
      <c r="H10" s="60">
        <v>1</v>
      </c>
      <c r="I10" s="60">
        <f>IF(B10="סך הכל",[1]Summary!$B$9,IF(F10="","",IFERROR(VLOOKUP(B10,[1]Count!A:B,2,FALSE),0)))</f>
        <v>0</v>
      </c>
      <c r="J10" s="60" t="str">
        <f>IF(F10="","",(IF(ISNUMBER(MATCH(B10,[1]ExcPermit!$H$8:$H$1000,0)),"כן","לא")))</f>
        <v>לא</v>
      </c>
      <c r="K10" s="60">
        <f>IF(B10="סך הכל",[1]Summary!$B$10,IF(F10="","",IFERROR(VLOOKUP(B10,[1]Count!A:J,8,FALSE),0)))</f>
        <v>0</v>
      </c>
      <c r="L10" s="60">
        <f>IF(B10="סך הכל",[1]Summary!$B$11,IF(F10="","",IFERROR(VLOOKUP(B10,[1]Count!A:J,9,FALSE),0)))</f>
        <v>0</v>
      </c>
      <c r="M10" s="62">
        <f>IF(B10="סך הכל",[1]Summary!$B$12,IF(F10="","",IFERROR(VLOOKUP(B10,[1]Count!A:J,10,FALSE),0)))</f>
        <v>0</v>
      </c>
      <c r="N10" s="63" t="str">
        <f t="shared" si="1"/>
        <v/>
      </c>
      <c r="O10" s="45" t="str">
        <f>IFERROR(VLOOKUP(B10,[1]Comments!A:B,2,FALSE),"")</f>
        <v/>
      </c>
      <c r="P10" s="45"/>
      <c r="Q10" s="45"/>
      <c r="R10" s="45"/>
      <c r="S10" s="45"/>
      <c r="T10" s="45"/>
      <c r="U10" s="45"/>
      <c r="V10" s="45"/>
      <c r="W10" s="45"/>
      <c r="X10" s="45"/>
      <c r="Y10" s="45"/>
      <c r="Z10" s="45"/>
      <c r="AA10" s="45"/>
      <c r="AB10" s="45"/>
      <c r="AC10" s="45"/>
      <c r="AD10" s="45"/>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row>
    <row r="11" spans="1:77" s="64" customFormat="1" ht="12.75" x14ac:dyDescent="0.2">
      <c r="A11" s="57"/>
      <c r="B11" s="58">
        <f>IF(AND(B9&lt;&gt;"",ISNUMBER(B9),B10=""),"סך הכל",IF([1]Planning!A14="","",[1]Planning!A14))</f>
        <v>31558</v>
      </c>
      <c r="C11" s="59" t="str">
        <f>IFERROR(_xlfn.IFS(B11="סך הכל",[1]Summary!$B$6,[1]Planning!C14&lt;&gt;"",[1]Planning!C14),"")</f>
        <v>האחים שקורי בשרים</v>
      </c>
      <c r="D11" s="57" t="str">
        <f>IFERROR(VLOOKUP(B11,[1]Address!B:G,5,FALSE),"")</f>
        <v>אליהו סעדון 130, אור יהודה</v>
      </c>
      <c r="E11" s="57" t="str">
        <f>IFERROR(VLOOKUP(B11,[1]Address!B:L,11,FALSE),"")</f>
        <v>משחטות, בתי מטבחיים, בתי נחירה, עיבוד דגים</v>
      </c>
      <c r="F11" s="60" t="str">
        <f t="shared" si="0"/>
        <v>חטף</v>
      </c>
      <c r="G11" s="61">
        <f>IF(B11="סך הכל",[1]Summary!$B$7,IF(F11="","",IF(VLOOKUP(B11,[1]WQ_UnitID!B:C,2,FALSE)=0,"",VLOOKUP(B11,[1]WQ_UnitID!B:C,2,FALSE))))</f>
        <v>151.108980077312</v>
      </c>
      <c r="H11" s="60">
        <v>4</v>
      </c>
      <c r="I11" s="60">
        <f>IF(B11="סך הכל",[1]Summary!$B$9,IF(F11="","",IFERROR(VLOOKUP(B11,[1]Count!A:B,2,FALSE),0)))</f>
        <v>4</v>
      </c>
      <c r="J11" s="60" t="str">
        <f>IF(F11="","",(IF(ISNUMBER(MATCH(B11,[1]ExcPermit!$H$8:$H$1000,0)),"כן","לא")))</f>
        <v>לא</v>
      </c>
      <c r="K11" s="60">
        <f>IF(B11="סך הכל",[1]Summary!$B$10,IF(F11="","",IFERROR(VLOOKUP(B11,[1]Count!A:J,8,FALSE),0)))</f>
        <v>4</v>
      </c>
      <c r="L11" s="60">
        <f>IF(B11="סך הכל",[1]Summary!$B$11,IF(F11="","",IFERROR(VLOOKUP(B11,[1]Count!A:J,9,FALSE),0)))</f>
        <v>3</v>
      </c>
      <c r="M11" s="62">
        <f>IF(B11="סך הכל",[1]Summary!$B$12,IF(F11="","",IFERROR(VLOOKUP(B11,[1]Count!A:J,10,FALSE),0)))</f>
        <v>0</v>
      </c>
      <c r="N11" s="63"/>
      <c r="O11" s="45" t="str">
        <f>IFERROR(VLOOKUP(B11,[1]Comments!A:B,2,FALSE),"")</f>
        <v>;;;</v>
      </c>
      <c r="P11" s="45"/>
      <c r="Q11" s="45"/>
      <c r="R11" s="45"/>
      <c r="S11" s="45"/>
      <c r="T11" s="45"/>
      <c r="U11" s="45"/>
      <c r="V11" s="45"/>
      <c r="W11" s="45"/>
      <c r="X11" s="45"/>
      <c r="Y11" s="45"/>
      <c r="Z11" s="45"/>
      <c r="AA11" s="45"/>
      <c r="AB11" s="45"/>
      <c r="AC11" s="45"/>
      <c r="AD11" s="45"/>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row>
    <row r="12" spans="1:77" s="64" customFormat="1" ht="12.75" x14ac:dyDescent="0.2">
      <c r="A12" s="57"/>
      <c r="B12" s="58">
        <f>IF(AND(B10&lt;&gt;"",ISNUMBER(B10),B11=""),"סך הכל",IF([1]Planning!A15="","",[1]Planning!A15))</f>
        <v>8122</v>
      </c>
      <c r="C12" s="59" t="str">
        <f>IFERROR(_xlfn.IFS(B12="סך הכל",[1]Summary!$B$6,[1]Planning!C15&lt;&gt;"",[1]Planning!C15),"")</f>
        <v>הרמיטאג' (ברייט הול)</v>
      </c>
      <c r="D12" s="57" t="str">
        <f>IFERROR(VLOOKUP(B12,[1]Address!B:G,5,FALSE),"")</f>
        <v>הפלדה 1, אור יהודה</v>
      </c>
      <c r="E12" s="57" t="str">
        <f>IFERROR(VLOOKUP(B12,[1]Address!B:L,11,FALSE),"")</f>
        <v>אולמות אירועים, מסעדות, קניונים</v>
      </c>
      <c r="F12" s="60" t="str">
        <f t="shared" si="0"/>
        <v>חטף</v>
      </c>
      <c r="G12" s="61" t="str">
        <f>IF(B12="סך הכל",[1]Summary!$B$7,IF(F12="","",IF(VLOOKUP(B12,[1]WQ_UnitID!B:C,2,FALSE)=0,"",VLOOKUP(B12,[1]WQ_UnitID!B:C,2,FALSE))))</f>
        <v/>
      </c>
      <c r="H12" s="60">
        <v>0</v>
      </c>
      <c r="I12" s="60">
        <f>IF(B12="סך הכל",[1]Summary!$B$9,IF(F12="","",IFERROR(VLOOKUP(B12,[1]Count!A:B,2,FALSE),0)))</f>
        <v>0</v>
      </c>
      <c r="J12" s="60" t="str">
        <f>IF(F12="","",(IF(ISNUMBER(MATCH(B12,[1]ExcPermit!$H$8:$H$1000,0)),"כן","לא")))</f>
        <v>לא</v>
      </c>
      <c r="K12" s="60">
        <f>IF(B12="סך הכל",[1]Summary!$B$10,IF(F12="","",IFERROR(VLOOKUP(B12,[1]Count!A:J,8,FALSE),0)))</f>
        <v>0</v>
      </c>
      <c r="L12" s="60">
        <f>IF(B12="סך הכל",[1]Summary!$B$11,IF(F12="","",IFERROR(VLOOKUP(B12,[1]Count!A:J,9,FALSE),0)))</f>
        <v>0</v>
      </c>
      <c r="M12" s="62">
        <f>IF(B12="סך הכל",[1]Summary!$B$12,IF(F12="","",IFERROR(VLOOKUP(B12,[1]Count!A:J,10,FALSE),0)))</f>
        <v>0</v>
      </c>
      <c r="N12" s="63" t="s">
        <v>21</v>
      </c>
      <c r="O12" s="45">
        <f>IFERROR(VLOOKUP(B12,[1]Comments!A:B,2,FALSE),"")</f>
        <v>0</v>
      </c>
      <c r="P12" s="45"/>
      <c r="Q12" s="45"/>
      <c r="R12" s="45"/>
      <c r="S12" s="45"/>
      <c r="T12" s="45"/>
      <c r="U12" s="45"/>
      <c r="V12" s="45"/>
      <c r="W12" s="45"/>
      <c r="X12" s="45"/>
      <c r="Y12" s="45"/>
      <c r="Z12" s="45"/>
      <c r="AA12" s="45"/>
      <c r="AB12" s="45"/>
      <c r="AC12" s="45"/>
      <c r="AD12" s="45"/>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row>
    <row r="13" spans="1:77" s="64" customFormat="1" ht="12.75" x14ac:dyDescent="0.2">
      <c r="A13" s="57"/>
      <c r="B13" s="58">
        <f>IF(AND(B11&lt;&gt;"",ISNUMBER(B11),B12=""),"סך הכל",IF([1]Planning!A16="","",[1]Planning!A16))</f>
        <v>8416</v>
      </c>
      <c r="C13" s="59" t="str">
        <f>IFERROR(_xlfn.IFS(B13="סך הכל",[1]Summary!$B$6,[1]Planning!C16&lt;&gt;"",[1]Planning!C16),"")</f>
        <v>חיים לגזיאל מעדני בשר</v>
      </c>
      <c r="D13" s="57" t="str">
        <f>IFERROR(VLOOKUP(B13,[1]Address!B:G,5,FALSE),"")</f>
        <v>ההגנה 14, אור יהודה</v>
      </c>
      <c r="E13" s="57" t="str">
        <f>IFERROR(VLOOKUP(B13,[1]Address!B:L,11,FALSE),"")</f>
        <v>משחטות, בתי מטבחיים, בתי נחירה, עיבוד דגים</v>
      </c>
      <c r="F13" s="60" t="str">
        <f t="shared" si="0"/>
        <v>חטף</v>
      </c>
      <c r="G13" s="61">
        <f>IF(B13="סך הכל",[1]Summary!$B$7,IF(F13="","",IF(VLOOKUP(B13,[1]WQ_UnitID!B:C,2,FALSE)=0,"",VLOOKUP(B13,[1]WQ_UnitID!B:C,2,FALSE))))</f>
        <v>156.80300327088901</v>
      </c>
      <c r="H13" s="60">
        <v>4</v>
      </c>
      <c r="I13" s="60">
        <f>IF(B13="סך הכל",[1]Summary!$B$9,IF(F13="","",IFERROR(VLOOKUP(B13,[1]Count!A:B,2,FALSE),0)))</f>
        <v>4</v>
      </c>
      <c r="J13" s="60" t="str">
        <f>IF(F13="","",(IF(ISNUMBER(MATCH(B13,[1]ExcPermit!$H$8:$H$1000,0)),"כן","לא")))</f>
        <v>לא</v>
      </c>
      <c r="K13" s="60">
        <f>IF(B13="סך הכל",[1]Summary!$B$10,IF(F13="","",IFERROR(VLOOKUP(B13,[1]Count!A:J,8,FALSE),0)))</f>
        <v>4</v>
      </c>
      <c r="L13" s="60">
        <f>IF(B13="סך הכל",[1]Summary!$B$11,IF(F13="","",IFERROR(VLOOKUP(B13,[1]Count!A:J,9,FALSE),0)))</f>
        <v>3</v>
      </c>
      <c r="M13" s="62">
        <f>IF(B13="סך הכל",[1]Summary!$B$12,IF(F13="","",IFERROR(VLOOKUP(B13,[1]Count!A:J,10,FALSE),0)))</f>
        <v>0</v>
      </c>
      <c r="N13" s="63" t="str">
        <f t="shared" si="1"/>
        <v>שעת דיגום 9:40;;;</v>
      </c>
      <c r="O13" s="45" t="str">
        <f>IFERROR(VLOOKUP(B13,[1]Comments!A:B,2,FALSE),"")</f>
        <v>שעת דיגום 9:40;;;</v>
      </c>
      <c r="P13" s="45"/>
      <c r="Q13" s="45"/>
      <c r="R13" s="45"/>
      <c r="S13" s="45"/>
      <c r="T13" s="45"/>
      <c r="U13" s="45"/>
      <c r="V13" s="45"/>
      <c r="W13" s="45"/>
      <c r="X13" s="45"/>
      <c r="Y13" s="45"/>
      <c r="Z13" s="45"/>
      <c r="AA13" s="45"/>
      <c r="AB13" s="45"/>
      <c r="AC13" s="45"/>
      <c r="AD13" s="45"/>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row>
    <row r="14" spans="1:77" s="64" customFormat="1" ht="12.75" x14ac:dyDescent="0.2">
      <c r="A14" s="57"/>
      <c r="B14" s="58">
        <f>IF(AND(B12&lt;&gt;"",ISNUMBER(B12),B13=""),"סך הכל",IF([1]Planning!A17="","",[1]Planning!A17))</f>
        <v>32586</v>
      </c>
      <c r="C14" s="59" t="str">
        <f>IFERROR(_xlfn.IFS(B14="סך הכל",[1]Summary!$B$6,[1]Planning!C17&lt;&gt;"",[1]Planning!C17),"")</f>
        <v>מאפיית ברכת הארץ</v>
      </c>
      <c r="D14" s="57" t="str">
        <f>IFERROR(VLOOKUP(B14,[1]Address!B:G,5,FALSE),"")</f>
        <v>ההגנה 15, אור יהודה</v>
      </c>
      <c r="E14" s="57" t="str">
        <f>IFERROR(VLOOKUP(B14,[1]Address!B:L,11,FALSE),"")</f>
        <v>מפעלי מזון ומשקאות</v>
      </c>
      <c r="F14" s="60" t="str">
        <f t="shared" si="0"/>
        <v>חטף</v>
      </c>
      <c r="G14" s="61">
        <f>IF(B14="סך הכל",[1]Summary!$B$7,IF(F14="","",IF(VLOOKUP(B14,[1]WQ_UnitID!B:C,2,FALSE)=0,"",VLOOKUP(B14,[1]WQ_UnitID!B:C,2,FALSE))))</f>
        <v>12.1666666666667</v>
      </c>
      <c r="H14" s="60">
        <v>0</v>
      </c>
      <c r="I14" s="60">
        <f>IF(B14="סך הכל",[1]Summary!$B$9,IF(F14="","",IFERROR(VLOOKUP(B14,[1]Count!A:B,2,FALSE),0)))</f>
        <v>0</v>
      </c>
      <c r="J14" s="60" t="str">
        <f>IF(F14="","",(IF(ISNUMBER(MATCH(B14,[1]ExcPermit!$H$8:$H$1000,0)),"כן","לא")))</f>
        <v>לא</v>
      </c>
      <c r="K14" s="60">
        <f>IF(B14="סך הכל",[1]Summary!$B$10,IF(F14="","",IFERROR(VLOOKUP(B14,[1]Count!A:J,8,FALSE),0)))</f>
        <v>0</v>
      </c>
      <c r="L14" s="60">
        <f>IF(B14="סך הכל",[1]Summary!$B$11,IF(F14="","",IFERROR(VLOOKUP(B14,[1]Count!A:J,9,FALSE),0)))</f>
        <v>0</v>
      </c>
      <c r="M14" s="62">
        <f>IF(B14="סך הכל",[1]Summary!$B$12,IF(F14="","",IFERROR(VLOOKUP(B14,[1]Count!A:J,10,FALSE),0)))</f>
        <v>0</v>
      </c>
      <c r="N14" s="63" t="s">
        <v>21</v>
      </c>
      <c r="O14" s="45">
        <f>IFERROR(VLOOKUP(B14,[1]Comments!A:B,2,FALSE),"")</f>
        <v>0</v>
      </c>
      <c r="P14" s="45"/>
      <c r="Q14" s="45"/>
      <c r="R14" s="45"/>
      <c r="S14" s="45"/>
      <c r="T14" s="45"/>
      <c r="U14" s="45"/>
      <c r="V14" s="45"/>
      <c r="W14" s="45"/>
      <c r="X14" s="45"/>
      <c r="Y14" s="45"/>
      <c r="Z14" s="45"/>
      <c r="AA14" s="45"/>
      <c r="AB14" s="45"/>
      <c r="AC14" s="45"/>
      <c r="AD14" s="45"/>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row>
    <row r="15" spans="1:77" s="64" customFormat="1" ht="12.75" x14ac:dyDescent="0.2">
      <c r="A15" s="57"/>
      <c r="B15" s="58">
        <f>IF(AND(B13&lt;&gt;"",ISNUMBER(B13),B14=""),"סך הכל",IF([1]Planning!A18="","",[1]Planning!A18))</f>
        <v>32583</v>
      </c>
      <c r="C15" s="59" t="str">
        <f>IFERROR(_xlfn.IFS(B15="סך הכל",[1]Summary!$B$6,[1]Planning!C18&lt;&gt;"",[1]Planning!C18),"")</f>
        <v>מאפיית הכוהנים</v>
      </c>
      <c r="D15" s="57" t="str">
        <f>IFERROR(VLOOKUP(B15,[1]Address!B:G,5,FALSE),"")</f>
        <v>ההגנה 12, אור יהודה</v>
      </c>
      <c r="E15" s="57" t="str">
        <f>IFERROR(VLOOKUP(B15,[1]Address!B:L,11,FALSE),"")</f>
        <v>מפעלי מזון ומשקאות</v>
      </c>
      <c r="F15" s="60" t="str">
        <f t="shared" si="0"/>
        <v>חטף</v>
      </c>
      <c r="G15" s="61">
        <f>IF(B15="סך הכל",[1]Summary!$B$7,IF(F15="","",IF(VLOOKUP(B15,[1]WQ_UnitID!B:C,2,FALSE)=0,"",VLOOKUP(B15,[1]WQ_UnitID!B:C,2,FALSE))))</f>
        <v>86.610169491525397</v>
      </c>
      <c r="H15" s="60">
        <v>4</v>
      </c>
      <c r="I15" s="60">
        <v>4</v>
      </c>
      <c r="J15" s="60" t="str">
        <f>IF(F15="","",(IF(ISNUMBER(MATCH(B15,[1]ExcPermit!$H$8:$H$1000,0)),"כן","לא")))</f>
        <v>לא</v>
      </c>
      <c r="K15" s="60">
        <f>IF(B15="סך הכל",[1]Summary!$B$10,IF(F15="","",IFERROR(VLOOKUP(B15,[1]Count!A:J,8,FALSE),0)))</f>
        <v>1</v>
      </c>
      <c r="L15" s="60">
        <f>IF(B15="סך הכל",[1]Summary!$B$11,IF(F15="","",IFERROR(VLOOKUP(B15,[1]Count!A:J,9,FALSE),0)))</f>
        <v>0</v>
      </c>
      <c r="M15" s="62">
        <f>IF(B15="סך הכל",[1]Summary!$B$12,IF(F15="","",IFERROR(VLOOKUP(B15,[1]Count!A:J,10,FALSE),0)))</f>
        <v>0</v>
      </c>
      <c r="N15" s="63" t="str">
        <f t="shared" si="1"/>
        <v>שעת דיגום 9:40;;</v>
      </c>
      <c r="O15" s="45" t="str">
        <f>IFERROR(VLOOKUP(B15,[1]Comments!A:B,2,FALSE),"")</f>
        <v>שעת דיגום 9:40;;</v>
      </c>
      <c r="P15" s="45"/>
      <c r="Q15" s="45"/>
      <c r="R15" s="45"/>
      <c r="S15" s="45"/>
      <c r="T15" s="45"/>
      <c r="U15" s="45"/>
      <c r="V15" s="45"/>
      <c r="W15" s="45"/>
      <c r="X15" s="45"/>
      <c r="Y15" s="45"/>
      <c r="Z15" s="45"/>
      <c r="AA15" s="45"/>
      <c r="AB15" s="45"/>
      <c r="AC15" s="45"/>
      <c r="AD15" s="45"/>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row>
    <row r="16" spans="1:77" s="64" customFormat="1" ht="12.75" x14ac:dyDescent="0.2">
      <c r="A16" s="57"/>
      <c r="B16" s="58">
        <f>IF(AND(B14&lt;&gt;"",ISNUMBER(B14),B15=""),"סך הכל",IF([1]Planning!A19="","",[1]Planning!A19))</f>
        <v>7993</v>
      </c>
      <c r="C16" s="59" t="str">
        <f>IFERROR(_xlfn.IFS(B16="סך הכל",[1]Summary!$B$6,[1]Planning!C19&lt;&gt;"",[1]Planning!C19),"")</f>
        <v>מאפית וינסטו השלום</v>
      </c>
      <c r="D16" s="57" t="str">
        <f>IFERROR(VLOOKUP(B16,[1]Address!B:G,5,FALSE),"")</f>
        <v>היוזמים 10, אור יהודה</v>
      </c>
      <c r="E16" s="57" t="str">
        <f>IFERROR(VLOOKUP(B16,[1]Address!B:L,11,FALSE),"")</f>
        <v>מפעלי מזון ומשקאות</v>
      </c>
      <c r="F16" s="60" t="str">
        <f t="shared" si="0"/>
        <v>חטף</v>
      </c>
      <c r="G16" s="61">
        <f>IF(B16="סך הכל",[1]Summary!$B$7,IF(F16="","",IF(VLOOKUP(B16,[1]WQ_UnitID!B:C,2,FALSE)=0,"",VLOOKUP(B16,[1]WQ_UnitID!B:C,2,FALSE))))</f>
        <v>389.93962450592898</v>
      </c>
      <c r="H16" s="60">
        <v>4</v>
      </c>
      <c r="I16" s="60">
        <f>IF(B16="סך הכל",[1]Summary!$B$9,IF(F16="","",IFERROR(VLOOKUP(B16,[1]Count!A:B,2,FALSE),0)))</f>
        <v>4</v>
      </c>
      <c r="J16" s="60" t="str">
        <f>IF(F16="","",(IF(ISNUMBER(MATCH(B16,[1]ExcPermit!$H$8:$H$1000,0)),"כן","לא")))</f>
        <v>לא</v>
      </c>
      <c r="K16" s="60">
        <f>IF(B16="סך הכל",[1]Summary!$B$10,IF(F16="","",IFERROR(VLOOKUP(B16,[1]Count!A:J,8,FALSE),0)))</f>
        <v>2</v>
      </c>
      <c r="L16" s="60">
        <f>IF(B16="סך הכל",[1]Summary!$B$11,IF(F16="","",IFERROR(VLOOKUP(B16,[1]Count!A:J,9,FALSE),0)))</f>
        <v>1</v>
      </c>
      <c r="M16" s="62">
        <f>IF(B16="סך הכל",[1]Summary!$B$12,IF(F16="","",IFERROR(VLOOKUP(B16,[1]Count!A:J,10,FALSE),0)))</f>
        <v>1</v>
      </c>
      <c r="N16" s="63" t="str">
        <f t="shared" si="1"/>
        <v>;אין אדם שיכול להתלוות לביקור</v>
      </c>
      <c r="O16" s="45" t="str">
        <f>IFERROR(VLOOKUP(B16,[1]Comments!A:B,2,FALSE),"")</f>
        <v>;אין אדם שיכול להתלוות לביקור</v>
      </c>
      <c r="P16" s="45"/>
      <c r="Q16" s="45"/>
      <c r="R16" s="45"/>
      <c r="S16" s="45"/>
      <c r="T16" s="45"/>
      <c r="U16" s="45"/>
      <c r="V16" s="45"/>
      <c r="W16" s="45"/>
      <c r="X16" s="45"/>
      <c r="Y16" s="45"/>
      <c r="Z16" s="45"/>
      <c r="AA16" s="45"/>
      <c r="AB16" s="45"/>
      <c r="AC16" s="45"/>
      <c r="AD16" s="45"/>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row>
    <row r="17" spans="1:77" s="64" customFormat="1" ht="12.75" x14ac:dyDescent="0.2">
      <c r="A17" s="57"/>
      <c r="B17" s="58">
        <f>IF(AND(B15&lt;&gt;"",ISNUMBER(B15),B16=""),"סך הכל",IF([1]Planning!A20="","",[1]Planning!A20))</f>
        <v>29048</v>
      </c>
      <c r="C17" s="59" t="str">
        <f>IFERROR(_xlfn.IFS(B17="סך הכל",[1]Summary!$B$6,[1]Planning!C20&lt;&gt;"",[1]Planning!C20),"")</f>
        <v>מגדלי הים התיכון</v>
      </c>
      <c r="D17" s="57" t="str">
        <f>IFERROR(VLOOKUP(B17,[1]Address!B:G,5,FALSE),"")</f>
        <v>האיריס 9, אור יהודה</v>
      </c>
      <c r="E17" s="57" t="str">
        <f>IFERROR(VLOOKUP(B17,[1]Address!B:L,11,FALSE),"")</f>
        <v>בתי מלון</v>
      </c>
      <c r="F17" s="60" t="str">
        <f t="shared" si="0"/>
        <v>חטף</v>
      </c>
      <c r="G17" s="61">
        <f>IF(B17="סך הכל",[1]Summary!$B$7,IF(F17="","",IF(VLOOKUP(B17,[1]WQ_UnitID!B:C,2,FALSE)=0,"",VLOOKUP(B17,[1]WQ_UnitID!B:C,2,FALSE))))</f>
        <v>2756.8088737201401</v>
      </c>
      <c r="H17" s="60">
        <v>4</v>
      </c>
      <c r="I17" s="60">
        <f>IF(B17="סך הכל",[1]Summary!$B$9,IF(F17="","",IFERROR(VLOOKUP(B17,[1]Count!A:B,2,FALSE),0)))</f>
        <v>4</v>
      </c>
      <c r="J17" s="60" t="str">
        <f>IF(F17="","",(IF(ISNUMBER(MATCH(B17,[1]ExcPermit!$H$8:$H$1000,0)),"כן","לא")))</f>
        <v>לא</v>
      </c>
      <c r="K17" s="60">
        <f>IF(B17="סך הכל",[1]Summary!$B$10,IF(F17="","",IFERROR(VLOOKUP(B17,[1]Count!A:J,8,FALSE),0)))</f>
        <v>0</v>
      </c>
      <c r="L17" s="60">
        <f>IF(B17="סך הכל",[1]Summary!$B$11,IF(F17="","",IFERROR(VLOOKUP(B17,[1]Count!A:J,9,FALSE),0)))</f>
        <v>0</v>
      </c>
      <c r="M17" s="62">
        <f>IF(B17="סך הכל",[1]Summary!$B$12,IF(F17="","",IFERROR(VLOOKUP(B17,[1]Count!A:J,10,FALSE),0)))</f>
        <v>4</v>
      </c>
      <c r="N17" s="63" t="str">
        <f t="shared" si="1"/>
        <v>שעת דיגום 10:10;;;</v>
      </c>
      <c r="O17" s="45" t="str">
        <f>IFERROR(VLOOKUP(B17,[1]Comments!A:B,2,FALSE),"")</f>
        <v>שעת דיגום 10:10;;;</v>
      </c>
      <c r="P17" s="45"/>
      <c r="Q17" s="45"/>
      <c r="R17" s="45"/>
      <c r="S17" s="45"/>
      <c r="T17" s="45"/>
      <c r="U17" s="45"/>
      <c r="V17" s="45"/>
      <c r="W17" s="45"/>
      <c r="X17" s="45"/>
      <c r="Y17" s="45"/>
      <c r="Z17" s="45"/>
      <c r="AA17" s="45"/>
      <c r="AB17" s="45"/>
      <c r="AC17" s="45"/>
      <c r="AD17" s="45"/>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7" s="64" customFormat="1" ht="12.75" x14ac:dyDescent="0.2">
      <c r="A18" s="57"/>
      <c r="B18" s="58">
        <f>IF(AND(B16&lt;&gt;"",ISNUMBER(B16),B17=""),"סך הכל",IF([1]Planning!A21="","",[1]Planning!A21))</f>
        <v>8332</v>
      </c>
      <c r="C18" s="59" t="str">
        <f>IFERROR(_xlfn.IFS(B18="סך הכל",[1]Summary!$B$6,[1]Planning!C21&lt;&gt;"",[1]Planning!C21),"")</f>
        <v>מוסך א.מ.ואחיו</v>
      </c>
      <c r="D18" s="57" t="str">
        <f>IFERROR(VLOOKUP(B18,[1]Address!B:G,5,FALSE),"")</f>
        <v>הסדנא 4, א.ת. ישן, אור יהודה</v>
      </c>
      <c r="E18" s="57" t="str">
        <f>IFERROR(VLOOKUP(B18,[1]Address!B:L,11,FALSE),"")</f>
        <v>מוסכים</v>
      </c>
      <c r="F18" s="60" t="str">
        <f t="shared" si="0"/>
        <v>חטף</v>
      </c>
      <c r="G18" s="61">
        <f>IF(B18="סך הכל",[1]Summary!$B$7,IF(F18="","",IF(VLOOKUP(B18,[1]WQ_UnitID!B:C,2,FALSE)=0,"",VLOOKUP(B18,[1]WQ_UnitID!B:C,2,FALSE))))</f>
        <v>20.5056179775281</v>
      </c>
      <c r="H18" s="60">
        <v>4</v>
      </c>
      <c r="I18" s="60">
        <f>IF(B18="סך הכל",[1]Summary!$B$9,IF(F18="","",IFERROR(VLOOKUP(B18,[1]Count!A:B,2,FALSE),0)))</f>
        <v>4</v>
      </c>
      <c r="J18" s="60" t="str">
        <f>IF(F18="","",(IF(ISNUMBER(MATCH(B18,[1]ExcPermit!$H$8:$H$1000,0)),"כן","לא")))</f>
        <v>לא</v>
      </c>
      <c r="K18" s="60">
        <f>IF(B18="סך הכל",[1]Summary!$B$10,IF(F18="","",IFERROR(VLOOKUP(B18,[1]Count!A:J,8,FALSE),0)))</f>
        <v>0</v>
      </c>
      <c r="L18" s="60">
        <f>IF(B18="סך הכל",[1]Summary!$B$11,IF(F18="","",IFERROR(VLOOKUP(B18,[1]Count!A:J,9,FALSE),0)))</f>
        <v>1</v>
      </c>
      <c r="M18" s="62">
        <f>IF(B18="סך הכל",[1]Summary!$B$12,IF(F18="","",IFERROR(VLOOKUP(B18,[1]Count!A:J,10,FALSE),0)))</f>
        <v>2</v>
      </c>
      <c r="N18" s="63" t="str">
        <f t="shared" si="1"/>
        <v>שעת דיגום 10:30;אין אפשרות לדגום בגלל בסתימה</v>
      </c>
      <c r="O18" s="45" t="str">
        <f>IFERROR(VLOOKUP(B18,[1]Comments!A:B,2,FALSE),"")</f>
        <v>שעת דיגום 10:30;אין אפשרות לדגום בגלל בסתימה</v>
      </c>
      <c r="P18" s="45"/>
      <c r="Q18" s="45"/>
      <c r="R18" s="45"/>
      <c r="S18" s="45"/>
      <c r="T18" s="45"/>
      <c r="U18" s="45"/>
      <c r="V18" s="45"/>
      <c r="W18" s="45"/>
      <c r="X18" s="45"/>
      <c r="Y18" s="45"/>
      <c r="Z18" s="45"/>
      <c r="AA18" s="45"/>
      <c r="AB18" s="45"/>
      <c r="AC18" s="45"/>
      <c r="AD18" s="45"/>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row>
    <row r="19" spans="1:77" s="64" customFormat="1" ht="12.75" x14ac:dyDescent="0.2">
      <c r="A19" s="57"/>
      <c r="B19" s="58">
        <f>IF(AND(B17&lt;&gt;"",ISNUMBER(B17),B18=""),"סך הכל",IF([1]Planning!A22="","",[1]Planning!A22))</f>
        <v>7937</v>
      </c>
      <c r="C19" s="59" t="str">
        <f>IFERROR(_xlfn.IFS(B19="סך הכל",[1]Summary!$B$6,[1]Planning!C22&lt;&gt;"",[1]Planning!C22),"")</f>
        <v>מוסך וולבו חנן שפיק</v>
      </c>
      <c r="D19" s="57" t="str">
        <f>IFERROR(VLOOKUP(B19,[1]Address!B:G,5,FALSE),"")</f>
        <v>חטיבת אלכסנדרוני 3, אור יהודה</v>
      </c>
      <c r="E19" s="57" t="str">
        <f>IFERROR(VLOOKUP(B19,[1]Address!B:L,11,FALSE),"")</f>
        <v>מוסכים</v>
      </c>
      <c r="F19" s="60" t="str">
        <f t="shared" si="0"/>
        <v>חטף</v>
      </c>
      <c r="G19" s="61">
        <f>IF(B19="סך הכל",[1]Summary!$B$7,IF(F19="","",IF(VLOOKUP(B19,[1]WQ_UnitID!B:C,2,FALSE)=0,"",VLOOKUP(B19,[1]WQ_UnitID!B:C,2,FALSE))))</f>
        <v>96.172154234654201</v>
      </c>
      <c r="H19" s="60">
        <v>4</v>
      </c>
      <c r="I19" s="60">
        <f>IF(B19="סך הכל",[1]Summary!$B$9,IF(F19="","",IFERROR(VLOOKUP(B19,[1]Count!A:B,2,FALSE),0)))</f>
        <v>4</v>
      </c>
      <c r="J19" s="60" t="str">
        <f>IF(F19="","",(IF(ISNUMBER(MATCH(B19,[1]ExcPermit!$H$8:$H$1000,0)),"כן","לא")))</f>
        <v>לא</v>
      </c>
      <c r="K19" s="60">
        <f>IF(B19="סך הכל",[1]Summary!$B$10,IF(F19="","",IFERROR(VLOOKUP(B19,[1]Count!A:J,8,FALSE),0)))</f>
        <v>0</v>
      </c>
      <c r="L19" s="60">
        <f>IF(B19="סך הכל",[1]Summary!$B$11,IF(F19="","",IFERROR(VLOOKUP(B19,[1]Count!A:J,9,FALSE),0)))</f>
        <v>1</v>
      </c>
      <c r="M19" s="62">
        <f>IF(B19="סך הכל",[1]Summary!$B$12,IF(F19="","",IFERROR(VLOOKUP(B19,[1]Count!A:J,10,FALSE),0)))</f>
        <v>3</v>
      </c>
      <c r="N19" s="63" t="str">
        <f t="shared" si="1"/>
        <v>שעת דיגום 10:30;;;</v>
      </c>
      <c r="O19" s="45" t="str">
        <f>IFERROR(VLOOKUP(B19,[1]Comments!A:B,2,FALSE),"")</f>
        <v>שעת דיגום 10:30;;;</v>
      </c>
      <c r="P19" s="45"/>
      <c r="Q19" s="45"/>
      <c r="R19" s="45"/>
      <c r="S19" s="45"/>
      <c r="T19" s="45"/>
      <c r="U19" s="45"/>
      <c r="V19" s="45"/>
      <c r="W19" s="45"/>
      <c r="X19" s="45"/>
      <c r="Y19" s="45"/>
      <c r="Z19" s="45"/>
      <c r="AA19" s="45"/>
      <c r="AB19" s="45"/>
      <c r="AC19" s="45"/>
      <c r="AD19" s="45"/>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row>
    <row r="20" spans="1:77" s="64" customFormat="1" ht="12.75" x14ac:dyDescent="0.2">
      <c r="A20" s="57"/>
      <c r="B20" s="58">
        <f>IF(AND(B18&lt;&gt;"",ISNUMBER(B18),B19=""),"סך הכל",IF([1]Planning!A23="","",[1]Planning!A23))</f>
        <v>30932</v>
      </c>
      <c r="C20" s="59" t="str">
        <f>IFERROR(_xlfn.IFS(B20="סך הכל",[1]Summary!$B$6,[1]Planning!C23&lt;&gt;"",[1]Planning!C23),"")</f>
        <v>מסעדת פארוק</v>
      </c>
      <c r="D20" s="57" t="str">
        <f>IFERROR(VLOOKUP(B20,[1]Address!B:G,5,FALSE),"")</f>
        <v>מרדכי בן פורת 70, אור יהודה</v>
      </c>
      <c r="E20" s="57" t="str">
        <f>IFERROR(VLOOKUP(B20,[1]Address!B:L,11,FALSE),"")</f>
        <v>אולמות אירועים, מסעדות, קניונים</v>
      </c>
      <c r="F20" s="60" t="str">
        <f t="shared" si="0"/>
        <v>חטף</v>
      </c>
      <c r="G20" s="61">
        <f>IF(B20="סך הכל",[1]Summary!$B$7,IF(F20="","",IF(VLOOKUP(B20,[1]WQ_UnitID!B:C,2,FALSE)=0,"",VLOOKUP(B20,[1]WQ_UnitID!B:C,2,FALSE))))</f>
        <v>545.15596193874501</v>
      </c>
      <c r="H20" s="60">
        <v>4</v>
      </c>
      <c r="I20" s="60">
        <f>IF(B20="סך הכל",[1]Summary!$B$9,IF(F20="","",IFERROR(VLOOKUP(B20,[1]Count!A:B,2,FALSE),0)))</f>
        <v>4</v>
      </c>
      <c r="J20" s="60" t="str">
        <f>IF(F20="","",(IF(ISNUMBER(MATCH(B20,[1]ExcPermit!$H$8:$H$1000,0)),"כן","לא")))</f>
        <v>לא</v>
      </c>
      <c r="K20" s="60">
        <f>IF(B20="סך הכל",[1]Summary!$B$10,IF(F20="","",IFERROR(VLOOKUP(B20,[1]Count!A:J,8,FALSE),0)))</f>
        <v>3</v>
      </c>
      <c r="L20" s="60">
        <f>IF(B20="סך הכל",[1]Summary!$B$11,IF(F20="","",IFERROR(VLOOKUP(B20,[1]Count!A:J,9,FALSE),0)))</f>
        <v>1</v>
      </c>
      <c r="M20" s="62">
        <f>IF(B20="סך הכל",[1]Summary!$B$12,IF(F20="","",IFERROR(VLOOKUP(B20,[1]Count!A:J,10,FALSE),0)))</f>
        <v>0</v>
      </c>
      <c r="N20" s="63" t="str">
        <f t="shared" si="1"/>
        <v>אין אפשרות לדגום.</v>
      </c>
      <c r="O20" s="45" t="str">
        <f>IFERROR(VLOOKUP(B20,[1]Comments!A:B,2,FALSE),"")</f>
        <v>אין אפשרות לדגום.</v>
      </c>
      <c r="P20" s="45"/>
      <c r="Q20" s="45"/>
      <c r="R20" s="45"/>
      <c r="S20" s="45"/>
      <c r="T20" s="45"/>
      <c r="U20" s="45"/>
      <c r="V20" s="45"/>
      <c r="W20" s="45"/>
      <c r="X20" s="45"/>
      <c r="Y20" s="45"/>
      <c r="Z20" s="45"/>
      <c r="AA20" s="45"/>
      <c r="AB20" s="45"/>
      <c r="AC20" s="45"/>
      <c r="AD20" s="45"/>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row>
    <row r="21" spans="1:77" s="64" customFormat="1" ht="12.75" x14ac:dyDescent="0.2">
      <c r="A21" s="57"/>
      <c r="B21" s="58">
        <f>IF(AND(B19&lt;&gt;"",ISNUMBER(B19),B20=""),"סך הכל",IF([1]Planning!A24="","",[1]Planning!A24))</f>
        <v>8198</v>
      </c>
      <c r="C21" s="59" t="str">
        <f>IFERROR(_xlfn.IFS(B21="סך הכל",[1]Summary!$B$6,[1]Planning!C24&lt;&gt;"",[1]Planning!C24),"")</f>
        <v>מפגש אנטבה</v>
      </c>
      <c r="D21" s="57" t="str">
        <f>IFERROR(VLOOKUP(B21,[1]Address!B:G,5,FALSE),"")</f>
        <v>שוק 1 כפר ענה, אור יהודה</v>
      </c>
      <c r="E21" s="57" t="str">
        <f>IFERROR(VLOOKUP(B21,[1]Address!B:L,11,FALSE),"")</f>
        <v>אולמות אירועים, מסעדות, קניונים</v>
      </c>
      <c r="F21" s="60" t="str">
        <f t="shared" si="0"/>
        <v>חטף</v>
      </c>
      <c r="G21" s="61">
        <f>IF(B21="סך הכל",[1]Summary!$B$7,IF(F21="","",IF(VLOOKUP(B21,[1]WQ_UnitID!B:C,2,FALSE)=0,"",VLOOKUP(B21,[1]WQ_UnitID!B:C,2,FALSE))))</f>
        <v>793.63945881653297</v>
      </c>
      <c r="H21" s="60">
        <v>4</v>
      </c>
      <c r="I21" s="60">
        <f>IF(B21="סך הכל",[1]Summary!$B$9,IF(F21="","",IFERROR(VLOOKUP(B21,[1]Count!A:B,2,FALSE),0)))</f>
        <v>4</v>
      </c>
      <c r="J21" s="60" t="str">
        <f>IF(F21="","",(IF(ISNUMBER(MATCH(B21,[1]ExcPermit!$H$8:$H$1000,0)),"כן","לא")))</f>
        <v>לא</v>
      </c>
      <c r="K21" s="60">
        <f>IF(B21="סך הכל",[1]Summary!$B$10,IF(F21="","",IFERROR(VLOOKUP(B21,[1]Count!A:J,8,FALSE),0)))</f>
        <v>3</v>
      </c>
      <c r="L21" s="60">
        <f>IF(B21="סך הכל",[1]Summary!$B$11,IF(F21="","",IFERROR(VLOOKUP(B21,[1]Count!A:J,9,FALSE),0)))</f>
        <v>1</v>
      </c>
      <c r="M21" s="62">
        <f>IF(B21="סך הכל",[1]Summary!$B$12,IF(F21="","",IFERROR(VLOOKUP(B21,[1]Count!A:J,10,FALSE),0)))</f>
        <v>0</v>
      </c>
      <c r="N21" s="63" t="str">
        <f t="shared" si="1"/>
        <v>;אין אפשרות לדגום.</v>
      </c>
      <c r="O21" s="45" t="str">
        <f>IFERROR(VLOOKUP(B21,[1]Comments!A:B,2,FALSE),"")</f>
        <v>;אין אפשרות לדגום.</v>
      </c>
      <c r="P21" s="45"/>
      <c r="Q21" s="45"/>
      <c r="R21" s="45"/>
      <c r="S21" s="45"/>
      <c r="T21" s="45"/>
      <c r="U21" s="45"/>
      <c r="V21" s="45"/>
      <c r="W21" s="45"/>
      <c r="X21" s="45"/>
      <c r="Y21" s="45"/>
      <c r="Z21" s="45"/>
      <c r="AA21" s="45"/>
      <c r="AB21" s="45"/>
      <c r="AC21" s="45"/>
      <c r="AD21" s="45"/>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row>
    <row r="22" spans="1:77" s="64" customFormat="1" ht="12.75" x14ac:dyDescent="0.2">
      <c r="A22" s="57"/>
      <c r="B22" s="58">
        <f>IF(AND(B20&lt;&gt;"",ISNUMBER(B20),B21=""),"סך הכל",IF([1]Planning!A25="","",[1]Planning!A25))</f>
        <v>29453</v>
      </c>
      <c r="C22" s="59" t="str">
        <f>IFERROR(_xlfn.IFS(B22="סך הכל",[1]Summary!$B$6,[1]Planning!C25&lt;&gt;"",[1]Planning!C25),"")</f>
        <v>סיטי סטאר</v>
      </c>
      <c r="D22" s="57" t="str">
        <f>IFERROR(VLOOKUP(B22,[1]Address!B:G,5,FALSE),"")</f>
        <v>הסדנא 6, אור יהודה</v>
      </c>
      <c r="E22" s="57" t="str">
        <f>IFERROR(VLOOKUP(B22,[1]Address!B:L,11,FALSE),"")</f>
        <v>אולמות אירועים, מסעדות, קניונים</v>
      </c>
      <c r="F22" s="60" t="str">
        <f t="shared" si="0"/>
        <v>חטף</v>
      </c>
      <c r="G22" s="61">
        <f>IF(B22="סך הכל",[1]Summary!$B$7,IF(F22="","",IF(VLOOKUP(B22,[1]WQ_UnitID!B:C,2,FALSE)=0,"",VLOOKUP(B22,[1]WQ_UnitID!B:C,2,FALSE))))</f>
        <v>847.98974108451398</v>
      </c>
      <c r="H22" s="60">
        <v>4</v>
      </c>
      <c r="I22" s="60">
        <f>IF(B22="סך הכל",[1]Summary!$B$9,IF(F22="","",IFERROR(VLOOKUP(B22,[1]Count!A:B,2,FALSE),0)))</f>
        <v>4</v>
      </c>
      <c r="J22" s="60" t="str">
        <f>IF(F22="","",(IF(ISNUMBER(MATCH(B22,[1]ExcPermit!$H$8:$H$1000,0)),"כן","לא")))</f>
        <v>לא</v>
      </c>
      <c r="K22" s="60">
        <f>IF(B22="סך הכל",[1]Summary!$B$10,IF(F22="","",IFERROR(VLOOKUP(B22,[1]Count!A:J,8,FALSE),0)))</f>
        <v>4</v>
      </c>
      <c r="L22" s="60">
        <f>IF(B22="סך הכל",[1]Summary!$B$11,IF(F22="","",IFERROR(VLOOKUP(B22,[1]Count!A:J,9,FALSE),0)))</f>
        <v>4</v>
      </c>
      <c r="M22" s="62">
        <f>IF(B22="סך הכל",[1]Summary!$B$12,IF(F22="","",IFERROR(VLOOKUP(B22,[1]Count!A:J,10,FALSE),0)))</f>
        <v>0</v>
      </c>
      <c r="N22" s="63" t="str">
        <f t="shared" si="1"/>
        <v>שעת דיגום 10;;;</v>
      </c>
      <c r="O22" s="45" t="str">
        <f>IFERROR(VLOOKUP(B22,[1]Comments!A:B,2,FALSE),"")</f>
        <v>שעת דיגום 10;;;</v>
      </c>
      <c r="P22" s="45"/>
      <c r="Q22" s="45"/>
      <c r="R22" s="45"/>
      <c r="S22" s="45"/>
      <c r="T22" s="45"/>
      <c r="U22" s="45"/>
      <c r="V22" s="45"/>
      <c r="W22" s="45"/>
      <c r="X22" s="45"/>
      <c r="Y22" s="45"/>
      <c r="Z22" s="45"/>
      <c r="AA22" s="45"/>
      <c r="AB22" s="45"/>
      <c r="AC22" s="45"/>
      <c r="AD22" s="45"/>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row>
    <row r="23" spans="1:77" s="64" customFormat="1" ht="12.75" x14ac:dyDescent="0.2">
      <c r="A23" s="57"/>
      <c r="B23" s="58">
        <f>IF(AND(B21&lt;&gt;"",ISNUMBER(B21),B22=""),"סך הכל",IF([1]Planning!A26="","",[1]Planning!A26))</f>
        <v>7777</v>
      </c>
      <c r="C23" s="59" t="str">
        <f>IFERROR(_xlfn.IFS(B23="סך הכל",[1]Summary!$B$6,[1]Planning!C26&lt;&gt;"",[1]Planning!C26),"")</f>
        <v>עדי קייטרינג</v>
      </c>
      <c r="D23" s="57" t="str">
        <f>IFERROR(VLOOKUP(B23,[1]Address!B:G,5,FALSE),"")</f>
        <v>המלאכה 4, אור יהודה</v>
      </c>
      <c r="E23" s="57" t="str">
        <f>IFERROR(VLOOKUP(B23,[1]Address!B:L,11,FALSE),"")</f>
        <v>מפעלי מזון ומשקאות</v>
      </c>
      <c r="F23" s="60" t="str">
        <f t="shared" si="0"/>
        <v>חטף</v>
      </c>
      <c r="G23" s="61">
        <f>IF(B23="סך הכל",[1]Summary!$B$7,IF(F23="","",IF(VLOOKUP(B23,[1]WQ_UnitID!B:C,2,FALSE)=0,"",VLOOKUP(B23,[1]WQ_UnitID!B:C,2,FALSE))))</f>
        <v>1923.16966403162</v>
      </c>
      <c r="H23" s="60">
        <v>4</v>
      </c>
      <c r="I23" s="60">
        <v>4</v>
      </c>
      <c r="J23" s="60" t="str">
        <f>IF(F23="","",(IF(ISNUMBER(MATCH(B23,[1]ExcPermit!$H$8:$H$1000,0)),"כן","לא")))</f>
        <v>לא</v>
      </c>
      <c r="K23" s="60">
        <f>IF(B23="סך הכל",[1]Summary!$B$10,IF(F23="","",IFERROR(VLOOKUP(B23,[1]Count!A:J,8,FALSE),0)))</f>
        <v>3</v>
      </c>
      <c r="L23" s="60">
        <f>IF(B23="סך הכל",[1]Summary!$B$11,IF(F23="","",IFERROR(VLOOKUP(B23,[1]Count!A:J,9,FALSE),0)))</f>
        <v>1</v>
      </c>
      <c r="M23" s="62">
        <f>IF(B23="סך הכל",[1]Summary!$B$12,IF(F23="","",IFERROR(VLOOKUP(B23,[1]Count!A:J,10,FALSE),0)))</f>
        <v>0</v>
      </c>
      <c r="N23" s="63"/>
      <c r="O23" s="45" t="str">
        <f>IFERROR(VLOOKUP(B23,[1]Comments!A:B,2,FALSE),"")</f>
        <v>;;</v>
      </c>
      <c r="P23" s="45"/>
      <c r="Q23" s="45"/>
      <c r="R23" s="45"/>
      <c r="S23" s="45"/>
      <c r="T23" s="45"/>
      <c r="U23" s="45"/>
      <c r="V23" s="45"/>
      <c r="W23" s="45"/>
      <c r="X23" s="45"/>
      <c r="Y23" s="45"/>
      <c r="Z23" s="45"/>
      <c r="AA23" s="45"/>
      <c r="AB23" s="45"/>
      <c r="AC23" s="45"/>
      <c r="AD23" s="45"/>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row>
    <row r="24" spans="1:77" s="64" customFormat="1" ht="12.75" x14ac:dyDescent="0.2">
      <c r="A24" s="57"/>
      <c r="B24" s="58">
        <f>IF(AND(B22&lt;&gt;"",ISNUMBER(B22),B23=""),"סך הכל",IF([1]Planning!A27="","",[1]Planning!A27))</f>
        <v>28548</v>
      </c>
      <c r="C24" s="59" t="str">
        <f>IFERROR(_xlfn.IFS(B24="סך הכל",[1]Summary!$B$6,[1]Planning!C27&lt;&gt;"",[1]Planning!C27),"")</f>
        <v>תחנת דלק פז אור יהודה</v>
      </c>
      <c r="D24" s="57" t="str">
        <f>IFERROR(VLOOKUP(B24,[1]Address!B:G,5,FALSE),"")</f>
        <v>יונתן נתניהו 6, אור יהודה</v>
      </c>
      <c r="E24" s="57" t="str">
        <f>IFERROR(VLOOKUP(B24,[1]Address!B:L,11,FALSE),"")</f>
        <v>תחנות תדלוק</v>
      </c>
      <c r="F24" s="60" t="str">
        <f t="shared" si="0"/>
        <v>חטף</v>
      </c>
      <c r="G24" s="61">
        <f>IF(B24="סך הכל",[1]Summary!$B$7,IF(F24="","",IF(VLOOKUP(B24,[1]WQ_UnitID!B:C,2,FALSE)=0,"",VLOOKUP(B24,[1]WQ_UnitID!B:C,2,FALSE))))</f>
        <v>0.27350427350427298</v>
      </c>
      <c r="H24" s="60">
        <v>1</v>
      </c>
      <c r="I24" s="60">
        <f>IF(B24="סך הכל",[1]Summary!$B$9,IF(F24="","",IFERROR(VLOOKUP(B24,[1]Count!A:B,2,FALSE),0)))</f>
        <v>1</v>
      </c>
      <c r="J24" s="60" t="str">
        <f>IF(F24="","",(IF(ISNUMBER(MATCH(B24,[1]ExcPermit!$H$8:$H$1000,0)),"כן","לא")))</f>
        <v>לא</v>
      </c>
      <c r="K24" s="60">
        <f>IF(B24="סך הכל",[1]Summary!$B$10,IF(F24="","",IFERROR(VLOOKUP(B24,[1]Count!A:J,8,FALSE),0)))</f>
        <v>0</v>
      </c>
      <c r="L24" s="60">
        <f>IF(B24="סך הכל",[1]Summary!$B$11,IF(F24="","",IFERROR(VLOOKUP(B24,[1]Count!A:J,9,FALSE),0)))</f>
        <v>0</v>
      </c>
      <c r="M24" s="62">
        <f>IF(B24="סך הכל",[1]Summary!$B$12,IF(F24="","",IFERROR(VLOOKUP(B24,[1]Count!A:J,10,FALSE),0)))</f>
        <v>1</v>
      </c>
      <c r="N24" s="63"/>
      <c r="O24" s="45" t="str">
        <f>IFERROR(VLOOKUP(B24,[1]Comments!A:B,2,FALSE),"")</f>
        <v>;</v>
      </c>
      <c r="P24" s="45"/>
      <c r="Q24" s="45"/>
      <c r="R24" s="45"/>
      <c r="S24" s="45"/>
      <c r="T24" s="45"/>
      <c r="U24" s="45"/>
      <c r="V24" s="45"/>
      <c r="W24" s="45"/>
      <c r="X24" s="45"/>
      <c r="Y24" s="45"/>
      <c r="Z24" s="45"/>
      <c r="AA24" s="45"/>
      <c r="AB24" s="45"/>
      <c r="AC24" s="45"/>
      <c r="AD24" s="45"/>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row>
    <row r="25" spans="1:77" s="64" customFormat="1" ht="12.75" x14ac:dyDescent="0.2">
      <c r="A25" s="57"/>
      <c r="B25" s="58">
        <f>IF(AND(B23&lt;&gt;"",ISNUMBER(B23),B24=""),"סך הכל",IF([1]Planning!A28="","",[1]Planning!A28))</f>
        <v>8277</v>
      </c>
      <c r="C25" s="59" t="str">
        <f>IFERROR(_xlfn.IFS(B25="סך הכל",[1]Summary!$B$6,[1]Planning!C28&lt;&gt;"",[1]Planning!C28),"")</f>
        <v>תחנת תדלוק דור אלון</v>
      </c>
      <c r="D25" s="57" t="str">
        <f>IFERROR(VLOOKUP(B25,[1]Address!B:G,5,FALSE),"")</f>
        <v>החרושת 17, א.ת. חדש, אור יהודה</v>
      </c>
      <c r="E25" s="57" t="str">
        <f>IFERROR(VLOOKUP(B25,[1]Address!B:L,11,FALSE),"")</f>
        <v>תחנות תדלוק</v>
      </c>
      <c r="F25" s="60" t="str">
        <f t="shared" si="0"/>
        <v>חטף</v>
      </c>
      <c r="G25" s="61">
        <f>IF(B25="סך הכל",[1]Summary!$B$7,IF(F25="","",IF(VLOOKUP(B25,[1]WQ_UnitID!B:C,2,FALSE)=0,"",VLOOKUP(B25,[1]WQ_UnitID!B:C,2,FALSE))))</f>
        <v>46.570561383061403</v>
      </c>
      <c r="H25" s="60">
        <v>1</v>
      </c>
      <c r="I25" s="60">
        <f>IF(B25="סך הכל",[1]Summary!$B$9,IF(F25="","",IFERROR(VLOOKUP(B25,[1]Count!A:B,2,FALSE),0)))</f>
        <v>1</v>
      </c>
      <c r="J25" s="60" t="str">
        <f>IF(F25="","",(IF(ISNUMBER(MATCH(B25,[1]ExcPermit!$H$8:$H$1000,0)),"כן","לא")))</f>
        <v>לא</v>
      </c>
      <c r="K25" s="60">
        <f>IF(B25="סך הכל",[1]Summary!$B$10,IF(F25="","",IFERROR(VLOOKUP(B25,[1]Count!A:J,8,FALSE),0)))</f>
        <v>0</v>
      </c>
      <c r="L25" s="60">
        <f>IF(B25="סך הכל",[1]Summary!$B$11,IF(F25="","",IFERROR(VLOOKUP(B25,[1]Count!A:J,9,FALSE),0)))</f>
        <v>0</v>
      </c>
      <c r="M25" s="62">
        <f>IF(B25="סך הכל",[1]Summary!$B$12,IF(F25="","",IFERROR(VLOOKUP(B25,[1]Count!A:J,10,FALSE),0)))</f>
        <v>1</v>
      </c>
      <c r="N25" s="63"/>
      <c r="O25" s="45" t="str">
        <f>IFERROR(VLOOKUP(B25,[1]Comments!A:B,2,FALSE),"")</f>
        <v>;</v>
      </c>
      <c r="P25" s="45"/>
      <c r="Q25" s="45"/>
      <c r="R25" s="45"/>
      <c r="S25" s="45"/>
      <c r="T25" s="45"/>
      <c r="U25" s="45"/>
      <c r="V25" s="45"/>
      <c r="W25" s="45"/>
      <c r="X25" s="45"/>
      <c r="Y25" s="45"/>
      <c r="Z25" s="45"/>
      <c r="AA25" s="45"/>
      <c r="AB25" s="45"/>
      <c r="AC25" s="45"/>
      <c r="AD25" s="45"/>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row>
    <row r="26" spans="1:77" s="64" customFormat="1" ht="12.75" x14ac:dyDescent="0.2">
      <c r="A26" s="57"/>
      <c r="B26" s="58">
        <f>IF(AND(B24&lt;&gt;"",ISNUMBER(B24),B25=""),"סך הכל",IF([1]Planning!A29="","",[1]Planning!A29))</f>
        <v>8110</v>
      </c>
      <c r="C26" s="59" t="str">
        <f>IFERROR(_xlfn.IFS(B26="סך הכל",[1]Summary!$B$6,[1]Planning!C29&lt;&gt;"",[1]Planning!C29),"")</f>
        <v>תחנת תדלוק סונול קרן</v>
      </c>
      <c r="D26" s="57" t="str">
        <f>IFERROR(VLOOKUP(B26,[1]Address!B:G,5,FALSE),"")</f>
        <v>החרושת 2, אור יהודה</v>
      </c>
      <c r="E26" s="57" t="str">
        <f>IFERROR(VLOOKUP(B26,[1]Address!B:L,11,FALSE),"")</f>
        <v>תחנות תדלוק</v>
      </c>
      <c r="F26" s="60" t="str">
        <f t="shared" si="0"/>
        <v>חטף</v>
      </c>
      <c r="G26" s="61">
        <f>IF(B26="סך הכל",[1]Summary!$B$7,IF(F26="","",IF(VLOOKUP(B26,[1]WQ_UnitID!B:C,2,FALSE)=0,"",VLOOKUP(B26,[1]WQ_UnitID!B:C,2,FALSE))))</f>
        <v>116.09668803418801</v>
      </c>
      <c r="H26" s="60">
        <v>1</v>
      </c>
      <c r="I26" s="60">
        <f>IF(B26="סך הכל",[1]Summary!$B$9,IF(F26="","",IFERROR(VLOOKUP(B26,[1]Count!A:B,2,FALSE),0)))</f>
        <v>1</v>
      </c>
      <c r="J26" s="60" t="str">
        <f>IF(F26="","",(IF(ISNUMBER(MATCH(B26,[1]ExcPermit!$H$8:$H$1000,0)),"כן","לא")))</f>
        <v>לא</v>
      </c>
      <c r="K26" s="60">
        <f>IF(B26="סך הכל",[1]Summary!$B$10,IF(F26="","",IFERROR(VLOOKUP(B26,[1]Count!A:J,8,FALSE),0)))</f>
        <v>0</v>
      </c>
      <c r="L26" s="60">
        <f>IF(B26="סך הכל",[1]Summary!$B$11,IF(F26="","",IFERROR(VLOOKUP(B26,[1]Count!A:J,9,FALSE),0)))</f>
        <v>0</v>
      </c>
      <c r="M26" s="62">
        <f>IF(B26="סך הכל",[1]Summary!$B$12,IF(F26="","",IFERROR(VLOOKUP(B26,[1]Count!A:J,10,FALSE),0)))</f>
        <v>1</v>
      </c>
      <c r="N26" s="63"/>
      <c r="O26" s="45" t="str">
        <f>IFERROR(VLOOKUP(B26,[1]Comments!A:B,2,FALSE),"")</f>
        <v>;</v>
      </c>
      <c r="P26" s="45"/>
      <c r="Q26" s="45"/>
      <c r="R26" s="45"/>
      <c r="S26" s="45"/>
      <c r="T26" s="45"/>
      <c r="U26" s="45"/>
      <c r="V26" s="45"/>
      <c r="W26" s="45"/>
      <c r="X26" s="45"/>
      <c r="Y26" s="45"/>
      <c r="Z26" s="45"/>
      <c r="AA26" s="45"/>
      <c r="AB26" s="45"/>
      <c r="AC26" s="45"/>
      <c r="AD26" s="45"/>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row>
    <row r="27" spans="1:77" s="64" customFormat="1" ht="12.75" x14ac:dyDescent="0.2">
      <c r="A27" s="57"/>
      <c r="B27" s="58" t="str">
        <f>IF(AND(B25&lt;&gt;"",ISNUMBER(B25),B26=""),"סך הכל",IF([1]Planning!A30="","",[1]Planning!A30))</f>
        <v/>
      </c>
      <c r="C27" s="59" t="str">
        <f>IFERROR(_xlfn.IFS(B27="סך הכל",[1]Summary!$B$6,[1]Planning!C30&lt;&gt;"",[1]Planning!C30),"")</f>
        <v/>
      </c>
      <c r="D27" s="57" t="str">
        <f>IFERROR(VLOOKUP(B27,[1]Address!B:G,5,FALSE),"")</f>
        <v/>
      </c>
      <c r="E27" s="57" t="str">
        <f>IFERROR(VLOOKUP(B27,[1]Address!B:L,11,FALSE),"")</f>
        <v/>
      </c>
      <c r="F27" s="60" t="str">
        <f t="shared" si="0"/>
        <v/>
      </c>
      <c r="G27" s="61" t="str">
        <f>IF(B27="סך הכל",[1]Summary!$B$7,IF(F27="","",IF(VLOOKUP(B27,[1]WQ_UnitID!B:C,2,FALSE)=0,"",VLOOKUP(B27,[1]WQ_UnitID!B:C,2,FALSE))))</f>
        <v/>
      </c>
      <c r="H27" s="60" t="str">
        <f>IF(B27="סך הכל",[1]Summary!$B$8,IF(F27="","",IFERROR(VLOOKUP(B27,[1]Planning!A:B,2,FALSE),0)))</f>
        <v/>
      </c>
      <c r="I27" s="60" t="str">
        <f>IF(B27="סך הכל",[1]Summary!$B$9,IF(F27="","",IFERROR(VLOOKUP(B27,[1]Count!A:B,2,FALSE),0)))</f>
        <v/>
      </c>
      <c r="J27" s="60" t="str">
        <f>IF(F27="","",(IF(ISNUMBER(MATCH(B27,[1]ExcPermit!$H$8:$H$1000,0)),"כן","לא")))</f>
        <v/>
      </c>
      <c r="K27" s="60" t="str">
        <f>IF(B27="סך הכל",[1]Summary!$B$10,IF(F27="","",IFERROR(VLOOKUP(B27,[1]Count!A:J,8,FALSE),0)))</f>
        <v/>
      </c>
      <c r="L27" s="60" t="str">
        <f>IF(B27="סך הכל",[1]Summary!$B$11,IF(F27="","",IFERROR(VLOOKUP(B27,[1]Count!A:J,9,FALSE),0)))</f>
        <v/>
      </c>
      <c r="M27" s="62" t="str">
        <f>IF(B27="סך הכל",[1]Summary!$B$12,IF(F27="","",IFERROR(VLOOKUP(B27,[1]Count!A:J,10,FALSE),0)))</f>
        <v/>
      </c>
      <c r="N27" s="63" t="str">
        <f t="shared" si="1"/>
        <v/>
      </c>
      <c r="O27" s="45" t="str">
        <f>IFERROR(VLOOKUP(B27,[1]Comments!A:B,2,FALSE),"")</f>
        <v/>
      </c>
      <c r="P27" s="45"/>
      <c r="Q27" s="45"/>
      <c r="R27" s="45"/>
      <c r="S27" s="45"/>
      <c r="T27" s="45"/>
      <c r="U27" s="45"/>
      <c r="V27" s="45"/>
      <c r="W27" s="45"/>
      <c r="X27" s="45"/>
      <c r="Y27" s="45"/>
      <c r="Z27" s="45"/>
      <c r="AA27" s="45"/>
      <c r="AB27" s="45"/>
      <c r="AC27" s="45"/>
      <c r="AD27" s="45"/>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row>
    <row r="28" spans="1:77" s="64" customFormat="1" ht="12.75" x14ac:dyDescent="0.2">
      <c r="A28" s="57"/>
      <c r="B28" s="58" t="str">
        <f>IF(AND(B26&lt;&gt;"",ISNUMBER(B26),B27=""),"סך הכל",IF([1]Planning!A31="","",[1]Planning!A31))</f>
        <v>סך הכל</v>
      </c>
      <c r="C28" s="59" t="str">
        <f>IFERROR(_xlfn.IFS(B28="סך הכל",[1]Summary!$B$6,[1]Planning!C31&lt;&gt;"",[1]Planning!C31),"")</f>
        <v>22  מפעלים</v>
      </c>
      <c r="D28" s="57" t="str">
        <f>IFERROR(VLOOKUP(B28,[1]Address!B:G,5,FALSE),"")</f>
        <v/>
      </c>
      <c r="E28" s="57" t="str">
        <f>IFERROR(VLOOKUP(B28,[1]Address!B:L,11,FALSE),"")</f>
        <v/>
      </c>
      <c r="F28" s="60" t="str">
        <f t="shared" si="0"/>
        <v/>
      </c>
      <c r="G28" s="61">
        <f ca="1">IF(B28="סך הכל",[1]Summary!$B$7,IF(F28="","",IF(VLOOKUP(B28,[1]WQ_UnitID!B:C,2,FALSE)=0,"",VLOOKUP(B28,[1]WQ_UnitID!B:C,2,FALSE))))</f>
        <v>12641.258229796313</v>
      </c>
      <c r="H28" s="60">
        <f ca="1">IF(B28="סך הכל",[1]Summary!$B$8,IF(F28="","",IFERROR(VLOOKUP(B28,[1]Planning!A:B,2,FALSE),0)))</f>
        <v>64</v>
      </c>
      <c r="I28" s="60">
        <f ca="1">IF(B28="סך הכל",[1]Summary!$B$9,IF(F28="","",IFERROR(VLOOKUP(B28,[1]Count!A:B,2,FALSE),0)))</f>
        <v>63</v>
      </c>
      <c r="J28" s="60" t="str">
        <f>IF(F28="","",(IF(ISNUMBER(MATCH(B28,[1]ExcPermit!$H$8:$H$1000,0)),"כן","לא")))</f>
        <v/>
      </c>
      <c r="K28" s="60">
        <f ca="1">IF(B28="סך הכל",[1]Summary!$B$10,IF(F28="","",IFERROR(VLOOKUP(B28,[1]Count!A:J,8,FALSE),0)))</f>
        <v>33</v>
      </c>
      <c r="L28" s="60">
        <f ca="1">IF(B28="סך הכל",[1]Summary!$B$11,IF(F28="","",IFERROR(VLOOKUP(B28,[1]Count!A:J,9,FALSE),0)))</f>
        <v>22</v>
      </c>
      <c r="M28" s="62">
        <f ca="1">IF(B28="סך הכל",[1]Summary!$B$12,IF(F28="","",IFERROR(VLOOKUP(B28,[1]Count!A:J,10,FALSE),0)))</f>
        <v>19</v>
      </c>
      <c r="N28" s="63" t="str">
        <f t="shared" si="1"/>
        <v/>
      </c>
      <c r="O28" s="45" t="str">
        <f>IFERROR(VLOOKUP(B28,[1]Comments!A:B,2,FALSE),"")</f>
        <v/>
      </c>
      <c r="P28" s="45"/>
      <c r="Q28" s="45"/>
      <c r="R28" s="45"/>
      <c r="S28" s="45"/>
      <c r="T28" s="45"/>
      <c r="U28" s="45"/>
      <c r="V28" s="45"/>
      <c r="W28" s="45"/>
      <c r="X28" s="45"/>
      <c r="Y28" s="45"/>
      <c r="Z28" s="45"/>
      <c r="AA28" s="45"/>
      <c r="AB28" s="45"/>
      <c r="AC28" s="45"/>
      <c r="AD28" s="45"/>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row>
    <row r="29" spans="1:77" s="64" customFormat="1" ht="12.75" x14ac:dyDescent="0.2">
      <c r="A29" s="57"/>
      <c r="B29" s="58" t="str">
        <f>IF(AND(B27&lt;&gt;"",ISNUMBER(B27),B28=""),"סך הכל",IF([1]Planning!A32="","",[1]Planning!A32))</f>
        <v/>
      </c>
      <c r="C29" s="59" t="str">
        <f>IFERROR(_xlfn.IFS(B29="סך הכל",[1]Summary!$B$6,[1]Planning!C32&lt;&gt;"",[1]Planning!C32),"")</f>
        <v/>
      </c>
      <c r="D29" s="57" t="str">
        <f>IFERROR(VLOOKUP(B29,[1]Address!B:G,5,FALSE),"")</f>
        <v/>
      </c>
      <c r="E29" s="57" t="str">
        <f>IFERROR(VLOOKUP(B29,[1]Address!B:L,11,FALSE),"")</f>
        <v/>
      </c>
      <c r="F29" s="60" t="str">
        <f t="shared" si="0"/>
        <v/>
      </c>
      <c r="G29" s="61" t="str">
        <f>IF(B29="סך הכל",[1]Summary!$B$7,IF(F29="","",IF(VLOOKUP(B29,[1]WQ_UnitID!B:C,2,FALSE)=0,"",VLOOKUP(B29,[1]WQ_UnitID!B:C,2,FALSE))))</f>
        <v/>
      </c>
      <c r="H29" s="60" t="str">
        <f>IF(B29="סך הכל",[1]Summary!$B$8,IF(F29="","",IFERROR(VLOOKUP(B29,[1]Planning!A:B,2,FALSE),0)))</f>
        <v/>
      </c>
      <c r="I29" s="60" t="str">
        <f>IF(B29="סך הכל",[1]Summary!$B$9,IF(F29="","",IFERROR(VLOOKUP(B29,[1]Count!A:B,2,FALSE),0)))</f>
        <v/>
      </c>
      <c r="J29" s="60" t="str">
        <f>IF(F29="","",(IF(ISNUMBER(MATCH(B29,[1]ExcPermit!$H$8:$H$1000,0)),"כן","לא")))</f>
        <v/>
      </c>
      <c r="K29" s="60" t="str">
        <f>IF(B29="סך הכל",[1]Summary!$B$10,IF(F29="","",IFERROR(VLOOKUP(B29,[1]Count!A:J,8,FALSE),0)))</f>
        <v/>
      </c>
      <c r="L29" s="60" t="str">
        <f>IF(B29="סך הכל",[1]Summary!$B$11,IF(F29="","",IFERROR(VLOOKUP(B29,[1]Count!A:J,9,FALSE),0)))</f>
        <v/>
      </c>
      <c r="M29" s="62" t="str">
        <f>IF(B29="סך הכל",[1]Summary!$B$12,IF(F29="","",IFERROR(VLOOKUP(B29,[1]Count!A:J,10,FALSE),0)))</f>
        <v/>
      </c>
      <c r="N29" s="63" t="str">
        <f t="shared" si="1"/>
        <v/>
      </c>
      <c r="O29" s="45" t="str">
        <f>IFERROR(VLOOKUP(B29,[1]Comments!A:B,2,FALSE),"")</f>
        <v/>
      </c>
      <c r="P29" s="45"/>
      <c r="Q29" s="45"/>
      <c r="R29" s="45"/>
      <c r="S29" s="45"/>
      <c r="T29" s="45"/>
      <c r="U29" s="45"/>
      <c r="V29" s="45"/>
      <c r="W29" s="45"/>
      <c r="X29" s="45"/>
      <c r="Y29" s="45"/>
      <c r="Z29" s="45"/>
      <c r="AA29" s="45"/>
      <c r="AB29" s="45"/>
      <c r="AC29" s="45"/>
      <c r="AD29" s="45"/>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row>
    <row r="30" spans="1:77" s="64" customFormat="1" ht="12.75" x14ac:dyDescent="0.2">
      <c r="A30" s="57"/>
      <c r="B30" s="58" t="str">
        <f>IF(AND(B28&lt;&gt;"",ISNUMBER(B28),B29=""),"סך הכל",IF([1]Planning!A33="","",[1]Planning!A33))</f>
        <v/>
      </c>
      <c r="C30" s="59" t="str">
        <f>IFERROR(_xlfn.IFS(B30="סך הכל",[1]Summary!$B$6,[1]Planning!C33&lt;&gt;"",[1]Planning!C33),"")</f>
        <v/>
      </c>
      <c r="D30" s="57" t="str">
        <f>IFERROR(VLOOKUP(B30,[1]Address!B:G,5,FALSE),"")</f>
        <v/>
      </c>
      <c r="E30" s="57" t="str">
        <f>IFERROR(VLOOKUP(B30,[1]Address!B:L,11,FALSE),"")</f>
        <v/>
      </c>
      <c r="F30" s="60" t="str">
        <f t="shared" si="0"/>
        <v/>
      </c>
      <c r="G30" s="61" t="str">
        <f>IF(B30="סך הכל",[1]Summary!$B$7,IF(F30="","",IF(VLOOKUP(B30,[1]WQ_UnitID!B:C,2,FALSE)=0,"",VLOOKUP(B30,[1]WQ_UnitID!B:C,2,FALSE))))</f>
        <v/>
      </c>
      <c r="H30" s="60" t="str">
        <f>IF(B30="סך הכל",[1]Summary!$B$8,IF(F30="","",IFERROR(VLOOKUP(B30,[1]Planning!A:B,2,FALSE),0)))</f>
        <v/>
      </c>
      <c r="I30" s="60" t="str">
        <f>IF(B30="סך הכל",[1]Summary!$B$9,IF(F30="","",IFERROR(VLOOKUP(B30,[1]Count!A:B,2,FALSE),0)))</f>
        <v/>
      </c>
      <c r="J30" s="60" t="str">
        <f>IF(F30="","",(IF(ISNUMBER(MATCH(B30,[1]ExcPermit!$H$8:$H$1000,0)),"כן","לא")))</f>
        <v/>
      </c>
      <c r="K30" s="60" t="str">
        <f>IF(B30="סך הכל",[1]Summary!$B$10,IF(F30="","",IFERROR(VLOOKUP(B30,[1]Count!A:J,8,FALSE),0)))</f>
        <v/>
      </c>
      <c r="L30" s="60" t="str">
        <f>IF(B30="סך הכל",[1]Summary!$B$11,IF(F30="","",IFERROR(VLOOKUP(B30,[1]Count!A:J,9,FALSE),0)))</f>
        <v/>
      </c>
      <c r="M30" s="62" t="str">
        <f>IF(B30="סך הכל",[1]Summary!$B$12,IF(F30="","",IFERROR(VLOOKUP(B30,[1]Count!A:J,10,FALSE),0)))</f>
        <v/>
      </c>
      <c r="N30" s="63" t="str">
        <f t="shared" si="1"/>
        <v/>
      </c>
      <c r="O30" s="45" t="str">
        <f>IFERROR(VLOOKUP(B30,[1]Comments!A:B,2,FALSE),"")</f>
        <v/>
      </c>
      <c r="P30" s="45"/>
      <c r="Q30" s="45"/>
      <c r="R30" s="45"/>
      <c r="S30" s="45"/>
      <c r="T30" s="45"/>
      <c r="U30" s="45"/>
      <c r="V30" s="45"/>
      <c r="W30" s="45"/>
      <c r="X30" s="45"/>
      <c r="Y30" s="45"/>
      <c r="Z30" s="45"/>
      <c r="AA30" s="45"/>
      <c r="AB30" s="45"/>
      <c r="AC30" s="45"/>
      <c r="AD30" s="45"/>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row>
    <row r="31" spans="1:77" s="64" customFormat="1" ht="12.75" x14ac:dyDescent="0.2">
      <c r="A31" s="57"/>
      <c r="B31" s="58" t="str">
        <f>IF(AND(B29&lt;&gt;"",ISNUMBER(B29),B30=""),"סך הכל",IF([1]Planning!A34="","",[1]Planning!A34))</f>
        <v/>
      </c>
      <c r="C31" s="59" t="str">
        <f>IFERROR(_xlfn.IFS(B31="סך הכל",[1]Summary!$B$6,[1]Planning!C34&lt;&gt;"",[1]Planning!C34),"")</f>
        <v/>
      </c>
      <c r="D31" s="57" t="str">
        <f>IFERROR(VLOOKUP(B31,[1]Address!B:G,5,FALSE),"")</f>
        <v/>
      </c>
      <c r="E31" s="57" t="str">
        <f>IFERROR(VLOOKUP(B31,[1]Address!B:L,11,FALSE),"")</f>
        <v/>
      </c>
      <c r="F31" s="60" t="str">
        <f t="shared" si="0"/>
        <v/>
      </c>
      <c r="G31" s="61" t="str">
        <f>IF(B31="סך הכל",[1]Summary!$B$7,IF(F31="","",IF(VLOOKUP(B31,[1]WQ_UnitID!B:C,2,FALSE)=0,"",VLOOKUP(B31,[1]WQ_UnitID!B:C,2,FALSE))))</f>
        <v/>
      </c>
      <c r="H31" s="60" t="str">
        <f>IF(B31="סך הכל",[1]Summary!$B$8,IF(F31="","",IFERROR(VLOOKUP(B31,[1]Planning!A:B,2,FALSE),0)))</f>
        <v/>
      </c>
      <c r="I31" s="60" t="str">
        <f>IF(B31="סך הכל",[1]Summary!$B$9,IF(F31="","",IFERROR(VLOOKUP(B31,[1]Count!A:B,2,FALSE),0)))</f>
        <v/>
      </c>
      <c r="J31" s="60" t="str">
        <f>IF(F31="","",(IF(ISNUMBER(MATCH(B31,[1]ExcPermit!$H$8:$H$1000,0)),"כן","לא")))</f>
        <v/>
      </c>
      <c r="K31" s="60" t="str">
        <f>IF(B31="סך הכל",[1]Summary!$B$10,IF(F31="","",IFERROR(VLOOKUP(B31,[1]Count!A:J,8,FALSE),0)))</f>
        <v/>
      </c>
      <c r="L31" s="60" t="str">
        <f>IF(B31="סך הכל",[1]Summary!$B$11,IF(F31="","",IFERROR(VLOOKUP(B31,[1]Count!A:J,9,FALSE),0)))</f>
        <v/>
      </c>
      <c r="M31" s="62" t="str">
        <f>IF(B31="סך הכל",[1]Summary!$B$12,IF(F31="","",IFERROR(VLOOKUP(B31,[1]Count!A:J,10,FALSE),0)))</f>
        <v/>
      </c>
      <c r="N31" s="63" t="str">
        <f t="shared" si="1"/>
        <v/>
      </c>
      <c r="O31" s="45" t="str">
        <f>IFERROR(VLOOKUP(B31,[1]Comments!A:B,2,FALSE),"")</f>
        <v/>
      </c>
      <c r="P31" s="45"/>
      <c r="Q31" s="45"/>
      <c r="R31" s="45"/>
      <c r="S31" s="45"/>
      <c r="T31" s="45"/>
      <c r="U31" s="45"/>
      <c r="V31" s="45"/>
      <c r="W31" s="45"/>
      <c r="X31" s="45"/>
      <c r="Y31" s="45"/>
      <c r="Z31" s="45"/>
      <c r="AA31" s="45"/>
      <c r="AB31" s="45"/>
      <c r="AC31" s="45"/>
      <c r="AD31" s="45"/>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row>
    <row r="32" spans="1:77" s="64" customFormat="1" ht="12.75" x14ac:dyDescent="0.2">
      <c r="A32" s="57"/>
      <c r="B32" s="58" t="str">
        <f>IF(AND(B30&lt;&gt;"",ISNUMBER(B30),B31=""),"סך הכל",IF([1]Planning!A35="","",[1]Planning!A35))</f>
        <v/>
      </c>
      <c r="C32" s="59" t="str">
        <f>IFERROR(_xlfn.IFS(B32="סך הכל",[1]Summary!$B$6,[1]Planning!C35&lt;&gt;"",[1]Planning!C35),"")</f>
        <v/>
      </c>
      <c r="D32" s="57" t="str">
        <f>IFERROR(VLOOKUP(B32,[1]Address!B:G,5,FALSE),"")</f>
        <v/>
      </c>
      <c r="E32" s="57" t="str">
        <f>IFERROR(VLOOKUP(B32,[1]Address!B:L,11,FALSE),"")</f>
        <v/>
      </c>
      <c r="F32" s="60" t="str">
        <f t="shared" si="0"/>
        <v/>
      </c>
      <c r="G32" s="61" t="str">
        <f>IF(B32="סך הכל",[1]Summary!$B$7,IF(F32="","",IF(VLOOKUP(B32,[1]WQ_UnitID!B:C,2,FALSE)=0,"",VLOOKUP(B32,[1]WQ_UnitID!B:C,2,FALSE))))</f>
        <v/>
      </c>
      <c r="H32" s="60" t="str">
        <f>IF(B32="סך הכל",[1]Summary!$B$8,IF(F32="","",IFERROR(VLOOKUP(B32,[1]Planning!A:B,2,FALSE),0)))</f>
        <v/>
      </c>
      <c r="I32" s="60" t="str">
        <f>IF(B32="סך הכל",[1]Summary!$B$9,IF(F32="","",IFERROR(VLOOKUP(B32,[1]Count!A:B,2,FALSE),0)))</f>
        <v/>
      </c>
      <c r="J32" s="60" t="str">
        <f>IF(F32="","",(IF(ISNUMBER(MATCH(B32,[1]ExcPermit!$H$8:$H$1000,0)),"כן","לא")))</f>
        <v/>
      </c>
      <c r="K32" s="60" t="str">
        <f>IF(B32="סך הכל",[1]Summary!$B$10,IF(F32="","",IFERROR(VLOOKUP(B32,[1]Count!A:J,8,FALSE),0)))</f>
        <v/>
      </c>
      <c r="L32" s="60" t="str">
        <f>IF(B32="סך הכל",[1]Summary!$B$11,IF(F32="","",IFERROR(VLOOKUP(B32,[1]Count!A:J,9,FALSE),0)))</f>
        <v/>
      </c>
      <c r="M32" s="62" t="str">
        <f>IF(B32="סך הכל",[1]Summary!$B$12,IF(F32="","",IFERROR(VLOOKUP(B32,[1]Count!A:J,10,FALSE),0)))</f>
        <v/>
      </c>
      <c r="N32" s="63" t="str">
        <f t="shared" si="1"/>
        <v/>
      </c>
      <c r="O32" s="45" t="str">
        <f>IFERROR(VLOOKUP(B32,[1]Comments!A:B,2,FALSE),"")</f>
        <v/>
      </c>
      <c r="P32" s="45"/>
      <c r="Q32" s="45"/>
      <c r="R32" s="45"/>
      <c r="S32" s="45"/>
      <c r="T32" s="45"/>
      <c r="U32" s="45"/>
      <c r="V32" s="45"/>
      <c r="W32" s="45"/>
      <c r="X32" s="45"/>
      <c r="Y32" s="45"/>
      <c r="Z32" s="45"/>
      <c r="AA32" s="45"/>
      <c r="AB32" s="45"/>
      <c r="AC32" s="45"/>
      <c r="AD32" s="45"/>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row>
    <row r="33" spans="1:77" s="64" customFormat="1" ht="12.75" x14ac:dyDescent="0.2">
      <c r="A33" s="57"/>
      <c r="B33" s="58" t="str">
        <f>IF(AND(B31&lt;&gt;"",ISNUMBER(B31),B32=""),"סך הכל",IF([1]Planning!A36="","",[1]Planning!A36))</f>
        <v/>
      </c>
      <c r="C33" s="59" t="str">
        <f>IFERROR(_xlfn.IFS(B33="סך הכל",[1]Summary!$B$6,[1]Planning!C36&lt;&gt;"",[1]Planning!C36),"")</f>
        <v/>
      </c>
      <c r="D33" s="57" t="str">
        <f>IFERROR(VLOOKUP(B33,[1]Address!B:G,5,FALSE),"")</f>
        <v/>
      </c>
      <c r="E33" s="57" t="str">
        <f>IFERROR(VLOOKUP(B33,[1]Address!B:L,11,FALSE),"")</f>
        <v/>
      </c>
      <c r="F33" s="60" t="str">
        <f t="shared" si="0"/>
        <v/>
      </c>
      <c r="G33" s="61" t="str">
        <f>IF(B33="סך הכל",[1]Summary!$B$7,IF(F33="","",IF(VLOOKUP(B33,[1]WQ_UnitID!B:C,2,FALSE)=0,"",VLOOKUP(B33,[1]WQ_UnitID!B:C,2,FALSE))))</f>
        <v/>
      </c>
      <c r="H33" s="60" t="str">
        <f>IF(B33="סך הכל",[1]Summary!$B$8,IF(F33="","",IFERROR(VLOOKUP(B33,[1]Planning!A:B,2,FALSE),0)))</f>
        <v/>
      </c>
      <c r="I33" s="60" t="str">
        <f>IF(B33="סך הכל",[1]Summary!$B$9,IF(F33="","",IFERROR(VLOOKUP(B33,[1]Count!A:B,2,FALSE),0)))</f>
        <v/>
      </c>
      <c r="J33" s="60" t="str">
        <f>IF(F33="","",(IF(ISNUMBER(MATCH(B33,[1]ExcPermit!$H$8:$H$1000,0)),"כן","לא")))</f>
        <v/>
      </c>
      <c r="K33" s="60" t="str">
        <f>IF(B33="סך הכל",[1]Summary!$B$10,IF(F33="","",IFERROR(VLOOKUP(B33,[1]Count!A:J,8,FALSE),0)))</f>
        <v/>
      </c>
      <c r="L33" s="60" t="str">
        <f>IF(B33="סך הכל",[1]Summary!$B$11,IF(F33="","",IFERROR(VLOOKUP(B33,[1]Count!A:J,9,FALSE),0)))</f>
        <v/>
      </c>
      <c r="M33" s="62" t="str">
        <f>IF(B33="סך הכל",[1]Summary!$B$12,IF(F33="","",IFERROR(VLOOKUP(B33,[1]Count!A:J,10,FALSE),0)))</f>
        <v/>
      </c>
      <c r="N33" s="63" t="str">
        <f t="shared" si="1"/>
        <v/>
      </c>
      <c r="O33" s="45" t="str">
        <f>IFERROR(VLOOKUP(B33,[1]Comments!A:B,2,FALSE),"")</f>
        <v/>
      </c>
      <c r="P33" s="45"/>
      <c r="Q33" s="45"/>
      <c r="R33" s="45"/>
      <c r="S33" s="45"/>
      <c r="T33" s="45"/>
      <c r="U33" s="45"/>
      <c r="V33" s="45"/>
      <c r="W33" s="45"/>
      <c r="X33" s="45"/>
      <c r="Y33" s="45"/>
      <c r="Z33" s="45"/>
      <c r="AA33" s="45"/>
      <c r="AB33" s="45"/>
      <c r="AC33" s="45"/>
      <c r="AD33" s="45"/>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row>
    <row r="34" spans="1:77" s="64" customFormat="1" ht="12.75" x14ac:dyDescent="0.2">
      <c r="A34" s="57"/>
      <c r="B34" s="58" t="str">
        <f>IF(AND(B32&lt;&gt;"",ISNUMBER(B32),B33=""),"סך הכל",IF([1]Planning!A37="","",[1]Planning!A37))</f>
        <v/>
      </c>
      <c r="C34" s="59" t="str">
        <f>IFERROR(_xlfn.IFS(B34="סך הכל",[1]Summary!$B$6,[1]Planning!C37&lt;&gt;"",[1]Planning!C37),"")</f>
        <v/>
      </c>
      <c r="D34" s="57" t="str">
        <f>IFERROR(VLOOKUP(B34,[1]Address!B:G,5,FALSE),"")</f>
        <v/>
      </c>
      <c r="E34" s="57" t="str">
        <f>IFERROR(VLOOKUP(B34,[1]Address!B:L,11,FALSE),"")</f>
        <v/>
      </c>
      <c r="F34" s="60" t="str">
        <f t="shared" si="0"/>
        <v/>
      </c>
      <c r="G34" s="61" t="str">
        <f>IF(B34="סך הכל",[1]Summary!$B$7,IF(F34="","",IF(VLOOKUP(B34,[1]WQ_UnitID!B:C,2,FALSE)=0,"",VLOOKUP(B34,[1]WQ_UnitID!B:C,2,FALSE))))</f>
        <v/>
      </c>
      <c r="H34" s="60" t="str">
        <f>IF(B34="סך הכל",[1]Summary!$B$8,IF(F34="","",IFERROR(VLOOKUP(B34,[1]Planning!A:B,2,FALSE),0)))</f>
        <v/>
      </c>
      <c r="I34" s="60" t="str">
        <f>IF(B34="סך הכל",[1]Summary!$B$9,IF(F34="","",IFERROR(VLOOKUP(B34,[1]Count!A:B,2,FALSE),0)))</f>
        <v/>
      </c>
      <c r="J34" s="60" t="str">
        <f>IF(F34="","",(IF(ISNUMBER(MATCH(B34,[1]ExcPermit!$H$8:$H$1000,0)),"כן","לא")))</f>
        <v/>
      </c>
      <c r="K34" s="60" t="str">
        <f>IF(B34="סך הכל",[1]Summary!$B$10,IF(F34="","",IFERROR(VLOOKUP(B34,[1]Count!A:J,8,FALSE),0)))</f>
        <v/>
      </c>
      <c r="L34" s="60" t="str">
        <f>IF(B34="סך הכל",[1]Summary!$B$11,IF(F34="","",IFERROR(VLOOKUP(B34,[1]Count!A:J,9,FALSE),0)))</f>
        <v/>
      </c>
      <c r="M34" s="62" t="str">
        <f>IF(B34="סך הכל",[1]Summary!$B$12,IF(F34="","",IFERROR(VLOOKUP(B34,[1]Count!A:J,10,FALSE),0)))</f>
        <v/>
      </c>
      <c r="N34" s="63" t="str">
        <f t="shared" si="1"/>
        <v/>
      </c>
      <c r="O34" s="45" t="str">
        <f>IFERROR(VLOOKUP(B34,[1]Comments!A:B,2,FALSE),"")</f>
        <v/>
      </c>
      <c r="P34" s="45"/>
      <c r="Q34" s="45"/>
      <c r="R34" s="45"/>
      <c r="S34" s="45"/>
      <c r="T34" s="45"/>
      <c r="U34" s="45"/>
      <c r="V34" s="45"/>
      <c r="W34" s="45"/>
      <c r="X34" s="45"/>
      <c r="Y34" s="45"/>
      <c r="Z34" s="45"/>
      <c r="AA34" s="45"/>
      <c r="AB34" s="45"/>
      <c r="AC34" s="45"/>
      <c r="AD34" s="45"/>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row>
    <row r="35" spans="1:77" s="64" customFormat="1" ht="12.75" x14ac:dyDescent="0.2">
      <c r="A35" s="57"/>
      <c r="B35" s="58" t="str">
        <f>IF(AND(B33&lt;&gt;"",ISNUMBER(B33),B34=""),"סך הכל",IF([1]Planning!A38="","",[1]Planning!A38))</f>
        <v/>
      </c>
      <c r="C35" s="59" t="str">
        <f>IFERROR(_xlfn.IFS(B35="סך הכל",[1]Summary!$B$6,[1]Planning!C38&lt;&gt;"",[1]Planning!C38),"")</f>
        <v/>
      </c>
      <c r="D35" s="57" t="str">
        <f>IFERROR(VLOOKUP(B35,[1]Address!B:G,5,FALSE),"")</f>
        <v/>
      </c>
      <c r="E35" s="57" t="str">
        <f>IFERROR(VLOOKUP(B35,[1]Address!B:L,11,FALSE),"")</f>
        <v/>
      </c>
      <c r="F35" s="60" t="str">
        <f t="shared" si="0"/>
        <v/>
      </c>
      <c r="G35" s="61" t="str">
        <f>IF(B35="סך הכל",[1]Summary!$B$7,IF(F35="","",IF(VLOOKUP(B35,[1]WQ_UnitID!B:C,2,FALSE)=0,"",VLOOKUP(B35,[1]WQ_UnitID!B:C,2,FALSE))))</f>
        <v/>
      </c>
      <c r="H35" s="60" t="str">
        <f>IF(B35="סך הכל",[1]Summary!$B$8,IF(F35="","",IFERROR(VLOOKUP(B35,[1]Planning!A:B,2,FALSE),0)))</f>
        <v/>
      </c>
      <c r="I35" s="60" t="str">
        <f>IF(B35="סך הכל",[1]Summary!$B$9,IF(F35="","",IFERROR(VLOOKUP(B35,[1]Count!A:B,2,FALSE),0)))</f>
        <v/>
      </c>
      <c r="J35" s="60" t="str">
        <f>IF(F35="","",(IF(ISNUMBER(MATCH(B35,[1]ExcPermit!$H$8:$H$1000,0)),"כן","לא")))</f>
        <v/>
      </c>
      <c r="K35" s="60" t="str">
        <f>IF(B35="סך הכל",[1]Summary!$B$10,IF(F35="","",IFERROR(VLOOKUP(B35,[1]Count!A:J,8,FALSE),0)))</f>
        <v/>
      </c>
      <c r="L35" s="60" t="str">
        <f>IF(B35="סך הכל",[1]Summary!$B$11,IF(F35="","",IFERROR(VLOOKUP(B35,[1]Count!A:J,9,FALSE),0)))</f>
        <v/>
      </c>
      <c r="M35" s="62" t="str">
        <f>IF(B35="סך הכל",[1]Summary!$B$12,IF(F35="","",IFERROR(VLOOKUP(B35,[1]Count!A:J,10,FALSE),0)))</f>
        <v/>
      </c>
      <c r="N35" s="63" t="str">
        <f t="shared" si="1"/>
        <v/>
      </c>
      <c r="O35" s="45" t="str">
        <f>IFERROR(VLOOKUP(B35,[1]Comments!A:B,2,FALSE),"")</f>
        <v/>
      </c>
      <c r="P35" s="45"/>
      <c r="Q35" s="45"/>
      <c r="R35" s="45"/>
      <c r="S35" s="45"/>
      <c r="T35" s="45"/>
      <c r="U35" s="45"/>
      <c r="V35" s="45"/>
      <c r="W35" s="45"/>
      <c r="X35" s="45"/>
      <c r="Y35" s="45"/>
      <c r="Z35" s="45"/>
      <c r="AA35" s="45"/>
      <c r="AB35" s="45"/>
      <c r="AC35" s="45"/>
      <c r="AD35" s="45"/>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row>
    <row r="36" spans="1:77" s="64" customFormat="1" ht="12.75" x14ac:dyDescent="0.2">
      <c r="A36" s="57"/>
      <c r="B36" s="58" t="str">
        <f>IF(AND(B34&lt;&gt;"",ISNUMBER(B34),B35=""),"סך הכל",IF([1]Planning!A39="","",[1]Planning!A39))</f>
        <v/>
      </c>
      <c r="C36" s="59" t="str">
        <f>IFERROR(_xlfn.IFS(B36="סך הכל",[1]Summary!$B$6,[1]Planning!C39&lt;&gt;"",[1]Planning!C39),"")</f>
        <v/>
      </c>
      <c r="D36" s="57" t="str">
        <f>IFERROR(VLOOKUP(B36,[1]Address!B:G,5,FALSE),"")</f>
        <v/>
      </c>
      <c r="E36" s="57" t="str">
        <f>IFERROR(VLOOKUP(B36,[1]Address!B:L,11,FALSE),"")</f>
        <v/>
      </c>
      <c r="F36" s="60" t="str">
        <f t="shared" si="0"/>
        <v/>
      </c>
      <c r="G36" s="61" t="str">
        <f>IF(B36="סך הכל",[1]Summary!$B$7,IF(F36="","",IF(VLOOKUP(B36,[1]WQ_UnitID!B:C,2,FALSE)=0,"",VLOOKUP(B36,[1]WQ_UnitID!B:C,2,FALSE))))</f>
        <v/>
      </c>
      <c r="H36" s="60" t="str">
        <f>IF(B36="סך הכל",[1]Summary!$B$8,IF(F36="","",IFERROR(VLOOKUP(B36,[1]Planning!A:B,2,FALSE),0)))</f>
        <v/>
      </c>
      <c r="I36" s="60" t="str">
        <f>IF(B36="סך הכל",[1]Summary!$B$9,IF(F36="","",IFERROR(VLOOKUP(B36,[1]Count!A:B,2,FALSE),0)))</f>
        <v/>
      </c>
      <c r="J36" s="60" t="str">
        <f>IF(F36="","",(IF(ISNUMBER(MATCH(B36,[1]ExcPermit!$H$8:$H$1000,0)),"כן","לא")))</f>
        <v/>
      </c>
      <c r="K36" s="60" t="str">
        <f>IF(B36="סך הכל",[1]Summary!$B$10,IF(F36="","",IFERROR(VLOOKUP(B36,[1]Count!A:J,8,FALSE),0)))</f>
        <v/>
      </c>
      <c r="L36" s="60" t="str">
        <f>IF(B36="סך הכל",[1]Summary!$B$11,IF(F36="","",IFERROR(VLOOKUP(B36,[1]Count!A:J,9,FALSE),0)))</f>
        <v/>
      </c>
      <c r="M36" s="62" t="str">
        <f>IF(B36="סך הכל",[1]Summary!$B$12,IF(F36="","",IFERROR(VLOOKUP(B36,[1]Count!A:J,10,FALSE),0)))</f>
        <v/>
      </c>
      <c r="N36" s="63" t="str">
        <f t="shared" si="1"/>
        <v/>
      </c>
      <c r="O36" s="45" t="str">
        <f>IFERROR(VLOOKUP(B36,[1]Comments!A:B,2,FALSE),"")</f>
        <v/>
      </c>
      <c r="P36" s="45"/>
      <c r="Q36" s="45"/>
      <c r="R36" s="45"/>
      <c r="S36" s="45"/>
      <c r="T36" s="45"/>
      <c r="U36" s="45"/>
      <c r="V36" s="45"/>
      <c r="W36" s="45"/>
      <c r="X36" s="45"/>
      <c r="Y36" s="45"/>
      <c r="Z36" s="45"/>
      <c r="AA36" s="45"/>
      <c r="AB36" s="45"/>
      <c r="AC36" s="45"/>
      <c r="AD36" s="45"/>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row>
    <row r="37" spans="1:77" s="64" customFormat="1" ht="12.75" x14ac:dyDescent="0.2">
      <c r="A37" s="57"/>
      <c r="B37" s="58" t="str">
        <f>IF(AND(B35&lt;&gt;"",ISNUMBER(B35),B36=""),"סך הכל",IF([1]Planning!A40="","",[1]Planning!A40))</f>
        <v/>
      </c>
      <c r="C37" s="59" t="str">
        <f>IFERROR(_xlfn.IFS(B37="סך הכל",[1]Summary!$B$6,[1]Planning!C40&lt;&gt;"",[1]Planning!C40),"")</f>
        <v/>
      </c>
      <c r="D37" s="57" t="str">
        <f>IFERROR(VLOOKUP(B37,[1]Address!B:G,5,FALSE),"")</f>
        <v/>
      </c>
      <c r="E37" s="57" t="str">
        <f>IFERROR(VLOOKUP(B37,[1]Address!B:L,11,FALSE),"")</f>
        <v/>
      </c>
      <c r="F37" s="60" t="str">
        <f t="shared" si="0"/>
        <v/>
      </c>
      <c r="G37" s="61" t="str">
        <f>IF(B37="סך הכל",[1]Summary!$B$7,IF(F37="","",IF(VLOOKUP(B37,[1]WQ_UnitID!B:C,2,FALSE)=0,"",VLOOKUP(B37,[1]WQ_UnitID!B:C,2,FALSE))))</f>
        <v/>
      </c>
      <c r="H37" s="60" t="str">
        <f>IF(B37="סך הכל",[1]Summary!$B$8,IF(F37="","",IFERROR(VLOOKUP(B37,[1]Planning!A:B,2,FALSE),0)))</f>
        <v/>
      </c>
      <c r="I37" s="60" t="str">
        <f>IF(B37="סך הכל",[1]Summary!$B$9,IF(F37="","",IFERROR(VLOOKUP(B37,[1]Count!A:B,2,FALSE),0)))</f>
        <v/>
      </c>
      <c r="J37" s="60" t="str">
        <f>IF(F37="","",(IF(ISNUMBER(MATCH(B37,[1]ExcPermit!$H$8:$H$1000,0)),"כן","לא")))</f>
        <v/>
      </c>
      <c r="K37" s="60" t="str">
        <f>IF(B37="סך הכל",[1]Summary!$B$10,IF(F37="","",IFERROR(VLOOKUP(B37,[1]Count!A:J,8,FALSE),0)))</f>
        <v/>
      </c>
      <c r="L37" s="60" t="str">
        <f>IF(B37="סך הכל",[1]Summary!$B$11,IF(F37="","",IFERROR(VLOOKUP(B37,[1]Count!A:J,9,FALSE),0)))</f>
        <v/>
      </c>
      <c r="M37" s="62" t="str">
        <f>IF(B37="סך הכל",[1]Summary!$B$12,IF(F37="","",IFERROR(VLOOKUP(B37,[1]Count!A:J,10,FALSE),0)))</f>
        <v/>
      </c>
      <c r="N37" s="63" t="str">
        <f t="shared" si="1"/>
        <v/>
      </c>
      <c r="O37" s="45" t="str">
        <f>IFERROR(VLOOKUP(B37,[1]Comments!A:B,2,FALSE),"")</f>
        <v/>
      </c>
      <c r="P37" s="45"/>
      <c r="Q37" s="45"/>
      <c r="R37" s="45"/>
      <c r="S37" s="45"/>
      <c r="T37" s="45"/>
      <c r="U37" s="45"/>
      <c r="V37" s="45"/>
      <c r="W37" s="45"/>
      <c r="X37" s="45"/>
      <c r="Y37" s="45"/>
      <c r="Z37" s="45"/>
      <c r="AA37" s="45"/>
      <c r="AB37" s="45"/>
      <c r="AC37" s="45"/>
      <c r="AD37" s="45"/>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row>
    <row r="38" spans="1:77" s="64" customFormat="1" ht="12.75" x14ac:dyDescent="0.2">
      <c r="A38" s="57"/>
      <c r="B38" s="58" t="str">
        <f>IF(AND(B36&lt;&gt;"",ISNUMBER(B36),B37=""),"סך הכל",IF([1]Planning!A41="","",[1]Planning!A41))</f>
        <v/>
      </c>
      <c r="C38" s="59" t="str">
        <f>IFERROR(_xlfn.IFS(B38="סך הכל",[1]Summary!$B$6,[1]Planning!C41&lt;&gt;"",[1]Planning!C41),"")</f>
        <v/>
      </c>
      <c r="D38" s="57" t="str">
        <f>IFERROR(VLOOKUP(B38,[1]Address!B:G,5,FALSE),"")</f>
        <v/>
      </c>
      <c r="E38" s="57" t="str">
        <f>IFERROR(VLOOKUP(B38,[1]Address!B:L,11,FALSE),"")</f>
        <v/>
      </c>
      <c r="F38" s="60" t="str">
        <f t="shared" si="0"/>
        <v/>
      </c>
      <c r="G38" s="61" t="str">
        <f>IF(B38="סך הכל",[1]Summary!$B$7,IF(F38="","",IF(VLOOKUP(B38,[1]WQ_UnitID!B:C,2,FALSE)=0,"",VLOOKUP(B38,[1]WQ_UnitID!B:C,2,FALSE))))</f>
        <v/>
      </c>
      <c r="H38" s="60" t="str">
        <f>IF(B38="סך הכל",[1]Summary!$B$8,IF(F38="","",IFERROR(VLOOKUP(B38,[1]Planning!A:B,2,FALSE),0)))</f>
        <v/>
      </c>
      <c r="I38" s="60" t="str">
        <f>IF(B38="סך הכל",[1]Summary!$B$9,IF(F38="","",IFERROR(VLOOKUP(B38,[1]Count!A:B,2,FALSE),0)))</f>
        <v/>
      </c>
      <c r="J38" s="60" t="str">
        <f>IF(F38="","",(IF(ISNUMBER(MATCH(B38,[1]ExcPermit!$H$8:$H$1000,0)),"כן","לא")))</f>
        <v/>
      </c>
      <c r="K38" s="60" t="str">
        <f>IF(B38="סך הכל",[1]Summary!$B$10,IF(F38="","",IFERROR(VLOOKUP(B38,[1]Count!A:J,8,FALSE),0)))</f>
        <v/>
      </c>
      <c r="L38" s="60" t="str">
        <f>IF(B38="סך הכל",[1]Summary!$B$11,IF(F38="","",IFERROR(VLOOKUP(B38,[1]Count!A:J,9,FALSE),0)))</f>
        <v/>
      </c>
      <c r="M38" s="62" t="str">
        <f>IF(B38="סך הכל",[1]Summary!$B$12,IF(F38="","",IFERROR(VLOOKUP(B38,[1]Count!A:J,10,FALSE),0)))</f>
        <v/>
      </c>
      <c r="N38" s="63" t="str">
        <f t="shared" si="1"/>
        <v/>
      </c>
      <c r="O38" s="45" t="str">
        <f>IFERROR(VLOOKUP(B38,[1]Comments!A:B,2,FALSE),"")</f>
        <v/>
      </c>
      <c r="P38" s="45"/>
      <c r="Q38" s="45"/>
      <c r="R38" s="45"/>
      <c r="S38" s="45"/>
      <c r="T38" s="45"/>
      <c r="U38" s="45"/>
      <c r="V38" s="45"/>
      <c r="W38" s="45"/>
      <c r="X38" s="45"/>
      <c r="Y38" s="45"/>
      <c r="Z38" s="45"/>
      <c r="AA38" s="45"/>
      <c r="AB38" s="45"/>
      <c r="AC38" s="45"/>
      <c r="AD38" s="45"/>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row>
    <row r="39" spans="1:77" s="64" customFormat="1" ht="12.75" x14ac:dyDescent="0.2">
      <c r="A39" s="57"/>
      <c r="B39" s="58" t="str">
        <f>IF(AND(B37&lt;&gt;"",ISNUMBER(B37),B38=""),"סך הכל",IF([1]Planning!A42="","",[1]Planning!A42))</f>
        <v/>
      </c>
      <c r="C39" s="59" t="str">
        <f>IFERROR(_xlfn.IFS(B39="סך הכל",[1]Summary!$B$6,[1]Planning!C42&lt;&gt;"",[1]Planning!C42),"")</f>
        <v/>
      </c>
      <c r="D39" s="57" t="str">
        <f>IFERROR(VLOOKUP(B39,[1]Address!B:G,5,FALSE),"")</f>
        <v/>
      </c>
      <c r="E39" s="57" t="str">
        <f>IFERROR(VLOOKUP(B39,[1]Address!B:L,11,FALSE),"")</f>
        <v/>
      </c>
      <c r="F39" s="60" t="str">
        <f t="shared" si="0"/>
        <v/>
      </c>
      <c r="G39" s="61" t="str">
        <f>IF(B39="סך הכל",[1]Summary!$B$7,IF(F39="","",IF(VLOOKUP(B39,[1]WQ_UnitID!B:C,2,FALSE)=0,"",VLOOKUP(B39,[1]WQ_UnitID!B:C,2,FALSE))))</f>
        <v/>
      </c>
      <c r="H39" s="60" t="str">
        <f>IF(B39="סך הכל",[1]Summary!$B$8,IF(F39="","",IFERROR(VLOOKUP(B39,[1]Planning!A:B,2,FALSE),0)))</f>
        <v/>
      </c>
      <c r="I39" s="60" t="str">
        <f>IF(B39="סך הכל",[1]Summary!$B$9,IF(F39="","",IFERROR(VLOOKUP(B39,[1]Count!A:B,2,FALSE),0)))</f>
        <v/>
      </c>
      <c r="J39" s="60" t="str">
        <f>IF(F39="","",(IF(ISNUMBER(MATCH(B39,[1]ExcPermit!$H$8:$H$1000,0)),"כן","לא")))</f>
        <v/>
      </c>
      <c r="K39" s="60" t="str">
        <f>IF(B39="סך הכל",[1]Summary!$B$10,IF(F39="","",IFERROR(VLOOKUP(B39,[1]Count!A:J,8,FALSE),0)))</f>
        <v/>
      </c>
      <c r="L39" s="60" t="str">
        <f>IF(B39="סך הכל",[1]Summary!$B$11,IF(F39="","",IFERROR(VLOOKUP(B39,[1]Count!A:J,9,FALSE),0)))</f>
        <v/>
      </c>
      <c r="M39" s="62" t="str">
        <f>IF(B39="סך הכל",[1]Summary!$B$12,IF(F39="","",IFERROR(VLOOKUP(B39,[1]Count!A:J,10,FALSE),0)))</f>
        <v/>
      </c>
      <c r="N39" s="63" t="str">
        <f t="shared" si="1"/>
        <v/>
      </c>
      <c r="O39" s="45" t="str">
        <f>IFERROR(VLOOKUP(B39,[1]Comments!A:B,2,FALSE),"")</f>
        <v/>
      </c>
      <c r="P39" s="45"/>
      <c r="Q39" s="45"/>
      <c r="R39" s="45"/>
      <c r="S39" s="45"/>
      <c r="T39" s="45"/>
      <c r="U39" s="45"/>
      <c r="V39" s="45"/>
      <c r="W39" s="45"/>
      <c r="X39" s="45"/>
      <c r="Y39" s="45"/>
      <c r="Z39" s="45"/>
      <c r="AA39" s="45"/>
      <c r="AB39" s="45"/>
      <c r="AC39" s="45"/>
      <c r="AD39" s="45"/>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row>
    <row r="40" spans="1:77" s="64" customFormat="1" ht="12.75" x14ac:dyDescent="0.2">
      <c r="A40" s="57"/>
      <c r="B40" s="58" t="str">
        <f>IF(AND(B38&lt;&gt;"",ISNUMBER(B38),B39=""),"סך הכל",IF([1]Planning!A43="","",[1]Planning!A43))</f>
        <v/>
      </c>
      <c r="C40" s="59" t="str">
        <f>IFERROR(_xlfn.IFS(B40="סך הכל",[1]Summary!$B$6,[1]Planning!C43&lt;&gt;"",[1]Planning!C43),"")</f>
        <v/>
      </c>
      <c r="D40" s="57" t="str">
        <f>IFERROR(VLOOKUP(B40,[1]Address!B:G,5,FALSE),"")</f>
        <v/>
      </c>
      <c r="E40" s="57" t="str">
        <f>IFERROR(VLOOKUP(B40,[1]Address!B:L,11,FALSE),"")</f>
        <v/>
      </c>
      <c r="F40" s="60" t="str">
        <f t="shared" si="0"/>
        <v/>
      </c>
      <c r="G40" s="61" t="str">
        <f>IF(B40="סך הכל",[1]Summary!$B$7,IF(F40="","",IF(VLOOKUP(B40,[1]WQ_UnitID!B:C,2,FALSE)=0,"",VLOOKUP(B40,[1]WQ_UnitID!B:C,2,FALSE))))</f>
        <v/>
      </c>
      <c r="H40" s="60" t="str">
        <f>IF(B40="סך הכל",[1]Summary!$B$8,IF(F40="","",IFERROR(VLOOKUP(B40,[1]Planning!A:B,2,FALSE),0)))</f>
        <v/>
      </c>
      <c r="I40" s="60" t="str">
        <f>IF(B40="סך הכל",[1]Summary!$B$9,IF(F40="","",IFERROR(VLOOKUP(B40,[1]Count!A:B,2,FALSE),0)))</f>
        <v/>
      </c>
      <c r="J40" s="60" t="str">
        <f>IF(F40="","",(IF(ISNUMBER(MATCH(B40,[1]ExcPermit!$H$8:$H$1000,0)),"כן","לא")))</f>
        <v/>
      </c>
      <c r="K40" s="60" t="str">
        <f>IF(B40="סך הכל",[1]Summary!$B$10,IF(F40="","",IFERROR(VLOOKUP(B40,[1]Count!A:J,8,FALSE),0)))</f>
        <v/>
      </c>
      <c r="L40" s="60" t="str">
        <f>IF(B40="סך הכל",[1]Summary!$B$11,IF(F40="","",IFERROR(VLOOKUP(B40,[1]Count!A:J,9,FALSE),0)))</f>
        <v/>
      </c>
      <c r="M40" s="62" t="str">
        <f>IF(B40="סך הכל",[1]Summary!$B$12,IF(F40="","",IFERROR(VLOOKUP(B40,[1]Count!A:J,10,FALSE),0)))</f>
        <v/>
      </c>
      <c r="N40" s="63" t="str">
        <f t="shared" si="1"/>
        <v/>
      </c>
      <c r="O40" s="45" t="str">
        <f>IFERROR(VLOOKUP(B40,[1]Comments!A:B,2,FALSE),"")</f>
        <v/>
      </c>
      <c r="P40" s="45"/>
      <c r="Q40" s="45"/>
      <c r="R40" s="45"/>
      <c r="S40" s="45"/>
      <c r="T40" s="45"/>
      <c r="U40" s="45"/>
      <c r="V40" s="45"/>
      <c r="W40" s="45"/>
      <c r="X40" s="45"/>
      <c r="Y40" s="45"/>
      <c r="Z40" s="45"/>
      <c r="AA40" s="45"/>
      <c r="AB40" s="45"/>
      <c r="AC40" s="45"/>
      <c r="AD40" s="45"/>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row>
    <row r="41" spans="1:77" s="64" customFormat="1" ht="12.75" x14ac:dyDescent="0.2">
      <c r="A41" s="57"/>
      <c r="B41" s="58" t="str">
        <f>IF(AND(B39&lt;&gt;"",ISNUMBER(B39),B40=""),"סך הכל",IF([1]Planning!A44="","",[1]Planning!A44))</f>
        <v/>
      </c>
      <c r="C41" s="59" t="str">
        <f>IFERROR(_xlfn.IFS(B41="סך הכל",[1]Summary!$B$6,[1]Planning!C44&lt;&gt;"",[1]Planning!C44),"")</f>
        <v/>
      </c>
      <c r="D41" s="57" t="str">
        <f>IFERROR(VLOOKUP(B41,[1]Address!B:G,5,FALSE),"")</f>
        <v/>
      </c>
      <c r="E41" s="57" t="str">
        <f>IFERROR(VLOOKUP(B41,[1]Address!B:L,11,FALSE),"")</f>
        <v/>
      </c>
      <c r="F41" s="60" t="str">
        <f t="shared" si="0"/>
        <v/>
      </c>
      <c r="G41" s="61" t="str">
        <f>IF(B41="סך הכל",[1]Summary!$B$7,IF(F41="","",IF(VLOOKUP(B41,[1]WQ_UnitID!B:C,2,FALSE)=0,"",VLOOKUP(B41,[1]WQ_UnitID!B:C,2,FALSE))))</f>
        <v/>
      </c>
      <c r="H41" s="60" t="str">
        <f>IF(B41="סך הכל",[1]Summary!$B$8,IF(F41="","",IFERROR(VLOOKUP(B41,[1]Planning!A:B,2,FALSE),0)))</f>
        <v/>
      </c>
      <c r="I41" s="60" t="str">
        <f>IF(B41="סך הכל",[1]Summary!$B$9,IF(F41="","",IFERROR(VLOOKUP(B41,[1]Count!A:B,2,FALSE),0)))</f>
        <v/>
      </c>
      <c r="J41" s="60" t="str">
        <f>IF(F41="","",(IF(ISNUMBER(MATCH(B41,[1]ExcPermit!$H$8:$H$1000,0)),"כן","לא")))</f>
        <v/>
      </c>
      <c r="K41" s="60" t="str">
        <f>IF(B41="סך הכל",[1]Summary!$B$10,IF(F41="","",IFERROR(VLOOKUP(B41,[1]Count!A:J,8,FALSE),0)))</f>
        <v/>
      </c>
      <c r="L41" s="60" t="str">
        <f>IF(B41="סך הכל",[1]Summary!$B$11,IF(F41="","",IFERROR(VLOOKUP(B41,[1]Count!A:J,9,FALSE),0)))</f>
        <v/>
      </c>
      <c r="M41" s="62" t="str">
        <f>IF(B41="סך הכל",[1]Summary!$B$12,IF(F41="","",IFERROR(VLOOKUP(B41,[1]Count!A:J,10,FALSE),0)))</f>
        <v/>
      </c>
      <c r="N41" s="63" t="str">
        <f t="shared" si="1"/>
        <v/>
      </c>
      <c r="O41" s="45" t="str">
        <f>IFERROR(VLOOKUP(B41,[1]Comments!A:B,2,FALSE),"")</f>
        <v/>
      </c>
      <c r="P41" s="45"/>
      <c r="Q41" s="45"/>
      <c r="R41" s="45"/>
      <c r="S41" s="45"/>
      <c r="T41" s="45"/>
      <c r="U41" s="45"/>
      <c r="V41" s="45"/>
      <c r="W41" s="45"/>
      <c r="X41" s="45"/>
      <c r="Y41" s="45"/>
      <c r="Z41" s="45"/>
      <c r="AA41" s="45"/>
      <c r="AB41" s="45"/>
      <c r="AC41" s="45"/>
      <c r="AD41" s="45"/>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row>
    <row r="42" spans="1:77" s="64" customFormat="1" ht="12.75" x14ac:dyDescent="0.2">
      <c r="A42" s="57"/>
      <c r="B42" s="58" t="str">
        <f>IF(AND(B40&lt;&gt;"",ISNUMBER(B40),B41=""),"סך הכל",IF([1]Planning!A45="","",[1]Planning!A45))</f>
        <v/>
      </c>
      <c r="C42" s="59" t="str">
        <f>IFERROR(_xlfn.IFS(B42="סך הכל",[1]Summary!$B$6,[1]Planning!C45&lt;&gt;"",[1]Planning!C45),"")</f>
        <v/>
      </c>
      <c r="D42" s="57" t="str">
        <f>IFERROR(VLOOKUP(B42,[1]Address!B:G,5,FALSE),"")</f>
        <v/>
      </c>
      <c r="E42" s="57" t="str">
        <f>IFERROR(VLOOKUP(B42,[1]Address!B:L,11,FALSE),"")</f>
        <v/>
      </c>
      <c r="F42" s="60" t="str">
        <f t="shared" si="0"/>
        <v/>
      </c>
      <c r="G42" s="61" t="str">
        <f>IF(B42="סך הכל",[1]Summary!$B$7,IF(F42="","",IF(VLOOKUP(B42,[1]WQ_UnitID!B:C,2,FALSE)=0,"",VLOOKUP(B42,[1]WQ_UnitID!B:C,2,FALSE))))</f>
        <v/>
      </c>
      <c r="H42" s="60" t="str">
        <f>IF(B42="סך הכל",[1]Summary!$B$8,IF(F42="","",IFERROR(VLOOKUP(B42,[1]Planning!A:B,2,FALSE),0)))</f>
        <v/>
      </c>
      <c r="I42" s="60" t="str">
        <f>IF(B42="סך הכל",[1]Summary!$B$9,IF(F42="","",IFERROR(VLOOKUP(B42,[1]Count!A:B,2,FALSE),0)))</f>
        <v/>
      </c>
      <c r="J42" s="60" t="str">
        <f>IF(F42="","",(IF(ISNUMBER(MATCH(B42,[1]ExcPermit!$H$8:$H$1000,0)),"כן","לא")))</f>
        <v/>
      </c>
      <c r="K42" s="60" t="str">
        <f>IF(B42="סך הכל",[1]Summary!$B$10,IF(F42="","",IFERROR(VLOOKUP(B42,[1]Count!A:J,8,FALSE),0)))</f>
        <v/>
      </c>
      <c r="L42" s="60" t="str">
        <f>IF(B42="סך הכל",[1]Summary!$B$11,IF(F42="","",IFERROR(VLOOKUP(B42,[1]Count!A:J,9,FALSE),0)))</f>
        <v/>
      </c>
      <c r="M42" s="62" t="str">
        <f>IF(B42="סך הכל",[1]Summary!$B$12,IF(F42="","",IFERROR(VLOOKUP(B42,[1]Count!A:J,10,FALSE),0)))</f>
        <v/>
      </c>
      <c r="N42" s="63" t="str">
        <f t="shared" si="1"/>
        <v/>
      </c>
      <c r="O42" s="45" t="str">
        <f>IFERROR(VLOOKUP(B42,[1]Comments!A:B,2,FALSE),"")</f>
        <v/>
      </c>
      <c r="P42" s="45"/>
      <c r="Q42" s="45"/>
      <c r="R42" s="45"/>
      <c r="S42" s="45"/>
      <c r="T42" s="45"/>
      <c r="U42" s="45"/>
      <c r="V42" s="45"/>
      <c r="W42" s="45"/>
      <c r="X42" s="45"/>
      <c r="Y42" s="45"/>
      <c r="Z42" s="45"/>
      <c r="AA42" s="45"/>
      <c r="AB42" s="45"/>
      <c r="AC42" s="45"/>
      <c r="AD42" s="45"/>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row>
    <row r="43" spans="1:77" s="64" customFormat="1" ht="12.75" x14ac:dyDescent="0.2">
      <c r="A43" s="57"/>
      <c r="B43" s="58" t="str">
        <f>IF(AND(B41&lt;&gt;"",ISNUMBER(B41),B42=""),"סך הכל",IF([1]Planning!A46="","",[1]Planning!A46))</f>
        <v/>
      </c>
      <c r="C43" s="59" t="str">
        <f>IFERROR(_xlfn.IFS(B43="סך הכל",[1]Summary!$B$6,[1]Planning!C46&lt;&gt;"",[1]Planning!C46),"")</f>
        <v/>
      </c>
      <c r="D43" s="57" t="str">
        <f>IFERROR(VLOOKUP(B43,[1]Address!B:G,5,FALSE),"")</f>
        <v/>
      </c>
      <c r="E43" s="57" t="str">
        <f>IFERROR(VLOOKUP(B43,[1]Address!B:L,11,FALSE),"")</f>
        <v/>
      </c>
      <c r="F43" s="60" t="str">
        <f t="shared" si="0"/>
        <v/>
      </c>
      <c r="G43" s="61" t="str">
        <f>IF(B43="סך הכל",[1]Summary!$B$7,IF(F43="","",IF(VLOOKUP(B43,[1]WQ_UnitID!B:C,2,FALSE)=0,"",VLOOKUP(B43,[1]WQ_UnitID!B:C,2,FALSE))))</f>
        <v/>
      </c>
      <c r="H43" s="60" t="str">
        <f>IF(B43="סך הכל",[1]Summary!$B$8,IF(F43="","",IFERROR(VLOOKUP(B43,[1]Planning!A:B,2,FALSE),0)))</f>
        <v/>
      </c>
      <c r="I43" s="60" t="str">
        <f>IF(B43="סך הכל",[1]Summary!$B$9,IF(F43="","",IFERROR(VLOOKUP(B43,[1]Count!A:B,2,FALSE),0)))</f>
        <v/>
      </c>
      <c r="J43" s="60" t="str">
        <f>IF(F43="","",(IF(ISNUMBER(MATCH(B43,[1]ExcPermit!$H$8:$H$1000,0)),"כן","לא")))</f>
        <v/>
      </c>
      <c r="K43" s="60" t="str">
        <f>IF(B43="סך הכל",[1]Summary!$B$10,IF(F43="","",IFERROR(VLOOKUP(B43,[1]Count!A:J,8,FALSE),0)))</f>
        <v/>
      </c>
      <c r="L43" s="60" t="str">
        <f>IF(B43="סך הכל",[1]Summary!$B$11,IF(F43="","",IFERROR(VLOOKUP(B43,[1]Count!A:J,9,FALSE),0)))</f>
        <v/>
      </c>
      <c r="M43" s="62" t="str">
        <f>IF(B43="סך הכל",[1]Summary!$B$12,IF(F43="","",IFERROR(VLOOKUP(B43,[1]Count!A:J,10,FALSE),0)))</f>
        <v/>
      </c>
      <c r="N43" s="63" t="str">
        <f t="shared" si="1"/>
        <v/>
      </c>
      <c r="O43" s="45" t="str">
        <f>IFERROR(VLOOKUP(B43,[1]Comments!A:B,2,FALSE),"")</f>
        <v/>
      </c>
      <c r="P43" s="45"/>
      <c r="Q43" s="45"/>
      <c r="R43" s="45"/>
      <c r="S43" s="45"/>
      <c r="T43" s="45"/>
      <c r="U43" s="45"/>
      <c r="V43" s="45"/>
      <c r="W43" s="45"/>
      <c r="X43" s="45"/>
      <c r="Y43" s="45"/>
      <c r="Z43" s="45"/>
      <c r="AA43" s="45"/>
      <c r="AB43" s="45"/>
      <c r="AC43" s="45"/>
      <c r="AD43" s="45"/>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row>
    <row r="44" spans="1:77" s="64" customFormat="1" ht="12.75" x14ac:dyDescent="0.2">
      <c r="A44" s="57"/>
      <c r="B44" s="58" t="str">
        <f>IF(AND(B42&lt;&gt;"",ISNUMBER(B42),B43=""),"סך הכל",IF([1]Planning!A47="","",[1]Planning!A47))</f>
        <v/>
      </c>
      <c r="C44" s="59" t="str">
        <f>IFERROR(_xlfn.IFS(B44="סך הכל",[1]Summary!$B$6,[1]Planning!C47&lt;&gt;"",[1]Planning!C47),"")</f>
        <v/>
      </c>
      <c r="D44" s="57" t="str">
        <f>IFERROR(VLOOKUP(B44,[1]Address!B:G,5,FALSE),"")</f>
        <v/>
      </c>
      <c r="E44" s="57" t="str">
        <f>IFERROR(VLOOKUP(B44,[1]Address!B:L,11,FALSE),"")</f>
        <v/>
      </c>
      <c r="F44" s="60" t="str">
        <f t="shared" si="0"/>
        <v/>
      </c>
      <c r="G44" s="61" t="str">
        <f>IF(B44="סך הכל",[1]Summary!$B$7,IF(F44="","",IF(VLOOKUP(B44,[1]WQ_UnitID!B:C,2,FALSE)=0,"",VLOOKUP(B44,[1]WQ_UnitID!B:C,2,FALSE))))</f>
        <v/>
      </c>
      <c r="H44" s="60" t="str">
        <f>IF(B44="סך הכל",[1]Summary!$B$8,IF(F44="","",IFERROR(VLOOKUP(B44,[1]Planning!A:B,2,FALSE),0)))</f>
        <v/>
      </c>
      <c r="I44" s="60" t="str">
        <f>IF(B44="סך הכל",[1]Summary!$B$9,IF(F44="","",IFERROR(VLOOKUP(B44,[1]Count!A:B,2,FALSE),0)))</f>
        <v/>
      </c>
      <c r="J44" s="60" t="str">
        <f>IF(F44="","",(IF(ISNUMBER(MATCH(B44,[1]ExcPermit!$H$8:$H$1000,0)),"כן","לא")))</f>
        <v/>
      </c>
      <c r="K44" s="60" t="str">
        <f>IF(B44="סך הכל",[1]Summary!$B$10,IF(F44="","",IFERROR(VLOOKUP(B44,[1]Count!A:J,8,FALSE),0)))</f>
        <v/>
      </c>
      <c r="L44" s="60" t="str">
        <f>IF(B44="סך הכל",[1]Summary!$B$11,IF(F44="","",IFERROR(VLOOKUP(B44,[1]Count!A:J,9,FALSE),0)))</f>
        <v/>
      </c>
      <c r="M44" s="62" t="str">
        <f>IF(B44="סך הכל",[1]Summary!$B$12,IF(F44="","",IFERROR(VLOOKUP(B44,[1]Count!A:J,10,FALSE),0)))</f>
        <v/>
      </c>
      <c r="N44" s="63" t="str">
        <f t="shared" si="1"/>
        <v/>
      </c>
      <c r="O44" s="45" t="str">
        <f>IFERROR(VLOOKUP(B44,[1]Comments!A:B,2,FALSE),"")</f>
        <v/>
      </c>
      <c r="P44" s="45"/>
      <c r="Q44" s="45"/>
      <c r="R44" s="45"/>
      <c r="S44" s="45"/>
      <c r="T44" s="45"/>
      <c r="U44" s="45"/>
      <c r="V44" s="45"/>
      <c r="W44" s="45"/>
      <c r="X44" s="45"/>
      <c r="Y44" s="45"/>
      <c r="Z44" s="45"/>
      <c r="AA44" s="45"/>
      <c r="AB44" s="45"/>
      <c r="AC44" s="45"/>
      <c r="AD44" s="45"/>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row>
    <row r="45" spans="1:77" s="64" customFormat="1" ht="12.75" x14ac:dyDescent="0.2">
      <c r="A45" s="57"/>
      <c r="B45" s="58" t="str">
        <f>IF(AND(B43&lt;&gt;"",ISNUMBER(B43),B44=""),"סך הכל",IF([1]Planning!A48="","",[1]Planning!A48))</f>
        <v/>
      </c>
      <c r="C45" s="59" t="str">
        <f>IFERROR(_xlfn.IFS(B45="סך הכל",[1]Summary!$B$6,[1]Planning!C48&lt;&gt;"",[1]Planning!C48),"")</f>
        <v/>
      </c>
      <c r="D45" s="57" t="str">
        <f>IFERROR(VLOOKUP(B45,[1]Address!B:G,5,FALSE),"")</f>
        <v/>
      </c>
      <c r="E45" s="57" t="str">
        <f>IFERROR(VLOOKUP(B45,[1]Address!B:L,11,FALSE),"")</f>
        <v/>
      </c>
      <c r="F45" s="60" t="str">
        <f t="shared" si="0"/>
        <v/>
      </c>
      <c r="G45" s="61" t="str">
        <f>IF(B45="סך הכל",[1]Summary!$B$7,IF(F45="","",IF(VLOOKUP(B45,[1]WQ_UnitID!B:C,2,FALSE)=0,"",VLOOKUP(B45,[1]WQ_UnitID!B:C,2,FALSE))))</f>
        <v/>
      </c>
      <c r="H45" s="60" t="str">
        <f>IF(B45="סך הכל",[1]Summary!$B$8,IF(F45="","",IFERROR(VLOOKUP(B45,[1]Planning!A:B,2,FALSE),0)))</f>
        <v/>
      </c>
      <c r="I45" s="60" t="str">
        <f>IF(B45="סך הכל",[1]Summary!$B$9,IF(F45="","",IFERROR(VLOOKUP(B45,[1]Count!A:B,2,FALSE),0)))</f>
        <v/>
      </c>
      <c r="J45" s="60" t="str">
        <f>IF(F45="","",(IF(ISNUMBER(MATCH(B45,[1]ExcPermit!$H$8:$H$1000,0)),"כן","לא")))</f>
        <v/>
      </c>
      <c r="K45" s="60" t="str">
        <f>IF(B45="סך הכל",[1]Summary!$B$10,IF(F45="","",IFERROR(VLOOKUP(B45,[1]Count!A:J,8,FALSE),0)))</f>
        <v/>
      </c>
      <c r="L45" s="60" t="str">
        <f>IF(B45="סך הכל",[1]Summary!$B$11,IF(F45="","",IFERROR(VLOOKUP(B45,[1]Count!A:J,9,FALSE),0)))</f>
        <v/>
      </c>
      <c r="M45" s="62" t="str">
        <f>IF(B45="סך הכל",[1]Summary!$B$12,IF(F45="","",IFERROR(VLOOKUP(B45,[1]Count!A:J,10,FALSE),0)))</f>
        <v/>
      </c>
      <c r="N45" s="63" t="str">
        <f t="shared" si="1"/>
        <v/>
      </c>
      <c r="O45" s="45" t="str">
        <f>IFERROR(VLOOKUP(B45,[1]Comments!A:B,2,FALSE),"")</f>
        <v/>
      </c>
      <c r="P45" s="45"/>
      <c r="Q45" s="45"/>
      <c r="R45" s="45"/>
      <c r="S45" s="45"/>
      <c r="T45" s="45"/>
      <c r="U45" s="45"/>
      <c r="V45" s="45"/>
      <c r="W45" s="45"/>
      <c r="X45" s="45"/>
      <c r="Y45" s="45"/>
      <c r="Z45" s="45"/>
      <c r="AA45" s="45"/>
      <c r="AB45" s="45"/>
      <c r="AC45" s="45"/>
      <c r="AD45" s="45"/>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row>
    <row r="46" spans="1:77" s="64" customFormat="1" ht="12.75" x14ac:dyDescent="0.2">
      <c r="A46" s="57"/>
      <c r="B46" s="58" t="str">
        <f>IF(AND(B44&lt;&gt;"",ISNUMBER(B44),B45=""),"סך הכל",IF([1]Planning!A49="","",[1]Planning!A49))</f>
        <v/>
      </c>
      <c r="C46" s="59" t="str">
        <f>IFERROR(_xlfn.IFS(B46="סך הכל",[1]Summary!$B$6,[1]Planning!C49&lt;&gt;"",[1]Planning!C49),"")</f>
        <v/>
      </c>
      <c r="D46" s="57" t="str">
        <f>IFERROR(VLOOKUP(B46,[1]Address!B:G,5,FALSE),"")</f>
        <v/>
      </c>
      <c r="E46" s="57" t="str">
        <f>IFERROR(VLOOKUP(B46,[1]Address!B:L,11,FALSE),"")</f>
        <v/>
      </c>
      <c r="F46" s="60" t="str">
        <f t="shared" si="0"/>
        <v/>
      </c>
      <c r="G46" s="61" t="str">
        <f>IF(B46="סך הכל",[1]Summary!$B$7,IF(F46="","",IF(VLOOKUP(B46,[1]WQ_UnitID!B:C,2,FALSE)=0,"",VLOOKUP(B46,[1]WQ_UnitID!B:C,2,FALSE))))</f>
        <v/>
      </c>
      <c r="H46" s="60" t="str">
        <f>IF(B46="סך הכל",[1]Summary!$B$8,IF(F46="","",IFERROR(VLOOKUP(B46,[1]Planning!A:B,2,FALSE),0)))</f>
        <v/>
      </c>
      <c r="I46" s="60" t="str">
        <f>IF(B46="סך הכל",[1]Summary!$B$9,IF(F46="","",IFERROR(VLOOKUP(B46,[1]Count!A:B,2,FALSE),0)))</f>
        <v/>
      </c>
      <c r="J46" s="60" t="str">
        <f>IF(F46="","",(IF(ISNUMBER(MATCH(B46,[1]ExcPermit!$H$8:$H$1000,0)),"כן","לא")))</f>
        <v/>
      </c>
      <c r="K46" s="60" t="str">
        <f>IF(B46="סך הכל",[1]Summary!$B$10,IF(F46="","",IFERROR(VLOOKUP(B46,[1]Count!A:J,8,FALSE),0)))</f>
        <v/>
      </c>
      <c r="L46" s="60" t="str">
        <f>IF(B46="סך הכל",[1]Summary!$B$11,IF(F46="","",IFERROR(VLOOKUP(B46,[1]Count!A:J,9,FALSE),0)))</f>
        <v/>
      </c>
      <c r="M46" s="62" t="str">
        <f>IF(B46="סך הכל",[1]Summary!$B$12,IF(F46="","",IFERROR(VLOOKUP(B46,[1]Count!A:J,10,FALSE),0)))</f>
        <v/>
      </c>
      <c r="N46" s="63" t="str">
        <f t="shared" si="1"/>
        <v/>
      </c>
      <c r="O46" s="45" t="str">
        <f>IFERROR(VLOOKUP(B46,[1]Comments!A:B,2,FALSE),"")</f>
        <v/>
      </c>
      <c r="P46" s="45"/>
      <c r="Q46" s="45"/>
      <c r="R46" s="45"/>
      <c r="S46" s="45"/>
      <c r="T46" s="45"/>
      <c r="U46" s="45"/>
      <c r="V46" s="45"/>
      <c r="W46" s="45"/>
      <c r="X46" s="45"/>
      <c r="Y46" s="45"/>
      <c r="Z46" s="45"/>
      <c r="AA46" s="45"/>
      <c r="AB46" s="45"/>
      <c r="AC46" s="45"/>
      <c r="AD46" s="45"/>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row>
    <row r="47" spans="1:77" s="64" customFormat="1" ht="12.75" x14ac:dyDescent="0.2">
      <c r="A47" s="57"/>
      <c r="B47" s="58" t="str">
        <f>IF(AND(B45&lt;&gt;"",ISNUMBER(B45),B46=""),"סך הכל",IF([1]Planning!A50="","",[1]Planning!A50))</f>
        <v/>
      </c>
      <c r="C47" s="59" t="str">
        <f>IFERROR(_xlfn.IFS(B47="סך הכל",[1]Summary!$B$6,[1]Planning!C50&lt;&gt;"",[1]Planning!C50),"")</f>
        <v/>
      </c>
      <c r="D47" s="57" t="str">
        <f>IFERROR(VLOOKUP(B47,[1]Address!B:G,5,FALSE),"")</f>
        <v/>
      </c>
      <c r="E47" s="57" t="str">
        <f>IFERROR(VLOOKUP(B47,[1]Address!B:L,11,FALSE),"")</f>
        <v/>
      </c>
      <c r="F47" s="60" t="str">
        <f t="shared" si="0"/>
        <v/>
      </c>
      <c r="G47" s="61" t="str">
        <f>IF(B47="סך הכל",[1]Summary!$B$7,IF(F47="","",IF(VLOOKUP(B47,[1]WQ_UnitID!B:C,2,FALSE)=0,"",VLOOKUP(B47,[1]WQ_UnitID!B:C,2,FALSE))))</f>
        <v/>
      </c>
      <c r="H47" s="60" t="str">
        <f>IF(B47="סך הכל",[1]Summary!$B$8,IF(F47="","",IFERROR(VLOOKUP(B47,[1]Planning!A:B,2,FALSE),0)))</f>
        <v/>
      </c>
      <c r="I47" s="60" t="str">
        <f>IF(B47="סך הכל",[1]Summary!$B$9,IF(F47="","",IFERROR(VLOOKUP(B47,[1]Count!A:B,2,FALSE),0)))</f>
        <v/>
      </c>
      <c r="J47" s="60" t="str">
        <f>IF(F47="","",(IF(ISNUMBER(MATCH(B47,[1]ExcPermit!$H$8:$H$1000,0)),"כן","לא")))</f>
        <v/>
      </c>
      <c r="K47" s="60" t="str">
        <f>IF(B47="סך הכל",[1]Summary!$B$10,IF(F47="","",IFERROR(VLOOKUP(B47,[1]Count!A:J,8,FALSE),0)))</f>
        <v/>
      </c>
      <c r="L47" s="60" t="str">
        <f>IF(B47="סך הכל",[1]Summary!$B$11,IF(F47="","",IFERROR(VLOOKUP(B47,[1]Count!A:J,9,FALSE),0)))</f>
        <v/>
      </c>
      <c r="M47" s="62" t="str">
        <f>IF(B47="סך הכל",[1]Summary!$B$12,IF(F47="","",IFERROR(VLOOKUP(B47,[1]Count!A:J,10,FALSE),0)))</f>
        <v/>
      </c>
      <c r="N47" s="63" t="str">
        <f t="shared" si="1"/>
        <v/>
      </c>
      <c r="O47" s="45" t="str">
        <f>IFERROR(VLOOKUP(B47,[1]Comments!A:B,2,FALSE),"")</f>
        <v/>
      </c>
      <c r="P47" s="45"/>
      <c r="Q47" s="45"/>
      <c r="R47" s="45"/>
      <c r="S47" s="45"/>
      <c r="T47" s="45"/>
      <c r="U47" s="45"/>
      <c r="V47" s="45"/>
      <c r="W47" s="45"/>
      <c r="X47" s="45"/>
      <c r="Y47" s="45"/>
      <c r="Z47" s="45"/>
      <c r="AA47" s="45"/>
      <c r="AB47" s="45"/>
      <c r="AC47" s="45"/>
      <c r="AD47" s="45"/>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row>
    <row r="48" spans="1:77" s="64" customFormat="1" ht="12.75" x14ac:dyDescent="0.2">
      <c r="A48" s="57"/>
      <c r="B48" s="58" t="str">
        <f>IF(AND(B46&lt;&gt;"",ISNUMBER(B46),B47=""),"סך הכל",IF([1]Planning!A51="","",[1]Planning!A51))</f>
        <v/>
      </c>
      <c r="C48" s="59" t="str">
        <f>IFERROR(_xlfn.IFS(B48="סך הכל",[1]Summary!$B$6,[1]Planning!C51&lt;&gt;"",[1]Planning!C51),"")</f>
        <v/>
      </c>
      <c r="D48" s="57" t="str">
        <f>IFERROR(VLOOKUP(B48,[1]Address!B:G,5,FALSE),"")</f>
        <v/>
      </c>
      <c r="E48" s="57" t="str">
        <f>IFERROR(VLOOKUP(B48,[1]Address!B:L,11,FALSE),"")</f>
        <v/>
      </c>
      <c r="F48" s="60" t="str">
        <f t="shared" si="0"/>
        <v/>
      </c>
      <c r="G48" s="61" t="str">
        <f>IF(B48="סך הכל",[1]Summary!$B$7,IF(F48="","",IF(VLOOKUP(B48,[1]WQ_UnitID!B:C,2,FALSE)=0,"",VLOOKUP(B48,[1]WQ_UnitID!B:C,2,FALSE))))</f>
        <v/>
      </c>
      <c r="H48" s="60" t="str">
        <f>IF(B48="סך הכל",[1]Summary!$B$8,IF(F48="","",IFERROR(VLOOKUP(B48,[1]Planning!A:B,2,FALSE),0)))</f>
        <v/>
      </c>
      <c r="I48" s="60" t="str">
        <f>IF(B48="סך הכל",[1]Summary!$B$9,IF(F48="","",IFERROR(VLOOKUP(B48,[1]Count!A:B,2,FALSE),0)))</f>
        <v/>
      </c>
      <c r="J48" s="60" t="str">
        <f>IF(F48="","",(IF(ISNUMBER(MATCH(B48,[1]ExcPermit!$H$8:$H$1000,0)),"כן","לא")))</f>
        <v/>
      </c>
      <c r="K48" s="60" t="str">
        <f>IF(B48="סך הכל",[1]Summary!$B$10,IF(F48="","",IFERROR(VLOOKUP(B48,[1]Count!A:J,8,FALSE),0)))</f>
        <v/>
      </c>
      <c r="L48" s="60" t="str">
        <f>IF(B48="סך הכל",[1]Summary!$B$11,IF(F48="","",IFERROR(VLOOKUP(B48,[1]Count!A:J,9,FALSE),0)))</f>
        <v/>
      </c>
      <c r="M48" s="62" t="str">
        <f>IF(B48="סך הכל",[1]Summary!$B$12,IF(F48="","",IFERROR(VLOOKUP(B48,[1]Count!A:J,10,FALSE),0)))</f>
        <v/>
      </c>
      <c r="N48" s="63" t="str">
        <f t="shared" si="1"/>
        <v/>
      </c>
      <c r="O48" s="45" t="str">
        <f>IFERROR(VLOOKUP(B48,[1]Comments!A:B,2,FALSE),"")</f>
        <v/>
      </c>
      <c r="P48" s="45"/>
      <c r="Q48" s="45"/>
      <c r="R48" s="45"/>
      <c r="S48" s="45"/>
      <c r="T48" s="45"/>
      <c r="U48" s="45"/>
      <c r="V48" s="45"/>
      <c r="W48" s="45"/>
      <c r="X48" s="45"/>
      <c r="Y48" s="45"/>
      <c r="Z48" s="45"/>
      <c r="AA48" s="45"/>
      <c r="AB48" s="45"/>
      <c r="AC48" s="45"/>
      <c r="AD48" s="45"/>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row>
    <row r="49" spans="1:77" s="64" customFormat="1" ht="12.75" x14ac:dyDescent="0.2">
      <c r="A49" s="57"/>
      <c r="B49" s="58" t="str">
        <f>IF(AND(B47&lt;&gt;"",ISNUMBER(B47),B48=""),"סך הכל",IF([1]Planning!A52="","",[1]Planning!A52))</f>
        <v/>
      </c>
      <c r="C49" s="59" t="str">
        <f>IFERROR(_xlfn.IFS(B49="סך הכל",[1]Summary!$B$6,[1]Planning!C52&lt;&gt;"",[1]Planning!C52),"")</f>
        <v/>
      </c>
      <c r="D49" s="57" t="str">
        <f>IFERROR(VLOOKUP(B49,[1]Address!B:G,5,FALSE),"")</f>
        <v/>
      </c>
      <c r="E49" s="57" t="str">
        <f>IFERROR(VLOOKUP(B49,[1]Address!B:L,11,FALSE),"")</f>
        <v/>
      </c>
      <c r="F49" s="60" t="str">
        <f t="shared" si="0"/>
        <v/>
      </c>
      <c r="G49" s="61" t="str">
        <f>IF(B49="סך הכל",[1]Summary!$B$7,IF(F49="","",IF(VLOOKUP(B49,[1]WQ_UnitID!B:C,2,FALSE)=0,"",VLOOKUP(B49,[1]WQ_UnitID!B:C,2,FALSE))))</f>
        <v/>
      </c>
      <c r="H49" s="60" t="str">
        <f>IF(B49="סך הכל",[1]Summary!$B$8,IF(F49="","",IFERROR(VLOOKUP(B49,[1]Planning!A:B,2,FALSE),0)))</f>
        <v/>
      </c>
      <c r="I49" s="60" t="str">
        <f>IF(B49="סך הכל",[1]Summary!$B$9,IF(F49="","",IFERROR(VLOOKUP(B49,[1]Count!A:B,2,FALSE),0)))</f>
        <v/>
      </c>
      <c r="J49" s="60" t="str">
        <f>IF(F49="","",(IF(ISNUMBER(MATCH(B49,[1]ExcPermit!$H$8:$H$1000,0)),"כן","לא")))</f>
        <v/>
      </c>
      <c r="K49" s="60" t="str">
        <f>IF(B49="סך הכל",[1]Summary!$B$10,IF(F49="","",IFERROR(VLOOKUP(B49,[1]Count!A:J,8,FALSE),0)))</f>
        <v/>
      </c>
      <c r="L49" s="60" t="str">
        <f>IF(B49="סך הכל",[1]Summary!$B$11,IF(F49="","",IFERROR(VLOOKUP(B49,[1]Count!A:J,9,FALSE),0)))</f>
        <v/>
      </c>
      <c r="M49" s="62" t="str">
        <f>IF(B49="סך הכל",[1]Summary!$B$12,IF(F49="","",IFERROR(VLOOKUP(B49,[1]Count!A:J,10,FALSE),0)))</f>
        <v/>
      </c>
      <c r="N49" s="63" t="str">
        <f t="shared" si="1"/>
        <v/>
      </c>
      <c r="O49" s="45" t="str">
        <f>IFERROR(VLOOKUP(B49,[1]Comments!A:B,2,FALSE),"")</f>
        <v/>
      </c>
      <c r="P49" s="45"/>
      <c r="Q49" s="45"/>
      <c r="R49" s="45"/>
      <c r="S49" s="45"/>
      <c r="T49" s="45"/>
      <c r="U49" s="45"/>
      <c r="V49" s="45"/>
      <c r="W49" s="45"/>
      <c r="X49" s="45"/>
      <c r="Y49" s="45"/>
      <c r="Z49" s="45"/>
      <c r="AA49" s="45"/>
      <c r="AB49" s="45"/>
      <c r="AC49" s="45"/>
      <c r="AD49" s="45"/>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row>
    <row r="50" spans="1:77" s="64" customFormat="1" ht="12.75" x14ac:dyDescent="0.2">
      <c r="A50" s="57"/>
      <c r="B50" s="58" t="str">
        <f>IF(AND(B48&lt;&gt;"",ISNUMBER(B48),B49=""),"סך הכל",IF([1]Planning!A53="","",[1]Planning!A53))</f>
        <v/>
      </c>
      <c r="C50" s="59" t="str">
        <f>IFERROR(_xlfn.IFS(B50="סך הכל",[1]Summary!$B$6,[1]Planning!C53&lt;&gt;"",[1]Planning!C53),"")</f>
        <v/>
      </c>
      <c r="D50" s="57" t="str">
        <f>IFERROR(VLOOKUP(B50,[1]Address!B:G,5,FALSE),"")</f>
        <v/>
      </c>
      <c r="E50" s="57" t="str">
        <f>IFERROR(VLOOKUP(B50,[1]Address!B:L,11,FALSE),"")</f>
        <v/>
      </c>
      <c r="F50" s="60" t="str">
        <f t="shared" si="0"/>
        <v/>
      </c>
      <c r="G50" s="61" t="str">
        <f>IF(B50="סך הכל",[1]Summary!$B$7,IF(F50="","",IF(VLOOKUP(B50,[1]WQ_UnitID!B:C,2,FALSE)=0,"",VLOOKUP(B50,[1]WQ_UnitID!B:C,2,FALSE))))</f>
        <v/>
      </c>
      <c r="H50" s="60" t="str">
        <f>IF(B50="סך הכל",[1]Summary!$B$8,IF(F50="","",IFERROR(VLOOKUP(B50,[1]Planning!A:B,2,FALSE),0)))</f>
        <v/>
      </c>
      <c r="I50" s="60" t="str">
        <f>IF(B50="סך הכל",[1]Summary!$B$9,IF(F50="","",IFERROR(VLOOKUP(B50,[1]Count!A:B,2,FALSE),0)))</f>
        <v/>
      </c>
      <c r="J50" s="60" t="str">
        <f>IF(F50="","",(IF(ISNUMBER(MATCH(B50,[1]ExcPermit!$H$8:$H$1000,0)),"כן","לא")))</f>
        <v/>
      </c>
      <c r="K50" s="60" t="str">
        <f>IF(B50="סך הכל",[1]Summary!$B$10,IF(F50="","",IFERROR(VLOOKUP(B50,[1]Count!A:J,8,FALSE),0)))</f>
        <v/>
      </c>
      <c r="L50" s="60" t="str">
        <f>IF(B50="סך הכל",[1]Summary!$B$11,IF(F50="","",IFERROR(VLOOKUP(B50,[1]Count!A:J,9,FALSE),0)))</f>
        <v/>
      </c>
      <c r="M50" s="62" t="str">
        <f>IF(B50="סך הכל",[1]Summary!$B$12,IF(F50="","",IFERROR(VLOOKUP(B50,[1]Count!A:J,10,FALSE),0)))</f>
        <v/>
      </c>
      <c r="N50" s="63" t="str">
        <f t="shared" si="1"/>
        <v/>
      </c>
      <c r="O50" s="45" t="str">
        <f>IFERROR(VLOOKUP(B50,[1]Comments!A:B,2,FALSE),"")</f>
        <v/>
      </c>
      <c r="P50" s="45"/>
      <c r="Q50" s="45"/>
      <c r="R50" s="45"/>
      <c r="S50" s="45"/>
      <c r="T50" s="45"/>
      <c r="U50" s="45"/>
      <c r="V50" s="45"/>
      <c r="W50" s="45"/>
      <c r="X50" s="45"/>
      <c r="Y50" s="45"/>
      <c r="Z50" s="45"/>
      <c r="AA50" s="45"/>
      <c r="AB50" s="45"/>
      <c r="AC50" s="45"/>
      <c r="AD50" s="45"/>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row>
    <row r="51" spans="1:77" s="64" customFormat="1" ht="12.75" x14ac:dyDescent="0.2">
      <c r="A51" s="57"/>
      <c r="B51" s="58" t="str">
        <f>IF(AND(B49&lt;&gt;"",ISNUMBER(B49),B50=""),"סך הכל",IF([1]Planning!A54="","",[1]Planning!A54))</f>
        <v/>
      </c>
      <c r="C51" s="59" t="str">
        <f>IFERROR(_xlfn.IFS(B51="סך הכל",[1]Summary!$B$6,[1]Planning!C54&lt;&gt;"",[1]Planning!C54),"")</f>
        <v/>
      </c>
      <c r="D51" s="57" t="str">
        <f>IFERROR(VLOOKUP(B51,[1]Address!B:G,5,FALSE),"")</f>
        <v/>
      </c>
      <c r="E51" s="57" t="str">
        <f>IFERROR(VLOOKUP(B51,[1]Address!B:L,11,FALSE),"")</f>
        <v/>
      </c>
      <c r="F51" s="60" t="str">
        <f t="shared" si="0"/>
        <v/>
      </c>
      <c r="G51" s="61" t="str">
        <f>IF(B51="סך הכל",[1]Summary!$B$7,IF(F51="","",IF(VLOOKUP(B51,[1]WQ_UnitID!B:C,2,FALSE)=0,"",VLOOKUP(B51,[1]WQ_UnitID!B:C,2,FALSE))))</f>
        <v/>
      </c>
      <c r="H51" s="60" t="str">
        <f>IF(B51="סך הכל",[1]Summary!$B$8,IF(F51="","",IFERROR(VLOOKUP(B51,[1]Planning!A:B,2,FALSE),0)))</f>
        <v/>
      </c>
      <c r="I51" s="60" t="str">
        <f>IF(B51="סך הכל",[1]Summary!$B$9,IF(F51="","",IFERROR(VLOOKUP(B51,[1]Count!A:B,2,FALSE),0)))</f>
        <v/>
      </c>
      <c r="J51" s="60" t="str">
        <f>IF(F51="","",(IF(ISNUMBER(MATCH(B51,[1]ExcPermit!$H$8:$H$1000,0)),"כן","לא")))</f>
        <v/>
      </c>
      <c r="K51" s="60" t="str">
        <f>IF(B51="סך הכל",[1]Summary!$B$10,IF(F51="","",IFERROR(VLOOKUP(B51,[1]Count!A:J,8,FALSE),0)))</f>
        <v/>
      </c>
      <c r="L51" s="60" t="str">
        <f>IF(B51="סך הכל",[1]Summary!$B$11,IF(F51="","",IFERROR(VLOOKUP(B51,[1]Count!A:J,9,FALSE),0)))</f>
        <v/>
      </c>
      <c r="M51" s="62" t="str">
        <f>IF(B51="סך הכל",[1]Summary!$B$12,IF(F51="","",IFERROR(VLOOKUP(B51,[1]Count!A:J,10,FALSE),0)))</f>
        <v/>
      </c>
      <c r="N51" s="63" t="str">
        <f t="shared" si="1"/>
        <v/>
      </c>
      <c r="O51" s="45" t="str">
        <f>IFERROR(VLOOKUP(B51,[1]Comments!A:B,2,FALSE),"")</f>
        <v/>
      </c>
      <c r="P51" s="45"/>
      <c r="Q51" s="45"/>
      <c r="R51" s="45"/>
      <c r="S51" s="45"/>
      <c r="T51" s="45"/>
      <c r="U51" s="45"/>
      <c r="V51" s="45"/>
      <c r="W51" s="45"/>
      <c r="X51" s="45"/>
      <c r="Y51" s="45"/>
      <c r="Z51" s="45"/>
      <c r="AA51" s="45"/>
      <c r="AB51" s="45"/>
      <c r="AC51" s="45"/>
      <c r="AD51" s="45"/>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row>
    <row r="52" spans="1:77" s="64" customFormat="1" ht="12.75" x14ac:dyDescent="0.2">
      <c r="A52" s="57"/>
      <c r="B52" s="58" t="str">
        <f>IF(AND(B50&lt;&gt;"",ISNUMBER(B50),B51=""),"סך הכל",IF([1]Planning!A55="","",[1]Planning!A55))</f>
        <v/>
      </c>
      <c r="C52" s="59" t="str">
        <f>IFERROR(_xlfn.IFS(B52="סך הכל",[1]Summary!$B$6,[1]Planning!C55&lt;&gt;"",[1]Planning!C55),"")</f>
        <v/>
      </c>
      <c r="D52" s="57" t="str">
        <f>IFERROR(VLOOKUP(B52,[1]Address!B:G,5,FALSE),"")</f>
        <v/>
      </c>
      <c r="E52" s="57" t="str">
        <f>IFERROR(VLOOKUP(B52,[1]Address!B:L,11,FALSE),"")</f>
        <v/>
      </c>
      <c r="F52" s="60" t="str">
        <f t="shared" si="0"/>
        <v/>
      </c>
      <c r="G52" s="61" t="str">
        <f>IF(B52="סך הכל",[1]Summary!$B$7,IF(F52="","",IF(VLOOKUP(B52,[1]WQ_UnitID!B:C,2,FALSE)=0,"",VLOOKUP(B52,[1]WQ_UnitID!B:C,2,FALSE))))</f>
        <v/>
      </c>
      <c r="H52" s="60" t="str">
        <f>IF(B52="סך הכל",[1]Summary!$B$8,IF(F52="","",IFERROR(VLOOKUP(B52,[1]Planning!A:B,2,FALSE),0)))</f>
        <v/>
      </c>
      <c r="I52" s="60" t="str">
        <f>IF(B52="סך הכל",[1]Summary!$B$9,IF(F52="","",IFERROR(VLOOKUP(B52,[1]Count!A:B,2,FALSE),0)))</f>
        <v/>
      </c>
      <c r="J52" s="60" t="str">
        <f>IF(F52="","",(IF(ISNUMBER(MATCH(B52,[1]ExcPermit!$H$8:$H$1000,0)),"כן","לא")))</f>
        <v/>
      </c>
      <c r="K52" s="60" t="str">
        <f>IF(B52="סך הכל",[1]Summary!$B$10,IF(F52="","",IFERROR(VLOOKUP(B52,[1]Count!A:J,8,FALSE),0)))</f>
        <v/>
      </c>
      <c r="L52" s="60" t="str">
        <f>IF(B52="סך הכל",[1]Summary!$B$11,IF(F52="","",IFERROR(VLOOKUP(B52,[1]Count!A:J,9,FALSE),0)))</f>
        <v/>
      </c>
      <c r="M52" s="62" t="str">
        <f>IF(B52="סך הכל",[1]Summary!$B$12,IF(F52="","",IFERROR(VLOOKUP(B52,[1]Count!A:J,10,FALSE),0)))</f>
        <v/>
      </c>
      <c r="N52" s="63" t="str">
        <f t="shared" si="1"/>
        <v/>
      </c>
      <c r="O52" s="45" t="str">
        <f>IFERROR(VLOOKUP(B52,[1]Comments!A:B,2,FALSE),"")</f>
        <v/>
      </c>
      <c r="P52" s="45"/>
      <c r="Q52" s="45"/>
      <c r="R52" s="45"/>
      <c r="S52" s="45"/>
      <c r="T52" s="45"/>
      <c r="U52" s="45"/>
      <c r="V52" s="45"/>
      <c r="W52" s="45"/>
      <c r="X52" s="45"/>
      <c r="Y52" s="45"/>
      <c r="Z52" s="45"/>
      <c r="AA52" s="45"/>
      <c r="AB52" s="45"/>
      <c r="AC52" s="45"/>
      <c r="AD52" s="45"/>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row>
    <row r="53" spans="1:77" s="64" customFormat="1" ht="12.75" x14ac:dyDescent="0.2">
      <c r="A53" s="57"/>
      <c r="B53" s="58" t="str">
        <f>IF(AND(B51&lt;&gt;"",ISNUMBER(B51),B52=""),"סך הכל",IF([1]Planning!A56="","",[1]Planning!A56))</f>
        <v/>
      </c>
      <c r="C53" s="59" t="str">
        <f>IFERROR(_xlfn.IFS(B53="סך הכל",[1]Summary!$B$6,[1]Planning!C56&lt;&gt;"",[1]Planning!C56),"")</f>
        <v/>
      </c>
      <c r="D53" s="57" t="str">
        <f>IFERROR(VLOOKUP(B53,[1]Address!B:G,5,FALSE),"")</f>
        <v/>
      </c>
      <c r="E53" s="57" t="str">
        <f>IFERROR(VLOOKUP(B53,[1]Address!B:L,11,FALSE),"")</f>
        <v/>
      </c>
      <c r="F53" s="60" t="str">
        <f t="shared" si="0"/>
        <v/>
      </c>
      <c r="G53" s="61" t="str">
        <f>IF(B53="סך הכל",[1]Summary!$B$7,IF(F53="","",IF(VLOOKUP(B53,[1]WQ_UnitID!B:C,2,FALSE)=0,"",VLOOKUP(B53,[1]WQ_UnitID!B:C,2,FALSE))))</f>
        <v/>
      </c>
      <c r="H53" s="60" t="str">
        <f>IF(B53="סך הכל",[1]Summary!$B$8,IF(F53="","",IFERROR(VLOOKUP(B53,[1]Planning!A:B,2,FALSE),0)))</f>
        <v/>
      </c>
      <c r="I53" s="60" t="str">
        <f>IF(B53="סך הכל",[1]Summary!$B$9,IF(F53="","",IFERROR(VLOOKUP(B53,[1]Count!A:B,2,FALSE),0)))</f>
        <v/>
      </c>
      <c r="J53" s="60" t="str">
        <f>IF(F53="","",(IF(ISNUMBER(MATCH(B53,[1]ExcPermit!$H$8:$H$1000,0)),"כן","לא")))</f>
        <v/>
      </c>
      <c r="K53" s="60" t="str">
        <f>IF(B53="סך הכל",[1]Summary!$B$10,IF(F53="","",IFERROR(VLOOKUP(B53,[1]Count!A:J,8,FALSE),0)))</f>
        <v/>
      </c>
      <c r="L53" s="60" t="str">
        <f>IF(B53="סך הכל",[1]Summary!$B$11,IF(F53="","",IFERROR(VLOOKUP(B53,[1]Count!A:J,9,FALSE),0)))</f>
        <v/>
      </c>
      <c r="M53" s="62" t="str">
        <f>IF(B53="סך הכל",[1]Summary!$B$12,IF(F53="","",IFERROR(VLOOKUP(B53,[1]Count!A:J,10,FALSE),0)))</f>
        <v/>
      </c>
      <c r="N53" s="63" t="str">
        <f t="shared" si="1"/>
        <v/>
      </c>
      <c r="O53" s="45" t="str">
        <f>IFERROR(VLOOKUP(B53,[1]Comments!A:B,2,FALSE),"")</f>
        <v/>
      </c>
      <c r="P53" s="45"/>
      <c r="Q53" s="45"/>
      <c r="R53" s="45"/>
      <c r="S53" s="45"/>
      <c r="T53" s="45"/>
      <c r="U53" s="45"/>
      <c r="V53" s="45"/>
      <c r="W53" s="45"/>
      <c r="X53" s="45"/>
      <c r="Y53" s="45"/>
      <c r="Z53" s="45"/>
      <c r="AA53" s="45"/>
      <c r="AB53" s="45"/>
      <c r="AC53" s="45"/>
      <c r="AD53" s="45"/>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row>
    <row r="54" spans="1:77" s="64" customFormat="1" ht="12.75" x14ac:dyDescent="0.2">
      <c r="A54" s="57"/>
      <c r="B54" s="58" t="str">
        <f>IF(AND(B52&lt;&gt;"",ISNUMBER(B52),B53=""),"סך הכל",IF([1]Planning!A57="","",[1]Planning!A57))</f>
        <v/>
      </c>
      <c r="C54" s="59" t="str">
        <f>IFERROR(_xlfn.IFS(B54="סך הכל",[1]Summary!$B$6,[1]Planning!C57&lt;&gt;"",[1]Planning!C57),"")</f>
        <v/>
      </c>
      <c r="D54" s="57" t="str">
        <f>IFERROR(VLOOKUP(B54,[1]Address!B:G,5,FALSE),"")</f>
        <v/>
      </c>
      <c r="E54" s="57" t="str">
        <f>IFERROR(VLOOKUP(B54,[1]Address!B:L,11,FALSE),"")</f>
        <v/>
      </c>
      <c r="F54" s="60" t="str">
        <f t="shared" si="0"/>
        <v/>
      </c>
      <c r="G54" s="61" t="str">
        <f>IF(B54="סך הכל",[1]Summary!$B$7,IF(F54="","",IF(VLOOKUP(B54,[1]WQ_UnitID!B:C,2,FALSE)=0,"",VLOOKUP(B54,[1]WQ_UnitID!B:C,2,FALSE))))</f>
        <v/>
      </c>
      <c r="H54" s="60" t="str">
        <f>IF(B54="סך הכל",[1]Summary!$B$8,IF(F54="","",IFERROR(VLOOKUP(B54,[1]Planning!A:B,2,FALSE),0)))</f>
        <v/>
      </c>
      <c r="I54" s="60" t="str">
        <f>IF(B54="סך הכל",[1]Summary!$B$9,IF(F54="","",IFERROR(VLOOKUP(B54,[1]Count!A:B,2,FALSE),0)))</f>
        <v/>
      </c>
      <c r="J54" s="60" t="str">
        <f>IF(F54="","",(IF(ISNUMBER(MATCH(B54,[1]ExcPermit!$H$8:$H$1000,0)),"כן","לא")))</f>
        <v/>
      </c>
      <c r="K54" s="60" t="str">
        <f>IF(B54="סך הכל",[1]Summary!$B$10,IF(F54="","",IFERROR(VLOOKUP(B54,[1]Count!A:J,8,FALSE),0)))</f>
        <v/>
      </c>
      <c r="L54" s="60" t="str">
        <f>IF(B54="סך הכל",[1]Summary!$B$11,IF(F54="","",IFERROR(VLOOKUP(B54,[1]Count!A:J,9,FALSE),0)))</f>
        <v/>
      </c>
      <c r="M54" s="62" t="str">
        <f>IF(B54="סך הכל",[1]Summary!$B$12,IF(F54="","",IFERROR(VLOOKUP(B54,[1]Count!A:J,10,FALSE),0)))</f>
        <v/>
      </c>
      <c r="N54" s="63" t="str">
        <f t="shared" si="1"/>
        <v/>
      </c>
      <c r="O54" s="45" t="str">
        <f>IFERROR(VLOOKUP(B54,[1]Comments!A:B,2,FALSE),"")</f>
        <v/>
      </c>
      <c r="P54" s="45"/>
      <c r="Q54" s="45"/>
      <c r="R54" s="45"/>
      <c r="S54" s="45"/>
      <c r="T54" s="45"/>
      <c r="U54" s="45"/>
      <c r="V54" s="45"/>
      <c r="W54" s="45"/>
      <c r="X54" s="45"/>
      <c r="Y54" s="45"/>
      <c r="Z54" s="45"/>
      <c r="AA54" s="45"/>
      <c r="AB54" s="45"/>
      <c r="AC54" s="45"/>
      <c r="AD54" s="45"/>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row>
    <row r="55" spans="1:77" s="64" customFormat="1" ht="12.75" x14ac:dyDescent="0.2">
      <c r="A55" s="57"/>
      <c r="B55" s="58" t="str">
        <f>IF(AND(B53&lt;&gt;"",ISNUMBER(B53),B54=""),"סך הכל",IF([1]Planning!A58="","",[1]Planning!A58))</f>
        <v/>
      </c>
      <c r="C55" s="59" t="str">
        <f>IFERROR(_xlfn.IFS(B55="סך הכל",[1]Summary!$B$6,[1]Planning!C58&lt;&gt;"",[1]Planning!C58),"")</f>
        <v/>
      </c>
      <c r="D55" s="57" t="str">
        <f>IFERROR(VLOOKUP(B55,[1]Address!B:G,5,FALSE),"")</f>
        <v/>
      </c>
      <c r="E55" s="57" t="str">
        <f>IFERROR(VLOOKUP(B55,[1]Address!B:L,11,FALSE),"")</f>
        <v/>
      </c>
      <c r="F55" s="60" t="str">
        <f t="shared" si="0"/>
        <v/>
      </c>
      <c r="G55" s="61" t="str">
        <f>IF(B55="סך הכל",[1]Summary!$B$7,IF(F55="","",IF(VLOOKUP(B55,[1]WQ_UnitID!B:C,2,FALSE)=0,"",VLOOKUP(B55,[1]WQ_UnitID!B:C,2,FALSE))))</f>
        <v/>
      </c>
      <c r="H55" s="60" t="str">
        <f>IF(B55="סך הכל",[1]Summary!$B$8,IF(F55="","",IFERROR(VLOOKUP(B55,[1]Planning!A:B,2,FALSE),0)))</f>
        <v/>
      </c>
      <c r="I55" s="60" t="str">
        <f>IF(B55="סך הכל",[1]Summary!$B$9,IF(F55="","",IFERROR(VLOOKUP(B55,[1]Count!A:B,2,FALSE),0)))</f>
        <v/>
      </c>
      <c r="J55" s="60" t="str">
        <f>IF(F55="","",(IF(ISNUMBER(MATCH(B55,[1]ExcPermit!$H$8:$H$1000,0)),"כן","לא")))</f>
        <v/>
      </c>
      <c r="K55" s="60" t="str">
        <f>IF(B55="סך הכל",[1]Summary!$B$10,IF(F55="","",IFERROR(VLOOKUP(B55,[1]Count!A:J,8,FALSE),0)))</f>
        <v/>
      </c>
      <c r="L55" s="60" t="str">
        <f>IF(B55="סך הכל",[1]Summary!$B$11,IF(F55="","",IFERROR(VLOOKUP(B55,[1]Count!A:J,9,FALSE),0)))</f>
        <v/>
      </c>
      <c r="M55" s="62" t="str">
        <f>IF(B55="סך הכל",[1]Summary!$B$12,IF(F55="","",IFERROR(VLOOKUP(B55,[1]Count!A:J,10,FALSE),0)))</f>
        <v/>
      </c>
      <c r="N55" s="63" t="str">
        <f t="shared" si="1"/>
        <v/>
      </c>
      <c r="O55" s="45" t="str">
        <f>IFERROR(VLOOKUP(B55,[1]Comments!A:B,2,FALSE),"")</f>
        <v/>
      </c>
      <c r="P55" s="45"/>
      <c r="Q55" s="45"/>
      <c r="R55" s="45"/>
      <c r="S55" s="45"/>
      <c r="T55" s="45"/>
      <c r="U55" s="45"/>
      <c r="V55" s="45"/>
      <c r="W55" s="45"/>
      <c r="X55" s="45"/>
      <c r="Y55" s="45"/>
      <c r="Z55" s="45"/>
      <c r="AA55" s="45"/>
      <c r="AB55" s="45"/>
      <c r="AC55" s="45"/>
      <c r="AD55" s="45"/>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row>
    <row r="56" spans="1:77" s="64" customFormat="1" ht="12.75" x14ac:dyDescent="0.2">
      <c r="A56" s="57"/>
      <c r="B56" s="58" t="str">
        <f>IF(AND(B54&lt;&gt;"",ISNUMBER(B54),B55=""),"סך הכל",IF([1]Planning!A59="","",[1]Planning!A59))</f>
        <v/>
      </c>
      <c r="C56" s="59" t="str">
        <f>IFERROR(_xlfn.IFS(B56="סך הכל",[1]Summary!$B$6,[1]Planning!C59&lt;&gt;"",[1]Planning!C59),"")</f>
        <v/>
      </c>
      <c r="D56" s="57" t="str">
        <f>IFERROR(VLOOKUP(B56,[1]Address!B:G,5,FALSE),"")</f>
        <v/>
      </c>
      <c r="E56" s="57" t="str">
        <f>IFERROR(VLOOKUP(B56,[1]Address!B:L,11,FALSE),"")</f>
        <v/>
      </c>
      <c r="F56" s="60" t="str">
        <f t="shared" si="0"/>
        <v/>
      </c>
      <c r="G56" s="61" t="str">
        <f>IF(B56="סך הכל",[1]Summary!$B$7,IF(F56="","",IF(VLOOKUP(B56,[1]WQ_UnitID!B:C,2,FALSE)=0,"",VLOOKUP(B56,[1]WQ_UnitID!B:C,2,FALSE))))</f>
        <v/>
      </c>
      <c r="H56" s="60" t="str">
        <f>IF(B56="סך הכל",[1]Summary!$B$8,IF(F56="","",IFERROR(VLOOKUP(B56,[1]Planning!A:B,2,FALSE),0)))</f>
        <v/>
      </c>
      <c r="I56" s="60" t="str">
        <f>IF(B56="סך הכל",[1]Summary!$B$9,IF(F56="","",IFERROR(VLOOKUP(B56,[1]Count!A:B,2,FALSE),0)))</f>
        <v/>
      </c>
      <c r="J56" s="60" t="str">
        <f>IF(F56="","",(IF(ISNUMBER(MATCH(B56,[1]ExcPermit!$H$8:$H$1000,0)),"כן","לא")))</f>
        <v/>
      </c>
      <c r="K56" s="60" t="str">
        <f>IF(B56="סך הכל",[1]Summary!$B$10,IF(F56="","",IFERROR(VLOOKUP(B56,[1]Count!A:J,8,FALSE),0)))</f>
        <v/>
      </c>
      <c r="L56" s="60" t="str">
        <f>IF(B56="סך הכל",[1]Summary!$B$11,IF(F56="","",IFERROR(VLOOKUP(B56,[1]Count!A:J,9,FALSE),0)))</f>
        <v/>
      </c>
      <c r="M56" s="62" t="str">
        <f>IF(B56="סך הכל",[1]Summary!$B$12,IF(F56="","",IFERROR(VLOOKUP(B56,[1]Count!A:J,10,FALSE),0)))</f>
        <v/>
      </c>
      <c r="N56" s="63" t="str">
        <f t="shared" si="1"/>
        <v/>
      </c>
      <c r="O56" s="45" t="str">
        <f>IFERROR(VLOOKUP(B56,[1]Comments!A:B,2,FALSE),"")</f>
        <v/>
      </c>
      <c r="P56" s="45"/>
      <c r="Q56" s="45"/>
      <c r="R56" s="45"/>
      <c r="S56" s="45"/>
      <c r="T56" s="45"/>
      <c r="U56" s="45"/>
      <c r="V56" s="45"/>
      <c r="W56" s="45"/>
      <c r="X56" s="45"/>
      <c r="Y56" s="45"/>
      <c r="Z56" s="45"/>
      <c r="AA56" s="45"/>
      <c r="AB56" s="45"/>
      <c r="AC56" s="45"/>
      <c r="AD56" s="45"/>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row>
    <row r="57" spans="1:77" s="64" customFormat="1" ht="12.75" x14ac:dyDescent="0.2">
      <c r="A57" s="57"/>
      <c r="B57" s="58" t="str">
        <f>IF(AND(B55&lt;&gt;"",ISNUMBER(B55),B56=""),"סך הכל",IF([1]Planning!A60="","",[1]Planning!A60))</f>
        <v/>
      </c>
      <c r="C57" s="59" t="str">
        <f>IFERROR(_xlfn.IFS(B57="סך הכל",[1]Summary!$B$6,[1]Planning!C60&lt;&gt;"",[1]Planning!C60),"")</f>
        <v/>
      </c>
      <c r="D57" s="57" t="str">
        <f>IFERROR(VLOOKUP(B57,[1]Address!B:G,5,FALSE),"")</f>
        <v/>
      </c>
      <c r="E57" s="57" t="str">
        <f>IFERROR(VLOOKUP(B57,[1]Address!B:L,11,FALSE),"")</f>
        <v/>
      </c>
      <c r="F57" s="60" t="str">
        <f t="shared" si="0"/>
        <v/>
      </c>
      <c r="G57" s="61" t="str">
        <f>IF(B57="סך הכל",[1]Summary!$B$7,IF(F57="","",IF(VLOOKUP(B57,[1]WQ_UnitID!B:C,2,FALSE)=0,"",VLOOKUP(B57,[1]WQ_UnitID!B:C,2,FALSE))))</f>
        <v/>
      </c>
      <c r="H57" s="60" t="str">
        <f>IF(B57="סך הכל",[1]Summary!$B$8,IF(F57="","",IFERROR(VLOOKUP(B57,[1]Planning!A:B,2,FALSE),0)))</f>
        <v/>
      </c>
      <c r="I57" s="60" t="str">
        <f>IF(B57="סך הכל",[1]Summary!$B$9,IF(F57="","",IFERROR(VLOOKUP(B57,[1]Count!A:B,2,FALSE),0)))</f>
        <v/>
      </c>
      <c r="J57" s="60" t="str">
        <f>IF(F57="","",(IF(ISNUMBER(MATCH(B57,[1]ExcPermit!$H$8:$H$1000,0)),"כן","לא")))</f>
        <v/>
      </c>
      <c r="K57" s="60" t="str">
        <f>IF(B57="סך הכל",[1]Summary!$B$10,IF(F57="","",IFERROR(VLOOKUP(B57,[1]Count!A:J,8,FALSE),0)))</f>
        <v/>
      </c>
      <c r="L57" s="60" t="str">
        <f>IF(B57="סך הכל",[1]Summary!$B$11,IF(F57="","",IFERROR(VLOOKUP(B57,[1]Count!A:J,9,FALSE),0)))</f>
        <v/>
      </c>
      <c r="M57" s="62" t="str">
        <f>IF(B57="סך הכל",[1]Summary!$B$12,IF(F57="","",IFERROR(VLOOKUP(B57,[1]Count!A:J,10,FALSE),0)))</f>
        <v/>
      </c>
      <c r="N57" s="63" t="str">
        <f t="shared" si="1"/>
        <v/>
      </c>
      <c r="O57" s="45" t="str">
        <f>IFERROR(VLOOKUP(B57,[1]Comments!A:B,2,FALSE),"")</f>
        <v/>
      </c>
      <c r="P57" s="45"/>
      <c r="Q57" s="45"/>
      <c r="R57" s="45"/>
      <c r="S57" s="45"/>
      <c r="T57" s="45"/>
      <c r="U57" s="45"/>
      <c r="V57" s="45"/>
      <c r="W57" s="45"/>
      <c r="X57" s="45"/>
      <c r="Y57" s="45"/>
      <c r="Z57" s="45"/>
      <c r="AA57" s="45"/>
      <c r="AB57" s="45"/>
      <c r="AC57" s="45"/>
      <c r="AD57" s="45"/>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row>
    <row r="58" spans="1:77" s="64" customFormat="1" ht="12.75" x14ac:dyDescent="0.2">
      <c r="A58" s="57"/>
      <c r="B58" s="58" t="str">
        <f>IF(AND(B56&lt;&gt;"",ISNUMBER(B56),B57=""),"סך הכל",IF([1]Planning!A61="","",[1]Planning!A61))</f>
        <v/>
      </c>
      <c r="C58" s="59" t="str">
        <f>IFERROR(_xlfn.IFS(B58="סך הכל",[1]Summary!$B$6,[1]Planning!C61&lt;&gt;"",[1]Planning!C61),"")</f>
        <v/>
      </c>
      <c r="D58" s="57" t="str">
        <f>IFERROR(VLOOKUP(B58,[1]Address!B:G,5,FALSE),"")</f>
        <v/>
      </c>
      <c r="E58" s="57" t="str">
        <f>IFERROR(VLOOKUP(B58,[1]Address!B:L,11,FALSE),"")</f>
        <v/>
      </c>
      <c r="F58" s="60" t="str">
        <f t="shared" si="0"/>
        <v/>
      </c>
      <c r="G58" s="61" t="str">
        <f>IF(B58="סך הכל",[1]Summary!$B$7,IF(F58="","",IF(VLOOKUP(B58,[1]WQ_UnitID!B:C,2,FALSE)=0,"",VLOOKUP(B58,[1]WQ_UnitID!B:C,2,FALSE))))</f>
        <v/>
      </c>
      <c r="H58" s="60" t="str">
        <f>IF(B58="סך הכל",[1]Summary!$B$8,IF(F58="","",IFERROR(VLOOKUP(B58,[1]Planning!A:B,2,FALSE),0)))</f>
        <v/>
      </c>
      <c r="I58" s="60" t="str">
        <f>IF(B58="סך הכל",[1]Summary!$B$9,IF(F58="","",IFERROR(VLOOKUP(B58,[1]Count!A:B,2,FALSE),0)))</f>
        <v/>
      </c>
      <c r="J58" s="60" t="str">
        <f>IF(F58="","",(IF(ISNUMBER(MATCH(B58,[1]ExcPermit!$H$8:$H$1000,0)),"כן","לא")))</f>
        <v/>
      </c>
      <c r="K58" s="60" t="str">
        <f>IF(B58="סך הכל",[1]Summary!$B$10,IF(F58="","",IFERROR(VLOOKUP(B58,[1]Count!A:J,8,FALSE),0)))</f>
        <v/>
      </c>
      <c r="L58" s="60" t="str">
        <f>IF(B58="סך הכל",[1]Summary!$B$11,IF(F58="","",IFERROR(VLOOKUP(B58,[1]Count!A:J,9,FALSE),0)))</f>
        <v/>
      </c>
      <c r="M58" s="62" t="str">
        <f>IF(B58="סך הכל",[1]Summary!$B$12,IF(F58="","",IFERROR(VLOOKUP(B58,[1]Count!A:J,10,FALSE),0)))</f>
        <v/>
      </c>
      <c r="N58" s="63" t="str">
        <f t="shared" si="1"/>
        <v/>
      </c>
      <c r="O58" s="45" t="str">
        <f>IFERROR(VLOOKUP(B58,[1]Comments!A:B,2,FALSE),"")</f>
        <v/>
      </c>
      <c r="P58" s="45"/>
      <c r="Q58" s="45"/>
      <c r="R58" s="45"/>
      <c r="S58" s="45"/>
      <c r="T58" s="45"/>
      <c r="U58" s="45"/>
      <c r="V58" s="45"/>
      <c r="W58" s="45"/>
      <c r="X58" s="45"/>
      <c r="Y58" s="45"/>
      <c r="Z58" s="45"/>
      <c r="AA58" s="45"/>
      <c r="AB58" s="45"/>
      <c r="AC58" s="45"/>
      <c r="AD58" s="45"/>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row>
    <row r="59" spans="1:77" s="64" customFormat="1" ht="12.75" x14ac:dyDescent="0.2">
      <c r="A59" s="57"/>
      <c r="B59" s="58" t="str">
        <f>IF(AND(B57&lt;&gt;"",ISNUMBER(B57),B58=""),"סך הכל",IF([1]Planning!A62="","",[1]Planning!A62))</f>
        <v/>
      </c>
      <c r="C59" s="59" t="str">
        <f>IFERROR(_xlfn.IFS(B59="סך הכל",[1]Summary!$B$6,[1]Planning!C62&lt;&gt;"",[1]Planning!C62),"")</f>
        <v/>
      </c>
      <c r="D59" s="57" t="str">
        <f>IFERROR(VLOOKUP(B59,[1]Address!B:G,5,FALSE),"")</f>
        <v/>
      </c>
      <c r="E59" s="57" t="str">
        <f>IFERROR(VLOOKUP(B59,[1]Address!B:L,11,FALSE),"")</f>
        <v/>
      </c>
      <c r="F59" s="60" t="str">
        <f t="shared" si="0"/>
        <v/>
      </c>
      <c r="G59" s="61" t="str">
        <f>IF(B59="סך הכל",[1]Summary!$B$7,IF(F59="","",IF(VLOOKUP(B59,[1]WQ_UnitID!B:C,2,FALSE)=0,"",VLOOKUP(B59,[1]WQ_UnitID!B:C,2,FALSE))))</f>
        <v/>
      </c>
      <c r="H59" s="60" t="str">
        <f>IF(B59="סך הכל",[1]Summary!$B$8,IF(F59="","",IFERROR(VLOOKUP(B59,[1]Planning!A:B,2,FALSE),0)))</f>
        <v/>
      </c>
      <c r="I59" s="60" t="str">
        <f>IF(B59="סך הכל",[1]Summary!$B$9,IF(F59="","",IFERROR(VLOOKUP(B59,[1]Count!A:B,2,FALSE),0)))</f>
        <v/>
      </c>
      <c r="J59" s="60" t="str">
        <f>IF(F59="","",(IF(ISNUMBER(MATCH(B59,[1]ExcPermit!$H$8:$H$1000,0)),"כן","לא")))</f>
        <v/>
      </c>
      <c r="K59" s="60" t="str">
        <f>IF(B59="סך הכל",[1]Summary!$B$10,IF(F59="","",IFERROR(VLOOKUP(B59,[1]Count!A:J,8,FALSE),0)))</f>
        <v/>
      </c>
      <c r="L59" s="60" t="str">
        <f>IF(B59="סך הכל",[1]Summary!$B$11,IF(F59="","",IFERROR(VLOOKUP(B59,[1]Count!A:J,9,FALSE),0)))</f>
        <v/>
      </c>
      <c r="M59" s="62" t="str">
        <f>IF(B59="סך הכל",[1]Summary!$B$12,IF(F59="","",IFERROR(VLOOKUP(B59,[1]Count!A:J,10,FALSE),0)))</f>
        <v/>
      </c>
      <c r="N59" s="63" t="str">
        <f t="shared" si="1"/>
        <v/>
      </c>
      <c r="O59" s="45" t="str">
        <f>IFERROR(VLOOKUP(B59,[1]Comments!A:B,2,FALSE),"")</f>
        <v/>
      </c>
      <c r="P59" s="45"/>
      <c r="Q59" s="45"/>
      <c r="R59" s="45"/>
      <c r="S59" s="45"/>
      <c r="T59" s="45"/>
      <c r="U59" s="45"/>
      <c r="V59" s="45"/>
      <c r="W59" s="45"/>
      <c r="X59" s="45"/>
      <c r="Y59" s="45"/>
      <c r="Z59" s="45"/>
      <c r="AA59" s="45"/>
      <c r="AB59" s="45"/>
      <c r="AC59" s="45"/>
      <c r="AD59" s="45"/>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row>
    <row r="60" spans="1:77" s="64" customFormat="1" ht="12.75" x14ac:dyDescent="0.2">
      <c r="A60" s="57"/>
      <c r="B60" s="58" t="str">
        <f>IF(AND(B58&lt;&gt;"",ISNUMBER(B58),B59=""),"סך הכל",IF([1]Planning!A63="","",[1]Planning!A63))</f>
        <v/>
      </c>
      <c r="C60" s="59" t="str">
        <f>IFERROR(_xlfn.IFS(B60="סך הכל",[1]Summary!$B$6,[1]Planning!C63&lt;&gt;"",[1]Planning!C63),"")</f>
        <v/>
      </c>
      <c r="D60" s="57" t="str">
        <f>IFERROR(VLOOKUP(B60,[1]Address!B:G,5,FALSE),"")</f>
        <v/>
      </c>
      <c r="E60" s="57" t="str">
        <f>IFERROR(VLOOKUP(B60,[1]Address!B:L,11,FALSE),"")</f>
        <v/>
      </c>
      <c r="F60" s="60" t="str">
        <f t="shared" si="0"/>
        <v/>
      </c>
      <c r="G60" s="61" t="str">
        <f>IF(B60="סך הכל",[1]Summary!$B$7,IF(F60="","",IF(VLOOKUP(B60,[1]WQ_UnitID!B:C,2,FALSE)=0,"",VLOOKUP(B60,[1]WQ_UnitID!B:C,2,FALSE))))</f>
        <v/>
      </c>
      <c r="H60" s="60" t="str">
        <f>IF(B60="סך הכל",[1]Summary!$B$8,IF(F60="","",IFERROR(VLOOKUP(B60,[1]Planning!A:B,2,FALSE),0)))</f>
        <v/>
      </c>
      <c r="I60" s="60" t="str">
        <f>IF(B60="סך הכל",[1]Summary!$B$9,IF(F60="","",IFERROR(VLOOKUP(B60,[1]Count!A:B,2,FALSE),0)))</f>
        <v/>
      </c>
      <c r="J60" s="60" t="str">
        <f>IF(F60="","",(IF(ISNUMBER(MATCH(B60,[1]ExcPermit!$H$8:$H$1000,0)),"כן","לא")))</f>
        <v/>
      </c>
      <c r="K60" s="60" t="str">
        <f>IF(B60="סך הכל",[1]Summary!$B$10,IF(F60="","",IFERROR(VLOOKUP(B60,[1]Count!A:J,8,FALSE),0)))</f>
        <v/>
      </c>
      <c r="L60" s="60" t="str">
        <f>IF(B60="סך הכל",[1]Summary!$B$11,IF(F60="","",IFERROR(VLOOKUP(B60,[1]Count!A:J,9,FALSE),0)))</f>
        <v/>
      </c>
      <c r="M60" s="62" t="str">
        <f>IF(B60="סך הכל",[1]Summary!$B$12,IF(F60="","",IFERROR(VLOOKUP(B60,[1]Count!A:J,10,FALSE),0)))</f>
        <v/>
      </c>
      <c r="N60" s="63" t="str">
        <f t="shared" si="1"/>
        <v/>
      </c>
      <c r="O60" s="45" t="str">
        <f>IFERROR(VLOOKUP(B60,[1]Comments!A:B,2,FALSE),"")</f>
        <v/>
      </c>
      <c r="P60" s="45"/>
      <c r="Q60" s="45"/>
      <c r="R60" s="45"/>
      <c r="S60" s="45"/>
      <c r="T60" s="45"/>
      <c r="U60" s="45"/>
      <c r="V60" s="45"/>
      <c r="W60" s="45"/>
      <c r="X60" s="45"/>
      <c r="Y60" s="45"/>
      <c r="Z60" s="45"/>
      <c r="AA60" s="45"/>
      <c r="AB60" s="45"/>
      <c r="AC60" s="45"/>
      <c r="AD60" s="45"/>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row>
    <row r="61" spans="1:77" s="64" customFormat="1" ht="12.75" x14ac:dyDescent="0.2">
      <c r="A61" s="57"/>
      <c r="B61" s="58" t="str">
        <f>IF(AND(B59&lt;&gt;"",ISNUMBER(B59),B60=""),"סך הכל",IF([1]Planning!A64="","",[1]Planning!A64))</f>
        <v/>
      </c>
      <c r="C61" s="59" t="str">
        <f>IFERROR(_xlfn.IFS(B61="סך הכל",[1]Summary!$B$6,[1]Planning!C64&lt;&gt;"",[1]Planning!C64),"")</f>
        <v/>
      </c>
      <c r="D61" s="57" t="str">
        <f>IFERROR(VLOOKUP(B61,[1]Address!B:G,5,FALSE),"")</f>
        <v/>
      </c>
      <c r="E61" s="57" t="str">
        <f>IFERROR(VLOOKUP(B61,[1]Address!B:L,11,FALSE),"")</f>
        <v/>
      </c>
      <c r="F61" s="60" t="str">
        <f t="shared" si="0"/>
        <v/>
      </c>
      <c r="G61" s="61" t="str">
        <f>IF(B61="סך הכל",[1]Summary!$B$7,IF(F61="","",IF(VLOOKUP(B61,[1]WQ_UnitID!B:C,2,FALSE)=0,"",VLOOKUP(B61,[1]WQ_UnitID!B:C,2,FALSE))))</f>
        <v/>
      </c>
      <c r="H61" s="60" t="str">
        <f>IF(B61="סך הכל",[1]Summary!$B$8,IF(F61="","",IFERROR(VLOOKUP(B61,[1]Planning!A:B,2,FALSE),0)))</f>
        <v/>
      </c>
      <c r="I61" s="60" t="str">
        <f>IF(B61="סך הכל",[1]Summary!$B$9,IF(F61="","",IFERROR(VLOOKUP(B61,[1]Count!A:B,2,FALSE),0)))</f>
        <v/>
      </c>
      <c r="J61" s="60" t="str">
        <f>IF(F61="","",(IF(ISNUMBER(MATCH(B61,[1]ExcPermit!$H$8:$H$1000,0)),"כן","לא")))</f>
        <v/>
      </c>
      <c r="K61" s="60" t="str">
        <f>IF(B61="סך הכל",[1]Summary!$B$10,IF(F61="","",IFERROR(VLOOKUP(B61,[1]Count!A:J,8,FALSE),0)))</f>
        <v/>
      </c>
      <c r="L61" s="60" t="str">
        <f>IF(B61="סך הכל",[1]Summary!$B$11,IF(F61="","",IFERROR(VLOOKUP(B61,[1]Count!A:J,9,FALSE),0)))</f>
        <v/>
      </c>
      <c r="M61" s="62" t="str">
        <f>IF(B61="סך הכל",[1]Summary!$B$12,IF(F61="","",IFERROR(VLOOKUP(B61,[1]Count!A:J,10,FALSE),0)))</f>
        <v/>
      </c>
      <c r="N61" s="63" t="str">
        <f t="shared" si="1"/>
        <v/>
      </c>
      <c r="O61" s="45" t="str">
        <f>IFERROR(VLOOKUP(B61,[1]Comments!A:B,2,FALSE),"")</f>
        <v/>
      </c>
      <c r="P61" s="45"/>
      <c r="Q61" s="45"/>
      <c r="R61" s="45"/>
      <c r="S61" s="45"/>
      <c r="T61" s="45"/>
      <c r="U61" s="45"/>
      <c r="V61" s="45"/>
      <c r="W61" s="45"/>
      <c r="X61" s="45"/>
      <c r="Y61" s="45"/>
      <c r="Z61" s="45"/>
      <c r="AA61" s="45"/>
      <c r="AB61" s="45"/>
      <c r="AC61" s="45"/>
      <c r="AD61" s="45"/>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row>
    <row r="62" spans="1:77" s="64" customFormat="1" ht="12.75" x14ac:dyDescent="0.2">
      <c r="A62" s="57"/>
      <c r="B62" s="58" t="str">
        <f>IF(AND(B60&lt;&gt;"",ISNUMBER(B60),B61=""),"סך הכל",IF([1]Planning!A65="","",[1]Planning!A65))</f>
        <v/>
      </c>
      <c r="C62" s="59" t="str">
        <f>IFERROR(_xlfn.IFS(B62="סך הכל",[1]Summary!$B$6,[1]Planning!C65&lt;&gt;"",[1]Planning!C65),"")</f>
        <v/>
      </c>
      <c r="D62" s="57" t="str">
        <f>IFERROR(VLOOKUP(B62,[1]Address!B:G,5,FALSE),"")</f>
        <v/>
      </c>
      <c r="E62" s="57" t="str">
        <f>IFERROR(VLOOKUP(B62,[1]Address!B:L,11,FALSE),"")</f>
        <v/>
      </c>
      <c r="F62" s="60" t="str">
        <f t="shared" si="0"/>
        <v/>
      </c>
      <c r="G62" s="61" t="str">
        <f>IF(B62="סך הכל",[1]Summary!$B$7,IF(F62="","",IF(VLOOKUP(B62,[1]WQ_UnitID!B:C,2,FALSE)=0,"",VLOOKUP(B62,[1]WQ_UnitID!B:C,2,FALSE))))</f>
        <v/>
      </c>
      <c r="H62" s="60" t="str">
        <f>IF(B62="סך הכל",[1]Summary!$B$8,IF(F62="","",IFERROR(VLOOKUP(B62,[1]Planning!A:B,2,FALSE),0)))</f>
        <v/>
      </c>
      <c r="I62" s="60" t="str">
        <f>IF(B62="סך הכל",[1]Summary!$B$9,IF(F62="","",IFERROR(VLOOKUP(B62,[1]Count!A:B,2,FALSE),0)))</f>
        <v/>
      </c>
      <c r="J62" s="60" t="str">
        <f>IF(F62="","",(IF(ISNUMBER(MATCH(B62,[1]ExcPermit!$H$8:$H$1000,0)),"כן","לא")))</f>
        <v/>
      </c>
      <c r="K62" s="60" t="str">
        <f>IF(B62="סך הכל",[1]Summary!$B$10,IF(F62="","",IFERROR(VLOOKUP(B62,[1]Count!A:J,8,FALSE),0)))</f>
        <v/>
      </c>
      <c r="L62" s="60" t="str">
        <f>IF(B62="סך הכל",[1]Summary!$B$11,IF(F62="","",IFERROR(VLOOKUP(B62,[1]Count!A:J,9,FALSE),0)))</f>
        <v/>
      </c>
      <c r="M62" s="62" t="str">
        <f>IF(B62="סך הכל",[1]Summary!$B$12,IF(F62="","",IFERROR(VLOOKUP(B62,[1]Count!A:J,10,FALSE),0)))</f>
        <v/>
      </c>
      <c r="N62" s="63" t="str">
        <f t="shared" si="1"/>
        <v/>
      </c>
      <c r="O62" s="45" t="str">
        <f>IFERROR(VLOOKUP(B62,[1]Comments!A:B,2,FALSE),"")</f>
        <v/>
      </c>
      <c r="P62" s="45"/>
      <c r="Q62" s="45"/>
      <c r="R62" s="45"/>
      <c r="S62" s="45"/>
      <c r="T62" s="45"/>
      <c r="U62" s="45"/>
      <c r="V62" s="45"/>
      <c r="W62" s="45"/>
      <c r="X62" s="45"/>
      <c r="Y62" s="45"/>
      <c r="Z62" s="45"/>
      <c r="AA62" s="45"/>
      <c r="AB62" s="45"/>
      <c r="AC62" s="45"/>
      <c r="AD62" s="45"/>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row>
    <row r="63" spans="1:77" s="64" customFormat="1" ht="12.75" x14ac:dyDescent="0.2">
      <c r="A63" s="57"/>
      <c r="B63" s="58" t="str">
        <f>IF(AND(B61&lt;&gt;"",ISNUMBER(B61),B62=""),"סך הכל",IF([1]Planning!A66="","",[1]Planning!A66))</f>
        <v/>
      </c>
      <c r="C63" s="59" t="str">
        <f>IFERROR(_xlfn.IFS(B63="סך הכל",[1]Summary!$B$6,[1]Planning!C66&lt;&gt;"",[1]Planning!C66),"")</f>
        <v/>
      </c>
      <c r="D63" s="57" t="str">
        <f>IFERROR(VLOOKUP(B63,[1]Address!B:G,5,FALSE),"")</f>
        <v/>
      </c>
      <c r="E63" s="57" t="str">
        <f>IFERROR(VLOOKUP(B63,[1]Address!B:L,11,FALSE),"")</f>
        <v/>
      </c>
      <c r="F63" s="60" t="str">
        <f t="shared" si="0"/>
        <v/>
      </c>
      <c r="G63" s="61" t="str">
        <f>IF(B63="סך הכל",[1]Summary!$B$7,IF(F63="","",IF(VLOOKUP(B63,[1]WQ_UnitID!B:C,2,FALSE)=0,"",VLOOKUP(B63,[1]WQ_UnitID!B:C,2,FALSE))))</f>
        <v/>
      </c>
      <c r="H63" s="60" t="str">
        <f>IF(B63="סך הכל",[1]Summary!$B$8,IF(F63="","",IFERROR(VLOOKUP(B63,[1]Planning!A:B,2,FALSE),0)))</f>
        <v/>
      </c>
      <c r="I63" s="60" t="str">
        <f>IF(B63="סך הכל",[1]Summary!$B$9,IF(F63="","",IFERROR(VLOOKUP(B63,[1]Count!A:B,2,FALSE),0)))</f>
        <v/>
      </c>
      <c r="J63" s="60" t="str">
        <f>IF(F63="","",(IF(ISNUMBER(MATCH(B63,[1]ExcPermit!$H$8:$H$1000,0)),"כן","לא")))</f>
        <v/>
      </c>
      <c r="K63" s="60" t="str">
        <f>IF(B63="סך הכל",[1]Summary!$B$10,IF(F63="","",IFERROR(VLOOKUP(B63,[1]Count!A:J,8,FALSE),0)))</f>
        <v/>
      </c>
      <c r="L63" s="60" t="str">
        <f>IF(B63="סך הכל",[1]Summary!$B$11,IF(F63="","",IFERROR(VLOOKUP(B63,[1]Count!A:J,9,FALSE),0)))</f>
        <v/>
      </c>
      <c r="M63" s="62" t="str">
        <f>IF(B63="סך הכל",[1]Summary!$B$12,IF(F63="","",IFERROR(VLOOKUP(B63,[1]Count!A:J,10,FALSE),0)))</f>
        <v/>
      </c>
      <c r="N63" s="63" t="str">
        <f t="shared" si="1"/>
        <v/>
      </c>
      <c r="O63" s="45" t="str">
        <f>IFERROR(VLOOKUP(B63,[1]Comments!A:B,2,FALSE),"")</f>
        <v/>
      </c>
      <c r="P63" s="45"/>
      <c r="Q63" s="45"/>
      <c r="R63" s="45"/>
      <c r="S63" s="45"/>
      <c r="T63" s="45"/>
      <c r="U63" s="45"/>
      <c r="V63" s="45"/>
      <c r="W63" s="45"/>
      <c r="X63" s="45"/>
      <c r="Y63" s="45"/>
      <c r="Z63" s="45"/>
      <c r="AA63" s="45"/>
      <c r="AB63" s="45"/>
      <c r="AC63" s="45"/>
      <c r="AD63" s="45"/>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row>
    <row r="64" spans="1:77" s="64" customFormat="1" ht="12.75" x14ac:dyDescent="0.2">
      <c r="A64" s="57"/>
      <c r="B64" s="58" t="str">
        <f>IF(AND(B62&lt;&gt;"",ISNUMBER(B62),B63=""),"סך הכל",IF([1]Planning!A67="","",[1]Planning!A67))</f>
        <v/>
      </c>
      <c r="C64" s="59" t="str">
        <f>IFERROR(_xlfn.IFS(B64="סך הכל",[1]Summary!$B$6,[1]Planning!C67&lt;&gt;"",[1]Planning!C67),"")</f>
        <v/>
      </c>
      <c r="D64" s="57" t="str">
        <f>IFERROR(VLOOKUP(B64,[1]Address!B:G,5,FALSE),"")</f>
        <v/>
      </c>
      <c r="E64" s="57" t="str">
        <f>IFERROR(VLOOKUP(B64,[1]Address!B:L,11,FALSE),"")</f>
        <v/>
      </c>
      <c r="F64" s="60" t="str">
        <f t="shared" si="0"/>
        <v/>
      </c>
      <c r="G64" s="61" t="str">
        <f>IF(B64="סך הכל",[1]Summary!$B$7,IF(F64="","",IF(VLOOKUP(B64,[1]WQ_UnitID!B:C,2,FALSE)=0,"",VLOOKUP(B64,[1]WQ_UnitID!B:C,2,FALSE))))</f>
        <v/>
      </c>
      <c r="H64" s="60" t="str">
        <f>IF(B64="סך הכל",[1]Summary!$B$8,IF(F64="","",IFERROR(VLOOKUP(B64,[1]Planning!A:B,2,FALSE),0)))</f>
        <v/>
      </c>
      <c r="I64" s="60" t="str">
        <f>IF(B64="סך הכל",[1]Summary!$B$9,IF(F64="","",IFERROR(VLOOKUP(B64,[1]Count!A:B,2,FALSE),0)))</f>
        <v/>
      </c>
      <c r="J64" s="60" t="str">
        <f>IF(F64="","",(IF(ISNUMBER(MATCH(B64,[1]ExcPermit!$H$8:$H$1000,0)),"כן","לא")))</f>
        <v/>
      </c>
      <c r="K64" s="60" t="str">
        <f>IF(B64="סך הכל",[1]Summary!$B$10,IF(F64="","",IFERROR(VLOOKUP(B64,[1]Count!A:J,8,FALSE),0)))</f>
        <v/>
      </c>
      <c r="L64" s="60" t="str">
        <f>IF(B64="סך הכל",[1]Summary!$B$11,IF(F64="","",IFERROR(VLOOKUP(B64,[1]Count!A:J,9,FALSE),0)))</f>
        <v/>
      </c>
      <c r="M64" s="62" t="str">
        <f>IF(B64="סך הכל",[1]Summary!$B$12,IF(F64="","",IFERROR(VLOOKUP(B64,[1]Count!A:J,10,FALSE),0)))</f>
        <v/>
      </c>
      <c r="N64" s="63" t="str">
        <f t="shared" si="1"/>
        <v/>
      </c>
      <c r="O64" s="45" t="str">
        <f>IFERROR(VLOOKUP(B64,[1]Comments!A:B,2,FALSE),"")</f>
        <v/>
      </c>
      <c r="P64" s="45"/>
      <c r="Q64" s="45"/>
      <c r="R64" s="45"/>
      <c r="S64" s="45"/>
      <c r="T64" s="45"/>
      <c r="U64" s="45"/>
      <c r="V64" s="45"/>
      <c r="W64" s="45"/>
      <c r="X64" s="45"/>
      <c r="Y64" s="45"/>
      <c r="Z64" s="45"/>
      <c r="AA64" s="45"/>
      <c r="AB64" s="45"/>
      <c r="AC64" s="45"/>
      <c r="AD64" s="45"/>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row>
    <row r="65" spans="1:77" s="64" customFormat="1" ht="12.75" x14ac:dyDescent="0.2">
      <c r="A65" s="57"/>
      <c r="B65" s="58" t="str">
        <f>IF(AND(B63&lt;&gt;"",ISNUMBER(B63),B64=""),"סך הכל",IF([1]Planning!A68="","",[1]Planning!A68))</f>
        <v/>
      </c>
      <c r="C65" s="59" t="str">
        <f>IFERROR(_xlfn.IFS(B65="סך הכל",[1]Summary!$B$6,[1]Planning!C68&lt;&gt;"",[1]Planning!C68),"")</f>
        <v/>
      </c>
      <c r="D65" s="57" t="str">
        <f>IFERROR(VLOOKUP(B65,[1]Address!B:G,5,FALSE),"")</f>
        <v/>
      </c>
      <c r="E65" s="57" t="str">
        <f>IFERROR(VLOOKUP(B65,[1]Address!B:L,11,FALSE),"")</f>
        <v/>
      </c>
      <c r="F65" s="60" t="str">
        <f t="shared" si="0"/>
        <v/>
      </c>
      <c r="G65" s="61" t="str">
        <f>IF(B65="סך הכל",[1]Summary!$B$7,IF(F65="","",IF(VLOOKUP(B65,[1]WQ_UnitID!B:C,2,FALSE)=0,"",VLOOKUP(B65,[1]WQ_UnitID!B:C,2,FALSE))))</f>
        <v/>
      </c>
      <c r="H65" s="60" t="str">
        <f>IF(B65="סך הכל",[1]Summary!$B$8,IF(F65="","",IFERROR(VLOOKUP(B65,[1]Planning!A:B,2,FALSE),0)))</f>
        <v/>
      </c>
      <c r="I65" s="60" t="str">
        <f>IF(B65="סך הכל",[1]Summary!$B$9,IF(F65="","",IFERROR(VLOOKUP(B65,[1]Count!A:B,2,FALSE),0)))</f>
        <v/>
      </c>
      <c r="J65" s="60" t="str">
        <f>IF(F65="","",(IF(ISNUMBER(MATCH(B65,[1]ExcPermit!$H$8:$H$1000,0)),"כן","לא")))</f>
        <v/>
      </c>
      <c r="K65" s="60" t="str">
        <f>IF(B65="סך הכל",[1]Summary!$B$10,IF(F65="","",IFERROR(VLOOKUP(B65,[1]Count!A:J,8,FALSE),0)))</f>
        <v/>
      </c>
      <c r="L65" s="60" t="str">
        <f>IF(B65="סך הכל",[1]Summary!$B$11,IF(F65="","",IFERROR(VLOOKUP(B65,[1]Count!A:J,9,FALSE),0)))</f>
        <v/>
      </c>
      <c r="M65" s="62" t="str">
        <f>IF(B65="סך הכל",[1]Summary!$B$12,IF(F65="","",IFERROR(VLOOKUP(B65,[1]Count!A:J,10,FALSE),0)))</f>
        <v/>
      </c>
      <c r="N65" s="63" t="str">
        <f t="shared" si="1"/>
        <v/>
      </c>
      <c r="O65" s="45" t="str">
        <f>IFERROR(VLOOKUP(B65,[1]Comments!A:B,2,FALSE),"")</f>
        <v/>
      </c>
      <c r="P65" s="45"/>
      <c r="Q65" s="45"/>
      <c r="R65" s="45"/>
      <c r="S65" s="45"/>
      <c r="T65" s="45"/>
      <c r="U65" s="45"/>
      <c r="V65" s="45"/>
      <c r="W65" s="45"/>
      <c r="X65" s="45"/>
      <c r="Y65" s="45"/>
      <c r="Z65" s="45"/>
      <c r="AA65" s="45"/>
      <c r="AB65" s="45"/>
      <c r="AC65" s="45"/>
      <c r="AD65" s="45"/>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row>
    <row r="66" spans="1:77" s="64" customFormat="1" ht="12.75" x14ac:dyDescent="0.2">
      <c r="A66" s="57"/>
      <c r="B66" s="58" t="str">
        <f>IF(AND(B64&lt;&gt;"",ISNUMBER(B64),B65=""),"סך הכל",IF([1]Planning!A69="","",[1]Planning!A69))</f>
        <v/>
      </c>
      <c r="C66" s="59" t="str">
        <f>IFERROR(_xlfn.IFS(B66="סך הכל",[1]Summary!$B$6,[1]Planning!C69&lt;&gt;"",[1]Planning!C69),"")</f>
        <v/>
      </c>
      <c r="D66" s="57" t="str">
        <f>IFERROR(VLOOKUP(B66,[1]Address!B:G,5,FALSE),"")</f>
        <v/>
      </c>
      <c r="E66" s="57" t="str">
        <f>IFERROR(VLOOKUP(B66,[1]Address!B:L,11,FALSE),"")</f>
        <v/>
      </c>
      <c r="F66" s="60" t="str">
        <f t="shared" si="0"/>
        <v/>
      </c>
      <c r="G66" s="61" t="str">
        <f>IF(B66="סך הכל",[1]Summary!$B$7,IF(F66="","",IF(VLOOKUP(B66,[1]WQ_UnitID!B:C,2,FALSE)=0,"",VLOOKUP(B66,[1]WQ_UnitID!B:C,2,FALSE))))</f>
        <v/>
      </c>
      <c r="H66" s="60" t="str">
        <f>IF(B66="סך הכל",[1]Summary!$B$8,IF(F66="","",IFERROR(VLOOKUP(B66,[1]Planning!A:B,2,FALSE),0)))</f>
        <v/>
      </c>
      <c r="I66" s="60" t="str">
        <f>IF(B66="סך הכל",[1]Summary!$B$9,IF(F66="","",IFERROR(VLOOKUP(B66,[1]Count!A:B,2,FALSE),0)))</f>
        <v/>
      </c>
      <c r="J66" s="60" t="str">
        <f>IF(F66="","",(IF(ISNUMBER(MATCH(B66,[1]ExcPermit!$H$8:$H$1000,0)),"כן","לא")))</f>
        <v/>
      </c>
      <c r="K66" s="60" t="str">
        <f>IF(B66="סך הכל",[1]Summary!$B$10,IF(F66="","",IFERROR(VLOOKUP(B66,[1]Count!A:J,8,FALSE),0)))</f>
        <v/>
      </c>
      <c r="L66" s="60" t="str">
        <f>IF(B66="סך הכל",[1]Summary!$B$11,IF(F66="","",IFERROR(VLOOKUP(B66,[1]Count!A:J,9,FALSE),0)))</f>
        <v/>
      </c>
      <c r="M66" s="62" t="str">
        <f>IF(B66="סך הכל",[1]Summary!$B$12,IF(F66="","",IFERROR(VLOOKUP(B66,[1]Count!A:J,10,FALSE),0)))</f>
        <v/>
      </c>
      <c r="N66" s="63" t="str">
        <f t="shared" si="1"/>
        <v/>
      </c>
      <c r="O66" s="45" t="str">
        <f>IFERROR(VLOOKUP(B66,[1]Comments!A:B,2,FALSE),"")</f>
        <v/>
      </c>
      <c r="P66" s="45"/>
      <c r="Q66" s="45"/>
      <c r="R66" s="45"/>
      <c r="S66" s="45"/>
      <c r="T66" s="45"/>
      <c r="U66" s="45"/>
      <c r="V66" s="45"/>
      <c r="W66" s="45"/>
      <c r="X66" s="45"/>
      <c r="Y66" s="45"/>
      <c r="Z66" s="45"/>
      <c r="AA66" s="45"/>
      <c r="AB66" s="45"/>
      <c r="AC66" s="45"/>
      <c r="AD66" s="45"/>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row>
    <row r="67" spans="1:77" s="64" customFormat="1" ht="12.75" x14ac:dyDescent="0.2">
      <c r="A67" s="57"/>
      <c r="B67" s="58" t="str">
        <f>IF(AND(B65&lt;&gt;"",ISNUMBER(B65),B66=""),"סך הכל",IF([1]Planning!A70="","",[1]Planning!A70))</f>
        <v/>
      </c>
      <c r="C67" s="59" t="str">
        <f>IFERROR(_xlfn.IFS(B67="סך הכל",[1]Summary!$B$6,[1]Planning!C70&lt;&gt;"",[1]Planning!C70),"")</f>
        <v/>
      </c>
      <c r="D67" s="57" t="str">
        <f>IFERROR(VLOOKUP(B67,[1]Address!B:G,5,FALSE),"")</f>
        <v/>
      </c>
      <c r="E67" s="57" t="str">
        <f>IFERROR(VLOOKUP(B67,[1]Address!B:L,11,FALSE),"")</f>
        <v/>
      </c>
      <c r="F67" s="60" t="str">
        <f t="shared" si="0"/>
        <v/>
      </c>
      <c r="G67" s="61" t="str">
        <f>IF(B67="סך הכל",[1]Summary!$B$7,IF(F67="","",IF(VLOOKUP(B67,[1]WQ_UnitID!B:C,2,FALSE)=0,"",VLOOKUP(B67,[1]WQ_UnitID!B:C,2,FALSE))))</f>
        <v/>
      </c>
      <c r="H67" s="60" t="str">
        <f>IF(B67="סך הכל",[1]Summary!$B$8,IF(F67="","",IFERROR(VLOOKUP(B67,[1]Planning!A:B,2,FALSE),0)))</f>
        <v/>
      </c>
      <c r="I67" s="60" t="str">
        <f>IF(B67="סך הכל",[1]Summary!$B$9,IF(F67="","",IFERROR(VLOOKUP(B67,[1]Count!A:B,2,FALSE),0)))</f>
        <v/>
      </c>
      <c r="J67" s="60" t="str">
        <f>IF(F67="","",(IF(ISNUMBER(MATCH(B67,[1]ExcPermit!$H$8:$H$1000,0)),"כן","לא")))</f>
        <v/>
      </c>
      <c r="K67" s="60" t="str">
        <f>IF(B67="סך הכל",[1]Summary!$B$10,IF(F67="","",IFERROR(VLOOKUP(B67,[1]Count!A:J,8,FALSE),0)))</f>
        <v/>
      </c>
      <c r="L67" s="60" t="str">
        <f>IF(B67="סך הכל",[1]Summary!$B$11,IF(F67="","",IFERROR(VLOOKUP(B67,[1]Count!A:J,9,FALSE),0)))</f>
        <v/>
      </c>
      <c r="M67" s="62" t="str">
        <f>IF(B67="סך הכל",[1]Summary!$B$12,IF(F67="","",IFERROR(VLOOKUP(B67,[1]Count!A:J,10,FALSE),0)))</f>
        <v/>
      </c>
      <c r="N67" s="63" t="str">
        <f t="shared" si="1"/>
        <v/>
      </c>
      <c r="O67" s="45" t="str">
        <f>IFERROR(VLOOKUP(B67,[1]Comments!A:B,2,FALSE),"")</f>
        <v/>
      </c>
      <c r="P67" s="45"/>
      <c r="Q67" s="45"/>
      <c r="R67" s="45"/>
      <c r="S67" s="45"/>
      <c r="T67" s="45"/>
      <c r="U67" s="45"/>
      <c r="V67" s="45"/>
      <c r="W67" s="45"/>
      <c r="X67" s="45"/>
      <c r="Y67" s="45"/>
      <c r="Z67" s="45"/>
      <c r="AA67" s="45"/>
      <c r="AB67" s="45"/>
      <c r="AC67" s="45"/>
      <c r="AD67" s="45"/>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row>
    <row r="68" spans="1:77" s="64" customFormat="1" ht="12.75" x14ac:dyDescent="0.2">
      <c r="A68" s="57"/>
      <c r="B68" s="58" t="str">
        <f>IF(AND(B66&lt;&gt;"",ISNUMBER(B66),B67=""),"סך הכל",IF([1]Planning!A71="","",[1]Planning!A71))</f>
        <v/>
      </c>
      <c r="C68" s="59" t="str">
        <f>IFERROR(_xlfn.IFS(B68="סך הכל",[1]Summary!$B$6,[1]Planning!C71&lt;&gt;"",[1]Planning!C71),"")</f>
        <v/>
      </c>
      <c r="D68" s="57" t="str">
        <f>IFERROR(VLOOKUP(B68,[1]Address!B:G,5,FALSE),"")</f>
        <v/>
      </c>
      <c r="E68" s="57" t="str">
        <f>IFERROR(VLOOKUP(B68,[1]Address!B:L,11,FALSE),"")</f>
        <v/>
      </c>
      <c r="F68" s="60" t="str">
        <f t="shared" si="0"/>
        <v/>
      </c>
      <c r="G68" s="61" t="str">
        <f>IF(B68="סך הכל",[1]Summary!$B$7,IF(F68="","",IF(VLOOKUP(B68,[1]WQ_UnitID!B:C,2,FALSE)=0,"",VLOOKUP(B68,[1]WQ_UnitID!B:C,2,FALSE))))</f>
        <v/>
      </c>
      <c r="H68" s="60" t="str">
        <f>IF(B68="סך הכל",[1]Summary!$B$8,IF(F68="","",IFERROR(VLOOKUP(B68,[1]Planning!A:B,2,FALSE),0)))</f>
        <v/>
      </c>
      <c r="I68" s="60" t="str">
        <f>IF(B68="סך הכל",[1]Summary!$B$9,IF(F68="","",IFERROR(VLOOKUP(B68,[1]Count!A:B,2,FALSE),0)))</f>
        <v/>
      </c>
      <c r="J68" s="60" t="str">
        <f>IF(F68="","",(IF(ISNUMBER(MATCH(B68,[1]ExcPermit!$H$8:$H$1000,0)),"כן","לא")))</f>
        <v/>
      </c>
      <c r="K68" s="60" t="str">
        <f>IF(B68="סך הכל",[1]Summary!$B$10,IF(F68="","",IFERROR(VLOOKUP(B68,[1]Count!A:J,8,FALSE),0)))</f>
        <v/>
      </c>
      <c r="L68" s="60" t="str">
        <f>IF(B68="סך הכל",[1]Summary!$B$11,IF(F68="","",IFERROR(VLOOKUP(B68,[1]Count!A:J,9,FALSE),0)))</f>
        <v/>
      </c>
      <c r="M68" s="62" t="str">
        <f>IF(B68="סך הכל",[1]Summary!$B$12,IF(F68="","",IFERROR(VLOOKUP(B68,[1]Count!A:J,10,FALSE),0)))</f>
        <v/>
      </c>
      <c r="N68" s="63" t="str">
        <f t="shared" si="1"/>
        <v/>
      </c>
      <c r="O68" s="45" t="str">
        <f>IFERROR(VLOOKUP(B68,[1]Comments!A:B,2,FALSE),"")</f>
        <v/>
      </c>
      <c r="P68" s="45"/>
      <c r="Q68" s="45"/>
      <c r="R68" s="45"/>
      <c r="S68" s="45"/>
      <c r="T68" s="45"/>
      <c r="U68" s="45"/>
      <c r="V68" s="45"/>
      <c r="W68" s="45"/>
      <c r="X68" s="45"/>
      <c r="Y68" s="45"/>
      <c r="Z68" s="45"/>
      <c r="AA68" s="45"/>
      <c r="AB68" s="45"/>
      <c r="AC68" s="45"/>
      <c r="AD68" s="45"/>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row>
    <row r="69" spans="1:77" s="64" customFormat="1" ht="12.75" x14ac:dyDescent="0.2">
      <c r="A69" s="57"/>
      <c r="B69" s="58" t="str">
        <f>IF(AND(B67&lt;&gt;"",ISNUMBER(B67),B68=""),"סך הכל",IF([1]Planning!A72="","",[1]Planning!A72))</f>
        <v/>
      </c>
      <c r="C69" s="59" t="str">
        <f>IFERROR(_xlfn.IFS(B69="סך הכל",[1]Summary!$B$6,[1]Planning!C72&lt;&gt;"",[1]Planning!C72),"")</f>
        <v/>
      </c>
      <c r="D69" s="57" t="str">
        <f>IFERROR(VLOOKUP(B69,[1]Address!B:G,5,FALSE),"")</f>
        <v/>
      </c>
      <c r="E69" s="57" t="str">
        <f>IFERROR(VLOOKUP(B69,[1]Address!B:L,11,FALSE),"")</f>
        <v/>
      </c>
      <c r="F69" s="60" t="str">
        <f t="shared" ref="F69:F132" si="2">IF(ISNUMBER(B69),"חטף","")</f>
        <v/>
      </c>
      <c r="G69" s="61" t="str">
        <f>IF(B69="סך הכל",[1]Summary!$B$7,IF(F69="","",IF(VLOOKUP(B69,[1]WQ_UnitID!B:C,2,FALSE)=0,"",VLOOKUP(B69,[1]WQ_UnitID!B:C,2,FALSE))))</f>
        <v/>
      </c>
      <c r="H69" s="60" t="str">
        <f>IF(B69="סך הכל",[1]Summary!$B$8,IF(F69="","",IFERROR(VLOOKUP(B69,[1]Planning!A:B,2,FALSE),0)))</f>
        <v/>
      </c>
      <c r="I69" s="60" t="str">
        <f>IF(B69="סך הכל",[1]Summary!$B$9,IF(F69="","",IFERROR(VLOOKUP(B69,[1]Count!A:B,2,FALSE),0)))</f>
        <v/>
      </c>
      <c r="J69" s="60" t="str">
        <f>IF(F69="","",(IF(ISNUMBER(MATCH(B69,[1]ExcPermit!$H$8:$H$1000,0)),"כן","לא")))</f>
        <v/>
      </c>
      <c r="K69" s="60" t="str">
        <f>IF(B69="סך הכל",[1]Summary!$B$10,IF(F69="","",IFERROR(VLOOKUP(B69,[1]Count!A:J,8,FALSE),0)))</f>
        <v/>
      </c>
      <c r="L69" s="60" t="str">
        <f>IF(B69="סך הכל",[1]Summary!$B$11,IF(F69="","",IFERROR(VLOOKUP(B69,[1]Count!A:J,9,FALSE),0)))</f>
        <v/>
      </c>
      <c r="M69" s="62" t="str">
        <f>IF(B69="סך הכל",[1]Summary!$B$12,IF(F69="","",IFERROR(VLOOKUP(B69,[1]Count!A:J,10,FALSE),0)))</f>
        <v/>
      </c>
      <c r="N69" s="63" t="str">
        <f t="shared" si="1"/>
        <v/>
      </c>
      <c r="O69" s="45" t="str">
        <f>IFERROR(VLOOKUP(B69,[1]Comments!A:B,2,FALSE),"")</f>
        <v/>
      </c>
      <c r="P69" s="45"/>
      <c r="Q69" s="45"/>
      <c r="R69" s="45"/>
      <c r="S69" s="45"/>
      <c r="T69" s="45"/>
      <c r="U69" s="45"/>
      <c r="V69" s="45"/>
      <c r="W69" s="45"/>
      <c r="X69" s="45"/>
      <c r="Y69" s="45"/>
      <c r="Z69" s="45"/>
      <c r="AA69" s="45"/>
      <c r="AB69" s="45"/>
      <c r="AC69" s="45"/>
      <c r="AD69" s="45"/>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row>
    <row r="70" spans="1:77" s="64" customFormat="1" ht="12.75" x14ac:dyDescent="0.2">
      <c r="A70" s="57"/>
      <c r="B70" s="58" t="str">
        <f>IF(AND(B68&lt;&gt;"",ISNUMBER(B68),B69=""),"סך הכל",IF([1]Planning!A73="","",[1]Planning!A73))</f>
        <v/>
      </c>
      <c r="C70" s="59" t="str">
        <f>IFERROR(_xlfn.IFS(B70="סך הכל",[1]Summary!$B$6,[1]Planning!C73&lt;&gt;"",[1]Planning!C73),"")</f>
        <v/>
      </c>
      <c r="D70" s="57" t="str">
        <f>IFERROR(VLOOKUP(B70,[1]Address!B:G,5,FALSE),"")</f>
        <v/>
      </c>
      <c r="E70" s="57" t="str">
        <f>IFERROR(VLOOKUP(B70,[1]Address!B:L,11,FALSE),"")</f>
        <v/>
      </c>
      <c r="F70" s="60" t="str">
        <f t="shared" si="2"/>
        <v/>
      </c>
      <c r="G70" s="61" t="str">
        <f>IF(B70="סך הכל",[1]Summary!$B$7,IF(F70="","",IF(VLOOKUP(B70,[1]WQ_UnitID!B:C,2,FALSE)=0,"",VLOOKUP(B70,[1]WQ_UnitID!B:C,2,FALSE))))</f>
        <v/>
      </c>
      <c r="H70" s="60" t="str">
        <f>IF(B70="סך הכל",[1]Summary!$B$8,IF(F70="","",IFERROR(VLOOKUP(B70,[1]Planning!A:B,2,FALSE),0)))</f>
        <v/>
      </c>
      <c r="I70" s="60" t="str">
        <f>IF(B70="סך הכל",[1]Summary!$B$9,IF(F70="","",IFERROR(VLOOKUP(B70,[1]Count!A:B,2,FALSE),0)))</f>
        <v/>
      </c>
      <c r="J70" s="60" t="str">
        <f>IF(F70="","",(IF(ISNUMBER(MATCH(B70,[1]ExcPermit!$H$8:$H$1000,0)),"כן","לא")))</f>
        <v/>
      </c>
      <c r="K70" s="60" t="str">
        <f>IF(B70="סך הכל",[1]Summary!$B$10,IF(F70="","",IFERROR(VLOOKUP(B70,[1]Count!A:J,8,FALSE),0)))</f>
        <v/>
      </c>
      <c r="L70" s="60" t="str">
        <f>IF(B70="סך הכל",[1]Summary!$B$11,IF(F70="","",IFERROR(VLOOKUP(B70,[1]Count!A:J,9,FALSE),0)))</f>
        <v/>
      </c>
      <c r="M70" s="62" t="str">
        <f>IF(B70="סך הכל",[1]Summary!$B$12,IF(F70="","",IFERROR(VLOOKUP(B70,[1]Count!A:J,10,FALSE),0)))</f>
        <v/>
      </c>
      <c r="N70" s="63" t="str">
        <f t="shared" ref="N70:N133" si="3">IF(O70=0,"",O70)</f>
        <v/>
      </c>
      <c r="O70" s="45" t="str">
        <f>IFERROR(VLOOKUP(B70,[1]Comments!A:B,2,FALSE),"")</f>
        <v/>
      </c>
      <c r="P70" s="45"/>
      <c r="Q70" s="45"/>
      <c r="R70" s="45"/>
      <c r="S70" s="45"/>
      <c r="T70" s="45"/>
      <c r="U70" s="45"/>
      <c r="V70" s="45"/>
      <c r="W70" s="45"/>
      <c r="X70" s="45"/>
      <c r="Y70" s="45"/>
      <c r="Z70" s="45"/>
      <c r="AA70" s="45"/>
      <c r="AB70" s="45"/>
      <c r="AC70" s="45"/>
      <c r="AD70" s="45"/>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row>
    <row r="71" spans="1:77" s="64" customFormat="1" ht="12.75" x14ac:dyDescent="0.2">
      <c r="A71" s="57"/>
      <c r="B71" s="58" t="str">
        <f>IF(AND(B69&lt;&gt;"",ISNUMBER(B69),B70=""),"סך הכל",IF([1]Planning!A74="","",[1]Planning!A74))</f>
        <v/>
      </c>
      <c r="C71" s="59" t="str">
        <f>IFERROR(_xlfn.IFS(B71="סך הכל",[1]Summary!$B$6,[1]Planning!C74&lt;&gt;"",[1]Planning!C74),"")</f>
        <v/>
      </c>
      <c r="D71" s="57" t="str">
        <f>IFERROR(VLOOKUP(B71,[1]Address!B:G,5,FALSE),"")</f>
        <v/>
      </c>
      <c r="E71" s="57" t="str">
        <f>IFERROR(VLOOKUP(B71,[1]Address!B:L,11,FALSE),"")</f>
        <v/>
      </c>
      <c r="F71" s="60" t="str">
        <f t="shared" si="2"/>
        <v/>
      </c>
      <c r="G71" s="61" t="str">
        <f>IF(B71="סך הכל",[1]Summary!$B$7,IF(F71="","",IF(VLOOKUP(B71,[1]WQ_UnitID!B:C,2,FALSE)=0,"",VLOOKUP(B71,[1]WQ_UnitID!B:C,2,FALSE))))</f>
        <v/>
      </c>
      <c r="H71" s="60" t="str">
        <f>IF(B71="סך הכל",[1]Summary!$B$8,IF(F71="","",IFERROR(VLOOKUP(B71,[1]Planning!A:B,2,FALSE),0)))</f>
        <v/>
      </c>
      <c r="I71" s="60" t="str">
        <f>IF(B71="סך הכל",[1]Summary!$B$9,IF(F71="","",IFERROR(VLOOKUP(B71,[1]Count!A:B,2,FALSE),0)))</f>
        <v/>
      </c>
      <c r="J71" s="60" t="str">
        <f>IF(F71="","",(IF(ISNUMBER(MATCH(B71,[1]ExcPermit!$H$8:$H$1000,0)),"כן","לא")))</f>
        <v/>
      </c>
      <c r="K71" s="60" t="str">
        <f>IF(B71="סך הכל",[1]Summary!$B$10,IF(F71="","",IFERROR(VLOOKUP(B71,[1]Count!A:J,8,FALSE),0)))</f>
        <v/>
      </c>
      <c r="L71" s="60" t="str">
        <f>IF(B71="סך הכל",[1]Summary!$B$11,IF(F71="","",IFERROR(VLOOKUP(B71,[1]Count!A:J,9,FALSE),0)))</f>
        <v/>
      </c>
      <c r="M71" s="62" t="str">
        <f>IF(B71="סך הכל",[1]Summary!$B$12,IF(F71="","",IFERROR(VLOOKUP(B71,[1]Count!A:J,10,FALSE),0)))</f>
        <v/>
      </c>
      <c r="N71" s="63" t="str">
        <f t="shared" si="3"/>
        <v/>
      </c>
      <c r="O71" s="45" t="str">
        <f>IFERROR(VLOOKUP(B71,[1]Comments!A:B,2,FALSE),"")</f>
        <v/>
      </c>
      <c r="P71" s="45"/>
      <c r="Q71" s="45"/>
      <c r="R71" s="45"/>
      <c r="S71" s="45"/>
      <c r="T71" s="45"/>
      <c r="U71" s="45"/>
      <c r="V71" s="45"/>
      <c r="W71" s="45"/>
      <c r="X71" s="45"/>
      <c r="Y71" s="45"/>
      <c r="Z71" s="45"/>
      <c r="AA71" s="45"/>
      <c r="AB71" s="45"/>
      <c r="AC71" s="45"/>
      <c r="AD71" s="45"/>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row>
    <row r="72" spans="1:77" s="64" customFormat="1" ht="12.75" x14ac:dyDescent="0.2">
      <c r="A72" s="57"/>
      <c r="B72" s="58" t="str">
        <f>IF(AND(B70&lt;&gt;"",ISNUMBER(B70),B71=""),"סך הכל",IF([1]Planning!A75="","",[1]Planning!A75))</f>
        <v/>
      </c>
      <c r="C72" s="59" t="str">
        <f>IFERROR(_xlfn.IFS(B72="סך הכל",[1]Summary!$B$6,[1]Planning!C75&lt;&gt;"",[1]Planning!C75),"")</f>
        <v/>
      </c>
      <c r="D72" s="57" t="str">
        <f>IFERROR(VLOOKUP(B72,[1]Address!B:G,5,FALSE),"")</f>
        <v/>
      </c>
      <c r="E72" s="57" t="str">
        <f>IFERROR(VLOOKUP(B72,[1]Address!B:L,11,FALSE),"")</f>
        <v/>
      </c>
      <c r="F72" s="60" t="str">
        <f t="shared" si="2"/>
        <v/>
      </c>
      <c r="G72" s="61" t="str">
        <f>IF(B72="סך הכל",[1]Summary!$B$7,IF(F72="","",IF(VLOOKUP(B72,[1]WQ_UnitID!B:C,2,FALSE)=0,"",VLOOKUP(B72,[1]WQ_UnitID!B:C,2,FALSE))))</f>
        <v/>
      </c>
      <c r="H72" s="60" t="str">
        <f>IF(B72="סך הכל",[1]Summary!$B$8,IF(F72="","",IFERROR(VLOOKUP(B72,[1]Planning!A:B,2,FALSE),0)))</f>
        <v/>
      </c>
      <c r="I72" s="60" t="str">
        <f>IF(B72="סך הכל",[1]Summary!$B$9,IF(F72="","",IFERROR(VLOOKUP(B72,[1]Count!A:B,2,FALSE),0)))</f>
        <v/>
      </c>
      <c r="J72" s="60" t="str">
        <f>IF(F72="","",(IF(ISNUMBER(MATCH(B72,[1]ExcPermit!$H$8:$H$1000,0)),"כן","לא")))</f>
        <v/>
      </c>
      <c r="K72" s="60" t="str">
        <f>IF(B72="סך הכל",[1]Summary!$B$10,IF(F72="","",IFERROR(VLOOKUP(B72,[1]Count!A:J,8,FALSE),0)))</f>
        <v/>
      </c>
      <c r="L72" s="60" t="str">
        <f>IF(B72="סך הכל",[1]Summary!$B$11,IF(F72="","",IFERROR(VLOOKUP(B72,[1]Count!A:J,9,FALSE),0)))</f>
        <v/>
      </c>
      <c r="M72" s="62" t="str">
        <f>IF(B72="סך הכל",[1]Summary!$B$12,IF(F72="","",IFERROR(VLOOKUP(B72,[1]Count!A:J,10,FALSE),0)))</f>
        <v/>
      </c>
      <c r="N72" s="63" t="str">
        <f t="shared" si="3"/>
        <v/>
      </c>
      <c r="O72" s="45" t="str">
        <f>IFERROR(VLOOKUP(B72,[1]Comments!A:B,2,FALSE),"")</f>
        <v/>
      </c>
      <c r="P72" s="45"/>
      <c r="Q72" s="45"/>
      <c r="R72" s="45"/>
      <c r="S72" s="45"/>
      <c r="T72" s="45"/>
      <c r="U72" s="45"/>
      <c r="V72" s="45"/>
      <c r="W72" s="45"/>
      <c r="X72" s="45"/>
      <c r="Y72" s="45"/>
      <c r="Z72" s="45"/>
      <c r="AA72" s="45"/>
      <c r="AB72" s="45"/>
      <c r="AC72" s="45"/>
      <c r="AD72" s="45"/>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row>
    <row r="73" spans="1:77" s="64" customFormat="1" ht="12.75" x14ac:dyDescent="0.2">
      <c r="A73" s="57"/>
      <c r="B73" s="58" t="str">
        <f>IF(AND(B71&lt;&gt;"",ISNUMBER(B71),B72=""),"סך הכל",IF([1]Planning!A76="","",[1]Planning!A76))</f>
        <v/>
      </c>
      <c r="C73" s="59" t="str">
        <f>IFERROR(_xlfn.IFS(B73="סך הכל",[1]Summary!$B$6,[1]Planning!C76&lt;&gt;"",[1]Planning!C76),"")</f>
        <v/>
      </c>
      <c r="D73" s="57" t="str">
        <f>IFERROR(VLOOKUP(B73,[1]Address!B:G,5,FALSE),"")</f>
        <v/>
      </c>
      <c r="E73" s="57" t="str">
        <f>IFERROR(VLOOKUP(B73,[1]Address!B:L,11,FALSE),"")</f>
        <v/>
      </c>
      <c r="F73" s="60" t="str">
        <f t="shared" si="2"/>
        <v/>
      </c>
      <c r="G73" s="61" t="str">
        <f>IF(B73="סך הכל",[1]Summary!$B$7,IF(F73="","",IF(VLOOKUP(B73,[1]WQ_UnitID!B:C,2,FALSE)=0,"",VLOOKUP(B73,[1]WQ_UnitID!B:C,2,FALSE))))</f>
        <v/>
      </c>
      <c r="H73" s="60" t="str">
        <f>IF(B73="סך הכל",[1]Summary!$B$8,IF(F73="","",IFERROR(VLOOKUP(B73,[1]Planning!A:B,2,FALSE),0)))</f>
        <v/>
      </c>
      <c r="I73" s="60" t="str">
        <f>IF(B73="סך הכל",[1]Summary!$B$9,IF(F73="","",IFERROR(VLOOKUP(B73,[1]Count!A:B,2,FALSE),0)))</f>
        <v/>
      </c>
      <c r="J73" s="60" t="str">
        <f>IF(F73="","",(IF(ISNUMBER(MATCH(B73,[1]ExcPermit!$H$8:$H$1000,0)),"כן","לא")))</f>
        <v/>
      </c>
      <c r="K73" s="60" t="str">
        <f>IF(B73="סך הכל",[1]Summary!$B$10,IF(F73="","",IFERROR(VLOOKUP(B73,[1]Count!A:J,8,FALSE),0)))</f>
        <v/>
      </c>
      <c r="L73" s="60" t="str">
        <f>IF(B73="סך הכל",[1]Summary!$B$11,IF(F73="","",IFERROR(VLOOKUP(B73,[1]Count!A:J,9,FALSE),0)))</f>
        <v/>
      </c>
      <c r="M73" s="62" t="str">
        <f>IF(B73="סך הכל",[1]Summary!$B$12,IF(F73="","",IFERROR(VLOOKUP(B73,[1]Count!A:J,10,FALSE),0)))</f>
        <v/>
      </c>
      <c r="N73" s="63" t="str">
        <f t="shared" si="3"/>
        <v/>
      </c>
      <c r="O73" s="45" t="str">
        <f>IFERROR(VLOOKUP(B73,[1]Comments!A:B,2,FALSE),"")</f>
        <v/>
      </c>
      <c r="P73" s="45"/>
      <c r="Q73" s="45"/>
      <c r="R73" s="45"/>
      <c r="S73" s="45"/>
      <c r="T73" s="45"/>
      <c r="U73" s="45"/>
      <c r="V73" s="45"/>
      <c r="W73" s="45"/>
      <c r="X73" s="45"/>
      <c r="Y73" s="45"/>
      <c r="Z73" s="45"/>
      <c r="AA73" s="45"/>
      <c r="AB73" s="45"/>
      <c r="AC73" s="45"/>
      <c r="AD73" s="45"/>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row>
    <row r="74" spans="1:77" s="64" customFormat="1" ht="12.75" x14ac:dyDescent="0.2">
      <c r="A74" s="57"/>
      <c r="B74" s="58" t="str">
        <f>IF(AND(B72&lt;&gt;"",ISNUMBER(B72),B73=""),"סך הכל",IF([1]Planning!A77="","",[1]Planning!A77))</f>
        <v/>
      </c>
      <c r="C74" s="59" t="str">
        <f>IFERROR(_xlfn.IFS(B74="סך הכל",[1]Summary!$B$6,[1]Planning!C77&lt;&gt;"",[1]Planning!C77),"")</f>
        <v/>
      </c>
      <c r="D74" s="57" t="str">
        <f>IFERROR(VLOOKUP(B74,[1]Address!B:G,5,FALSE),"")</f>
        <v/>
      </c>
      <c r="E74" s="57" t="str">
        <f>IFERROR(VLOOKUP(B74,[1]Address!B:L,11,FALSE),"")</f>
        <v/>
      </c>
      <c r="F74" s="60" t="str">
        <f t="shared" si="2"/>
        <v/>
      </c>
      <c r="G74" s="61" t="str">
        <f>IF(B74="סך הכל",[1]Summary!$B$7,IF(F74="","",IF(VLOOKUP(B74,[1]WQ_UnitID!B:C,2,FALSE)=0,"",VLOOKUP(B74,[1]WQ_UnitID!B:C,2,FALSE))))</f>
        <v/>
      </c>
      <c r="H74" s="60" t="str">
        <f>IF(B74="סך הכל",[1]Summary!$B$8,IF(F74="","",IFERROR(VLOOKUP(B74,[1]Planning!A:B,2,FALSE),0)))</f>
        <v/>
      </c>
      <c r="I74" s="60" t="str">
        <f>IF(B74="סך הכל",[1]Summary!$B$9,IF(F74="","",IFERROR(VLOOKUP(B74,[1]Count!A:B,2,FALSE),0)))</f>
        <v/>
      </c>
      <c r="J74" s="60" t="str">
        <f>IF(F74="","",(IF(ISNUMBER(MATCH(B74,[1]ExcPermit!$H$8:$H$1000,0)),"כן","לא")))</f>
        <v/>
      </c>
      <c r="K74" s="60" t="str">
        <f>IF(B74="סך הכל",[1]Summary!$B$10,IF(F74="","",IFERROR(VLOOKUP(B74,[1]Count!A:J,8,FALSE),0)))</f>
        <v/>
      </c>
      <c r="L74" s="60" t="str">
        <f>IF(B74="סך הכל",[1]Summary!$B$11,IF(F74="","",IFERROR(VLOOKUP(B74,[1]Count!A:J,9,FALSE),0)))</f>
        <v/>
      </c>
      <c r="M74" s="62" t="str">
        <f>IF(B74="סך הכל",[1]Summary!$B$12,IF(F74="","",IFERROR(VLOOKUP(B74,[1]Count!A:J,10,FALSE),0)))</f>
        <v/>
      </c>
      <c r="N74" s="63" t="str">
        <f t="shared" si="3"/>
        <v/>
      </c>
      <c r="O74" s="45" t="str">
        <f>IFERROR(VLOOKUP(B74,[1]Comments!A:B,2,FALSE),"")</f>
        <v/>
      </c>
      <c r="P74" s="45"/>
      <c r="Q74" s="45"/>
      <c r="R74" s="45"/>
      <c r="S74" s="45"/>
      <c r="T74" s="45"/>
      <c r="U74" s="45"/>
      <c r="V74" s="45"/>
      <c r="W74" s="45"/>
      <c r="X74" s="45"/>
      <c r="Y74" s="45"/>
      <c r="Z74" s="45"/>
      <c r="AA74" s="45"/>
      <c r="AB74" s="45"/>
      <c r="AC74" s="45"/>
      <c r="AD74" s="45"/>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row>
    <row r="75" spans="1:77" s="64" customFormat="1" ht="12.75" x14ac:dyDescent="0.2">
      <c r="A75" s="57"/>
      <c r="B75" s="58" t="str">
        <f>IF(AND(B73&lt;&gt;"",ISNUMBER(B73),B74=""),"סך הכל",IF([1]Planning!A78="","",[1]Planning!A78))</f>
        <v/>
      </c>
      <c r="C75" s="59" t="str">
        <f>IFERROR(_xlfn.IFS(B75="סך הכל",[1]Summary!$B$6,[1]Planning!C78&lt;&gt;"",[1]Planning!C78),"")</f>
        <v/>
      </c>
      <c r="D75" s="57" t="str">
        <f>IFERROR(VLOOKUP(B75,[1]Address!B:G,5,FALSE),"")</f>
        <v/>
      </c>
      <c r="E75" s="57" t="str">
        <f>IFERROR(VLOOKUP(B75,[1]Address!B:L,11,FALSE),"")</f>
        <v/>
      </c>
      <c r="F75" s="60" t="str">
        <f t="shared" si="2"/>
        <v/>
      </c>
      <c r="G75" s="61" t="str">
        <f>IF(B75="סך הכל",[1]Summary!$B$7,IF(F75="","",IF(VLOOKUP(B75,[1]WQ_UnitID!B:C,2,FALSE)=0,"",VLOOKUP(B75,[1]WQ_UnitID!B:C,2,FALSE))))</f>
        <v/>
      </c>
      <c r="H75" s="60" t="str">
        <f>IF(B75="סך הכל",[1]Summary!$B$8,IF(F75="","",IFERROR(VLOOKUP(B75,[1]Planning!A:B,2,FALSE),0)))</f>
        <v/>
      </c>
      <c r="I75" s="60" t="str">
        <f>IF(B75="סך הכל",[1]Summary!$B$9,IF(F75="","",IFERROR(VLOOKUP(B75,[1]Count!A:B,2,FALSE),0)))</f>
        <v/>
      </c>
      <c r="J75" s="60" t="str">
        <f>IF(F75="","",(IF(ISNUMBER(MATCH(B75,[1]ExcPermit!$H$8:$H$1000,0)),"כן","לא")))</f>
        <v/>
      </c>
      <c r="K75" s="60" t="str">
        <f>IF(B75="סך הכל",[1]Summary!$B$10,IF(F75="","",IFERROR(VLOOKUP(B75,[1]Count!A:J,8,FALSE),0)))</f>
        <v/>
      </c>
      <c r="L75" s="60" t="str">
        <f>IF(B75="סך הכל",[1]Summary!$B$11,IF(F75="","",IFERROR(VLOOKUP(B75,[1]Count!A:J,9,FALSE),0)))</f>
        <v/>
      </c>
      <c r="M75" s="62" t="str">
        <f>IF(B75="סך הכל",[1]Summary!$B$12,IF(F75="","",IFERROR(VLOOKUP(B75,[1]Count!A:J,10,FALSE),0)))</f>
        <v/>
      </c>
      <c r="N75" s="63" t="str">
        <f t="shared" si="3"/>
        <v/>
      </c>
      <c r="O75" s="45" t="str">
        <f>IFERROR(VLOOKUP(B75,[1]Comments!A:B,2,FALSE),"")</f>
        <v/>
      </c>
      <c r="P75" s="45"/>
      <c r="Q75" s="45"/>
      <c r="R75" s="45"/>
      <c r="S75" s="45"/>
      <c r="T75" s="45"/>
      <c r="U75" s="45"/>
      <c r="V75" s="45"/>
      <c r="W75" s="45"/>
      <c r="X75" s="45"/>
      <c r="Y75" s="45"/>
      <c r="Z75" s="45"/>
      <c r="AA75" s="45"/>
      <c r="AB75" s="45"/>
      <c r="AC75" s="45"/>
      <c r="AD75" s="45"/>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row>
    <row r="76" spans="1:77" s="64" customFormat="1" ht="12.75" x14ac:dyDescent="0.2">
      <c r="A76" s="57"/>
      <c r="B76" s="58" t="str">
        <f>IF(AND(B74&lt;&gt;"",ISNUMBER(B74),B75=""),"סך הכל",IF([1]Planning!A79="","",[1]Planning!A79))</f>
        <v/>
      </c>
      <c r="C76" s="59" t="str">
        <f>IFERROR(_xlfn.IFS(B76="סך הכל",[1]Summary!$B$6,[1]Planning!C79&lt;&gt;"",[1]Planning!C79),"")</f>
        <v/>
      </c>
      <c r="D76" s="57" t="str">
        <f>IFERROR(VLOOKUP(B76,[1]Address!B:G,5,FALSE),"")</f>
        <v/>
      </c>
      <c r="E76" s="57" t="str">
        <f>IFERROR(VLOOKUP(B76,[1]Address!B:L,11,FALSE),"")</f>
        <v/>
      </c>
      <c r="F76" s="60" t="str">
        <f t="shared" si="2"/>
        <v/>
      </c>
      <c r="G76" s="61" t="str">
        <f>IF(B76="סך הכל",[1]Summary!$B$7,IF(F76="","",IF(VLOOKUP(B76,[1]WQ_UnitID!B:C,2,FALSE)=0,"",VLOOKUP(B76,[1]WQ_UnitID!B:C,2,FALSE))))</f>
        <v/>
      </c>
      <c r="H76" s="60" t="str">
        <f>IF(B76="סך הכל",[1]Summary!$B$8,IF(F76="","",IFERROR(VLOOKUP(B76,[1]Planning!A:B,2,FALSE),0)))</f>
        <v/>
      </c>
      <c r="I76" s="60" t="str">
        <f>IF(B76="סך הכל",[1]Summary!$B$9,IF(F76="","",IFERROR(VLOOKUP(B76,[1]Count!A:B,2,FALSE),0)))</f>
        <v/>
      </c>
      <c r="J76" s="60" t="str">
        <f>IF(F76="","",(IF(ISNUMBER(MATCH(B76,[1]ExcPermit!$H$8:$H$1000,0)),"כן","לא")))</f>
        <v/>
      </c>
      <c r="K76" s="60" t="str">
        <f>IF(B76="סך הכל",[1]Summary!$B$10,IF(F76="","",IFERROR(VLOOKUP(B76,[1]Count!A:J,8,FALSE),0)))</f>
        <v/>
      </c>
      <c r="L76" s="60" t="str">
        <f>IF(B76="סך הכל",[1]Summary!$B$11,IF(F76="","",IFERROR(VLOOKUP(B76,[1]Count!A:J,9,FALSE),0)))</f>
        <v/>
      </c>
      <c r="M76" s="62" t="str">
        <f>IF(B76="סך הכל",[1]Summary!$B$12,IF(F76="","",IFERROR(VLOOKUP(B76,[1]Count!A:J,10,FALSE),0)))</f>
        <v/>
      </c>
      <c r="N76" s="63" t="str">
        <f t="shared" si="3"/>
        <v/>
      </c>
      <c r="O76" s="45" t="str">
        <f>IFERROR(VLOOKUP(B76,[1]Comments!A:B,2,FALSE),"")</f>
        <v/>
      </c>
      <c r="P76" s="45"/>
      <c r="Q76" s="45"/>
      <c r="R76" s="45"/>
      <c r="S76" s="45"/>
      <c r="T76" s="45"/>
      <c r="U76" s="45"/>
      <c r="V76" s="45"/>
      <c r="W76" s="45"/>
      <c r="X76" s="45"/>
      <c r="Y76" s="45"/>
      <c r="Z76" s="45"/>
      <c r="AA76" s="45"/>
      <c r="AB76" s="45"/>
      <c r="AC76" s="45"/>
      <c r="AD76" s="45"/>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row>
    <row r="77" spans="1:77" s="64" customFormat="1" ht="12.75" x14ac:dyDescent="0.2">
      <c r="A77" s="57"/>
      <c r="B77" s="58" t="str">
        <f>IF(AND(B75&lt;&gt;"",ISNUMBER(B75),B76=""),"סך הכל",IF([1]Planning!A80="","",[1]Planning!A80))</f>
        <v/>
      </c>
      <c r="C77" s="59" t="str">
        <f>IFERROR(_xlfn.IFS(B77="סך הכל",[1]Summary!$B$6,[1]Planning!C80&lt;&gt;"",[1]Planning!C80),"")</f>
        <v/>
      </c>
      <c r="D77" s="57" t="str">
        <f>IFERROR(VLOOKUP(B77,[1]Address!B:G,5,FALSE),"")</f>
        <v/>
      </c>
      <c r="E77" s="57" t="str">
        <f>IFERROR(VLOOKUP(B77,[1]Address!B:L,11,FALSE),"")</f>
        <v/>
      </c>
      <c r="F77" s="60" t="str">
        <f t="shared" si="2"/>
        <v/>
      </c>
      <c r="G77" s="61" t="str">
        <f>IF(B77="סך הכל",[1]Summary!$B$7,IF(F77="","",IF(VLOOKUP(B77,[1]WQ_UnitID!B:C,2,FALSE)=0,"",VLOOKUP(B77,[1]WQ_UnitID!B:C,2,FALSE))))</f>
        <v/>
      </c>
      <c r="H77" s="60" t="str">
        <f>IF(B77="סך הכל",[1]Summary!$B$8,IF(F77="","",IFERROR(VLOOKUP(B77,[1]Planning!A:B,2,FALSE),0)))</f>
        <v/>
      </c>
      <c r="I77" s="60" t="str">
        <f>IF(B77="סך הכל",[1]Summary!$B$9,IF(F77="","",IFERROR(VLOOKUP(B77,[1]Count!A:B,2,FALSE),0)))</f>
        <v/>
      </c>
      <c r="J77" s="60" t="str">
        <f>IF(F77="","",(IF(ISNUMBER(MATCH(B77,[1]ExcPermit!$H$8:$H$1000,0)),"כן","לא")))</f>
        <v/>
      </c>
      <c r="K77" s="60" t="str">
        <f>IF(B77="סך הכל",[1]Summary!$B$10,IF(F77="","",IFERROR(VLOOKUP(B77,[1]Count!A:J,8,FALSE),0)))</f>
        <v/>
      </c>
      <c r="L77" s="60" t="str">
        <f>IF(B77="סך הכל",[1]Summary!$B$11,IF(F77="","",IFERROR(VLOOKUP(B77,[1]Count!A:J,9,FALSE),0)))</f>
        <v/>
      </c>
      <c r="M77" s="62" t="str">
        <f>IF(B77="סך הכל",[1]Summary!$B$12,IF(F77="","",IFERROR(VLOOKUP(B77,[1]Count!A:J,10,FALSE),0)))</f>
        <v/>
      </c>
      <c r="N77" s="63" t="str">
        <f t="shared" si="3"/>
        <v/>
      </c>
      <c r="O77" s="45" t="str">
        <f>IFERROR(VLOOKUP(B77,[1]Comments!A:B,2,FALSE),"")</f>
        <v/>
      </c>
      <c r="P77" s="45"/>
      <c r="Q77" s="45"/>
      <c r="R77" s="45"/>
      <c r="S77" s="45"/>
      <c r="T77" s="45"/>
      <c r="U77" s="45"/>
      <c r="V77" s="45"/>
      <c r="W77" s="45"/>
      <c r="X77" s="45"/>
      <c r="Y77" s="45"/>
      <c r="Z77" s="45"/>
      <c r="AA77" s="45"/>
      <c r="AB77" s="45"/>
      <c r="AC77" s="45"/>
      <c r="AD77" s="45"/>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row>
    <row r="78" spans="1:77" s="64" customFormat="1" ht="12.75" x14ac:dyDescent="0.2">
      <c r="A78" s="57"/>
      <c r="B78" s="58" t="str">
        <f>IF(AND(B76&lt;&gt;"",ISNUMBER(B76),B77=""),"סך הכל",IF([1]Planning!A81="","",[1]Planning!A81))</f>
        <v/>
      </c>
      <c r="C78" s="59" t="str">
        <f>IFERROR(_xlfn.IFS(B78="סך הכל",[1]Summary!$B$6,[1]Planning!C81&lt;&gt;"",[1]Planning!C81),"")</f>
        <v/>
      </c>
      <c r="D78" s="57" t="str">
        <f>IFERROR(VLOOKUP(B78,[1]Address!B:G,5,FALSE),"")</f>
        <v/>
      </c>
      <c r="E78" s="57" t="str">
        <f>IFERROR(VLOOKUP(B78,[1]Address!B:L,11,FALSE),"")</f>
        <v/>
      </c>
      <c r="F78" s="60" t="str">
        <f t="shared" si="2"/>
        <v/>
      </c>
      <c r="G78" s="61" t="str">
        <f>IF(B78="סך הכל",[1]Summary!$B$7,IF(F78="","",IF(VLOOKUP(B78,[1]WQ_UnitID!B:C,2,FALSE)=0,"",VLOOKUP(B78,[1]WQ_UnitID!B:C,2,FALSE))))</f>
        <v/>
      </c>
      <c r="H78" s="60" t="str">
        <f>IF(B78="סך הכל",[1]Summary!$B$8,IF(F78="","",IFERROR(VLOOKUP(B78,[1]Planning!A:B,2,FALSE),0)))</f>
        <v/>
      </c>
      <c r="I78" s="60" t="str">
        <f>IF(B78="סך הכל",[1]Summary!$B$9,IF(F78="","",IFERROR(VLOOKUP(B78,[1]Count!A:B,2,FALSE),0)))</f>
        <v/>
      </c>
      <c r="J78" s="60" t="str">
        <f>IF(F78="","",(IF(ISNUMBER(MATCH(B78,[1]ExcPermit!$H$8:$H$1000,0)),"כן","לא")))</f>
        <v/>
      </c>
      <c r="K78" s="60" t="str">
        <f>IF(B78="סך הכל",[1]Summary!$B$10,IF(F78="","",IFERROR(VLOOKUP(B78,[1]Count!A:J,8,FALSE),0)))</f>
        <v/>
      </c>
      <c r="L78" s="60" t="str">
        <f>IF(B78="סך הכל",[1]Summary!$B$11,IF(F78="","",IFERROR(VLOOKUP(B78,[1]Count!A:J,9,FALSE),0)))</f>
        <v/>
      </c>
      <c r="M78" s="62" t="str">
        <f>IF(B78="סך הכל",[1]Summary!$B$12,IF(F78="","",IFERROR(VLOOKUP(B78,[1]Count!A:J,10,FALSE),0)))</f>
        <v/>
      </c>
      <c r="N78" s="63" t="str">
        <f t="shared" si="3"/>
        <v/>
      </c>
      <c r="O78" s="45" t="str">
        <f>IFERROR(VLOOKUP(B78,[1]Comments!A:B,2,FALSE),"")</f>
        <v/>
      </c>
      <c r="P78" s="45"/>
      <c r="Q78" s="45"/>
      <c r="R78" s="45"/>
      <c r="S78" s="45"/>
      <c r="T78" s="45"/>
      <c r="U78" s="45"/>
      <c r="V78" s="45"/>
      <c r="W78" s="45"/>
      <c r="X78" s="45"/>
      <c r="Y78" s="45"/>
      <c r="Z78" s="45"/>
      <c r="AA78" s="45"/>
      <c r="AB78" s="45"/>
      <c r="AC78" s="45"/>
      <c r="AD78" s="45"/>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row>
    <row r="79" spans="1:77" s="64" customFormat="1" ht="12.75" x14ac:dyDescent="0.2">
      <c r="A79" s="57"/>
      <c r="B79" s="58" t="str">
        <f>IF(AND(B77&lt;&gt;"",ISNUMBER(B77),B78=""),"סך הכל",IF([1]Planning!A82="","",[1]Planning!A82))</f>
        <v/>
      </c>
      <c r="C79" s="59" t="str">
        <f>IFERROR(_xlfn.IFS(B79="סך הכל",[1]Summary!$B$6,[1]Planning!C82&lt;&gt;"",[1]Planning!C82),"")</f>
        <v/>
      </c>
      <c r="D79" s="57" t="str">
        <f>IFERROR(VLOOKUP(B79,[1]Address!B:G,5,FALSE),"")</f>
        <v/>
      </c>
      <c r="E79" s="57" t="str">
        <f>IFERROR(VLOOKUP(B79,[1]Address!B:L,11,FALSE),"")</f>
        <v/>
      </c>
      <c r="F79" s="60" t="str">
        <f t="shared" si="2"/>
        <v/>
      </c>
      <c r="G79" s="61" t="str">
        <f>IF(B79="סך הכל",[1]Summary!$B$7,IF(F79="","",IF(VLOOKUP(B79,[1]WQ_UnitID!B:C,2,FALSE)=0,"",VLOOKUP(B79,[1]WQ_UnitID!B:C,2,FALSE))))</f>
        <v/>
      </c>
      <c r="H79" s="60" t="str">
        <f>IF(B79="סך הכל",[1]Summary!$B$8,IF(F79="","",IFERROR(VLOOKUP(B79,[1]Planning!A:B,2,FALSE),0)))</f>
        <v/>
      </c>
      <c r="I79" s="60" t="str">
        <f>IF(B79="סך הכל",[1]Summary!$B$9,IF(F79="","",IFERROR(VLOOKUP(B79,[1]Count!A:B,2,FALSE),0)))</f>
        <v/>
      </c>
      <c r="J79" s="60" t="str">
        <f>IF(F79="","",(IF(ISNUMBER(MATCH(B79,[1]ExcPermit!$H$8:$H$1000,0)),"כן","לא")))</f>
        <v/>
      </c>
      <c r="K79" s="60" t="str">
        <f>IF(B79="סך הכל",[1]Summary!$B$10,IF(F79="","",IFERROR(VLOOKUP(B79,[1]Count!A:J,8,FALSE),0)))</f>
        <v/>
      </c>
      <c r="L79" s="60" t="str">
        <f>IF(B79="סך הכל",[1]Summary!$B$11,IF(F79="","",IFERROR(VLOOKUP(B79,[1]Count!A:J,9,FALSE),0)))</f>
        <v/>
      </c>
      <c r="M79" s="62" t="str">
        <f>IF(B79="סך הכל",[1]Summary!$B$12,IF(F79="","",IFERROR(VLOOKUP(B79,[1]Count!A:J,10,FALSE),0)))</f>
        <v/>
      </c>
      <c r="N79" s="63" t="str">
        <f t="shared" si="3"/>
        <v/>
      </c>
      <c r="O79" s="45" t="str">
        <f>IFERROR(VLOOKUP(B79,[1]Comments!A:B,2,FALSE),"")</f>
        <v/>
      </c>
      <c r="P79" s="45"/>
      <c r="Q79" s="45"/>
      <c r="R79" s="45"/>
      <c r="S79" s="45"/>
      <c r="T79" s="45"/>
      <c r="U79" s="45"/>
      <c r="V79" s="45"/>
      <c r="W79" s="45"/>
      <c r="X79" s="45"/>
      <c r="Y79" s="45"/>
      <c r="Z79" s="45"/>
      <c r="AA79" s="45"/>
      <c r="AB79" s="45"/>
      <c r="AC79" s="45"/>
      <c r="AD79" s="45"/>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row>
    <row r="80" spans="1:77" s="64" customFormat="1" ht="12.75" x14ac:dyDescent="0.2">
      <c r="A80" s="57"/>
      <c r="B80" s="58" t="str">
        <f>IF(AND(B78&lt;&gt;"",ISNUMBER(B78),B79=""),"סך הכל",IF([1]Planning!A83="","",[1]Planning!A83))</f>
        <v/>
      </c>
      <c r="C80" s="59" t="str">
        <f>IFERROR(_xlfn.IFS(B80="סך הכל",[1]Summary!$B$6,[1]Planning!C83&lt;&gt;"",[1]Planning!C83),"")</f>
        <v/>
      </c>
      <c r="D80" s="57" t="str">
        <f>IFERROR(VLOOKUP(B80,[1]Address!B:G,5,FALSE),"")</f>
        <v/>
      </c>
      <c r="E80" s="57" t="str">
        <f>IFERROR(VLOOKUP(B80,[1]Address!B:L,11,FALSE),"")</f>
        <v/>
      </c>
      <c r="F80" s="60" t="str">
        <f t="shared" si="2"/>
        <v/>
      </c>
      <c r="G80" s="61" t="str">
        <f>IF(B80="סך הכל",[1]Summary!$B$7,IF(F80="","",IF(VLOOKUP(B80,[1]WQ_UnitID!B:C,2,FALSE)=0,"",VLOOKUP(B80,[1]WQ_UnitID!B:C,2,FALSE))))</f>
        <v/>
      </c>
      <c r="H80" s="60" t="str">
        <f>IF(B80="סך הכל",[1]Summary!$B$8,IF(F80="","",IFERROR(VLOOKUP(B80,[1]Planning!A:B,2,FALSE),0)))</f>
        <v/>
      </c>
      <c r="I80" s="60" t="str">
        <f>IF(B80="סך הכל",[1]Summary!$B$9,IF(F80="","",IFERROR(VLOOKUP(B80,[1]Count!A:B,2,FALSE),0)))</f>
        <v/>
      </c>
      <c r="J80" s="60" t="str">
        <f>IF(F80="","",(IF(ISNUMBER(MATCH(B80,[1]ExcPermit!$H$8:$H$1000,0)),"כן","לא")))</f>
        <v/>
      </c>
      <c r="K80" s="60" t="str">
        <f>IF(B80="סך הכל",[1]Summary!$B$10,IF(F80="","",IFERROR(VLOOKUP(B80,[1]Count!A:J,8,FALSE),0)))</f>
        <v/>
      </c>
      <c r="L80" s="60" t="str">
        <f>IF(B80="סך הכל",[1]Summary!$B$11,IF(F80="","",IFERROR(VLOOKUP(B80,[1]Count!A:J,9,FALSE),0)))</f>
        <v/>
      </c>
      <c r="M80" s="62" t="str">
        <f>IF(B80="סך הכל",[1]Summary!$B$12,IF(F80="","",IFERROR(VLOOKUP(B80,[1]Count!A:J,10,FALSE),0)))</f>
        <v/>
      </c>
      <c r="N80" s="63" t="str">
        <f t="shared" si="3"/>
        <v/>
      </c>
      <c r="O80" s="45" t="str">
        <f>IFERROR(VLOOKUP(B80,[1]Comments!A:B,2,FALSE),"")</f>
        <v/>
      </c>
      <c r="P80" s="45"/>
      <c r="Q80" s="45"/>
      <c r="R80" s="45"/>
      <c r="S80" s="45"/>
      <c r="T80" s="45"/>
      <c r="U80" s="45"/>
      <c r="V80" s="45"/>
      <c r="W80" s="45"/>
      <c r="X80" s="45"/>
      <c r="Y80" s="45"/>
      <c r="Z80" s="45"/>
      <c r="AA80" s="45"/>
      <c r="AB80" s="45"/>
      <c r="AC80" s="45"/>
      <c r="AD80" s="45"/>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row>
    <row r="81" spans="1:77" s="64" customFormat="1" ht="12.75" x14ac:dyDescent="0.2">
      <c r="A81" s="57"/>
      <c r="B81" s="58" t="str">
        <f>IF(AND(B79&lt;&gt;"",ISNUMBER(B79),B80=""),"סך הכל",IF([1]Planning!A84="","",[1]Planning!A84))</f>
        <v/>
      </c>
      <c r="C81" s="59" t="str">
        <f>IFERROR(_xlfn.IFS(B81="סך הכל",[1]Summary!$B$6,[1]Planning!C84&lt;&gt;"",[1]Planning!C84),"")</f>
        <v/>
      </c>
      <c r="D81" s="57" t="str">
        <f>IFERROR(VLOOKUP(B81,[1]Address!B:G,5,FALSE),"")</f>
        <v/>
      </c>
      <c r="E81" s="57" t="str">
        <f>IFERROR(VLOOKUP(B81,[1]Address!B:L,11,FALSE),"")</f>
        <v/>
      </c>
      <c r="F81" s="60" t="str">
        <f t="shared" si="2"/>
        <v/>
      </c>
      <c r="G81" s="61" t="str">
        <f>IF(B81="סך הכל",[1]Summary!$B$7,IF(F81="","",IF(VLOOKUP(B81,[1]WQ_UnitID!B:C,2,FALSE)=0,"",VLOOKUP(B81,[1]WQ_UnitID!B:C,2,FALSE))))</f>
        <v/>
      </c>
      <c r="H81" s="60" t="str">
        <f>IF(B81="סך הכל",[1]Summary!$B$8,IF(F81="","",IFERROR(VLOOKUP(B81,[1]Planning!A:B,2,FALSE),0)))</f>
        <v/>
      </c>
      <c r="I81" s="60" t="str">
        <f>IF(B81="סך הכל",[1]Summary!$B$9,IF(F81="","",IFERROR(VLOOKUP(B81,[1]Count!A:B,2,FALSE),0)))</f>
        <v/>
      </c>
      <c r="J81" s="60" t="str">
        <f>IF(F81="","",(IF(ISNUMBER(MATCH(B81,[1]ExcPermit!$H$8:$H$1000,0)),"כן","לא")))</f>
        <v/>
      </c>
      <c r="K81" s="60" t="str">
        <f>IF(B81="סך הכל",[1]Summary!$B$10,IF(F81="","",IFERROR(VLOOKUP(B81,[1]Count!A:J,8,FALSE),0)))</f>
        <v/>
      </c>
      <c r="L81" s="60" t="str">
        <f>IF(B81="סך הכל",[1]Summary!$B$11,IF(F81="","",IFERROR(VLOOKUP(B81,[1]Count!A:J,9,FALSE),0)))</f>
        <v/>
      </c>
      <c r="M81" s="62" t="str">
        <f>IF(B81="סך הכל",[1]Summary!$B$12,IF(F81="","",IFERROR(VLOOKUP(B81,[1]Count!A:J,10,FALSE),0)))</f>
        <v/>
      </c>
      <c r="N81" s="63" t="str">
        <f t="shared" si="3"/>
        <v/>
      </c>
      <c r="O81" s="45" t="str">
        <f>IFERROR(VLOOKUP(B81,[1]Comments!A:B,2,FALSE),"")</f>
        <v/>
      </c>
      <c r="P81" s="45"/>
      <c r="Q81" s="45"/>
      <c r="R81" s="45"/>
      <c r="S81" s="45"/>
      <c r="T81" s="45"/>
      <c r="U81" s="45"/>
      <c r="V81" s="45"/>
      <c r="W81" s="45"/>
      <c r="X81" s="45"/>
      <c r="Y81" s="45"/>
      <c r="Z81" s="45"/>
      <c r="AA81" s="45"/>
      <c r="AB81" s="45"/>
      <c r="AC81" s="45"/>
      <c r="AD81" s="45"/>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row>
    <row r="82" spans="1:77" s="64" customFormat="1" ht="12.75" x14ac:dyDescent="0.2">
      <c r="A82" s="57"/>
      <c r="B82" s="58" t="str">
        <f>IF(AND(B80&lt;&gt;"",ISNUMBER(B80),B81=""),"סך הכל",IF([1]Planning!A85="","",[1]Planning!A85))</f>
        <v/>
      </c>
      <c r="C82" s="59" t="str">
        <f>IFERROR(_xlfn.IFS(B82="סך הכל",[1]Summary!$B$6,[1]Planning!C85&lt;&gt;"",[1]Planning!C85),"")</f>
        <v/>
      </c>
      <c r="D82" s="57" t="str">
        <f>IFERROR(VLOOKUP(B82,[1]Address!B:G,5,FALSE),"")</f>
        <v/>
      </c>
      <c r="E82" s="57" t="str">
        <f>IFERROR(VLOOKUP(B82,[1]Address!B:L,11,FALSE),"")</f>
        <v/>
      </c>
      <c r="F82" s="60" t="str">
        <f t="shared" si="2"/>
        <v/>
      </c>
      <c r="G82" s="61" t="str">
        <f>IF(B82="סך הכל",[1]Summary!$B$7,IF(F82="","",IF(VLOOKUP(B82,[1]WQ_UnitID!B:C,2,FALSE)=0,"",VLOOKUP(B82,[1]WQ_UnitID!B:C,2,FALSE))))</f>
        <v/>
      </c>
      <c r="H82" s="60" t="str">
        <f>IF(B82="סך הכל",[1]Summary!$B$8,IF(F82="","",IFERROR(VLOOKUP(B82,[1]Planning!A:B,2,FALSE),0)))</f>
        <v/>
      </c>
      <c r="I82" s="60" t="str">
        <f>IF(B82="סך הכל",[1]Summary!$B$9,IF(F82="","",IFERROR(VLOOKUP(B82,[1]Count!A:B,2,FALSE),0)))</f>
        <v/>
      </c>
      <c r="J82" s="60" t="str">
        <f>IF(F82="","",(IF(ISNUMBER(MATCH(B82,[1]ExcPermit!$H$8:$H$1000,0)),"כן","לא")))</f>
        <v/>
      </c>
      <c r="K82" s="60" t="str">
        <f>IF(B82="סך הכל",[1]Summary!$B$10,IF(F82="","",IFERROR(VLOOKUP(B82,[1]Count!A:J,8,FALSE),0)))</f>
        <v/>
      </c>
      <c r="L82" s="60" t="str">
        <f>IF(B82="סך הכל",[1]Summary!$B$11,IF(F82="","",IFERROR(VLOOKUP(B82,[1]Count!A:J,9,FALSE),0)))</f>
        <v/>
      </c>
      <c r="M82" s="62" t="str">
        <f>IF(B82="סך הכל",[1]Summary!$B$12,IF(F82="","",IFERROR(VLOOKUP(B82,[1]Count!A:J,10,FALSE),0)))</f>
        <v/>
      </c>
      <c r="N82" s="63" t="str">
        <f t="shared" si="3"/>
        <v/>
      </c>
      <c r="O82" s="45" t="str">
        <f>IFERROR(VLOOKUP(B82,[1]Comments!A:B,2,FALSE),"")</f>
        <v/>
      </c>
      <c r="P82" s="45"/>
      <c r="Q82" s="45"/>
      <c r="R82" s="45"/>
      <c r="S82" s="45"/>
      <c r="T82" s="45"/>
      <c r="U82" s="45"/>
      <c r="V82" s="45"/>
      <c r="W82" s="45"/>
      <c r="X82" s="45"/>
      <c r="Y82" s="45"/>
      <c r="Z82" s="45"/>
      <c r="AA82" s="45"/>
      <c r="AB82" s="45"/>
      <c r="AC82" s="45"/>
      <c r="AD82" s="45"/>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row>
    <row r="83" spans="1:77" s="64" customFormat="1" ht="12.75" x14ac:dyDescent="0.2">
      <c r="A83" s="57"/>
      <c r="B83" s="58" t="str">
        <f>IF(AND(B81&lt;&gt;"",ISNUMBER(B81),B82=""),"סך הכל",IF([1]Planning!A86="","",[1]Planning!A86))</f>
        <v/>
      </c>
      <c r="C83" s="59" t="str">
        <f>IFERROR(_xlfn.IFS(B83="סך הכל",[1]Summary!$B$6,[1]Planning!C86&lt;&gt;"",[1]Planning!C86),"")</f>
        <v/>
      </c>
      <c r="D83" s="57" t="str">
        <f>IFERROR(VLOOKUP(B83,[1]Address!B:G,5,FALSE),"")</f>
        <v/>
      </c>
      <c r="E83" s="57" t="str">
        <f>IFERROR(VLOOKUP(B83,[1]Address!B:L,11,FALSE),"")</f>
        <v/>
      </c>
      <c r="F83" s="60" t="str">
        <f t="shared" si="2"/>
        <v/>
      </c>
      <c r="G83" s="61" t="str">
        <f>IF(B83="סך הכל",[1]Summary!$B$7,IF(F83="","",IF(VLOOKUP(B83,[1]WQ_UnitID!B:C,2,FALSE)=0,"",VLOOKUP(B83,[1]WQ_UnitID!B:C,2,FALSE))))</f>
        <v/>
      </c>
      <c r="H83" s="60" t="str">
        <f>IF(B83="סך הכל",[1]Summary!$B$8,IF(F83="","",IFERROR(VLOOKUP(B83,[1]Planning!A:B,2,FALSE),0)))</f>
        <v/>
      </c>
      <c r="I83" s="60" t="str">
        <f>IF(B83="סך הכל",[1]Summary!$B$9,IF(F83="","",IFERROR(VLOOKUP(B83,[1]Count!A:B,2,FALSE),0)))</f>
        <v/>
      </c>
      <c r="J83" s="60" t="str">
        <f>IF(F83="","",(IF(ISNUMBER(MATCH(B83,[1]ExcPermit!$H$8:$H$1000,0)),"כן","לא")))</f>
        <v/>
      </c>
      <c r="K83" s="60" t="str">
        <f>IF(B83="סך הכל",[1]Summary!$B$10,IF(F83="","",IFERROR(VLOOKUP(B83,[1]Count!A:J,8,FALSE),0)))</f>
        <v/>
      </c>
      <c r="L83" s="60" t="str">
        <f>IF(B83="סך הכל",[1]Summary!$B$11,IF(F83="","",IFERROR(VLOOKUP(B83,[1]Count!A:J,9,FALSE),0)))</f>
        <v/>
      </c>
      <c r="M83" s="62" t="str">
        <f>IF(B83="סך הכל",[1]Summary!$B$12,IF(F83="","",IFERROR(VLOOKUP(B83,[1]Count!A:J,10,FALSE),0)))</f>
        <v/>
      </c>
      <c r="N83" s="63" t="str">
        <f t="shared" si="3"/>
        <v/>
      </c>
      <c r="O83" s="45" t="str">
        <f>IFERROR(VLOOKUP(B83,[1]Comments!A:B,2,FALSE),"")</f>
        <v/>
      </c>
      <c r="P83" s="45"/>
      <c r="Q83" s="45"/>
      <c r="R83" s="45"/>
      <c r="S83" s="45"/>
      <c r="T83" s="45"/>
      <c r="U83" s="45"/>
      <c r="V83" s="45"/>
      <c r="W83" s="45"/>
      <c r="X83" s="45"/>
      <c r="Y83" s="45"/>
      <c r="Z83" s="45"/>
      <c r="AA83" s="45"/>
      <c r="AB83" s="45"/>
      <c r="AC83" s="45"/>
      <c r="AD83" s="45"/>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row>
    <row r="84" spans="1:77" s="64" customFormat="1" ht="12.75" x14ac:dyDescent="0.2">
      <c r="A84" s="57"/>
      <c r="B84" s="58" t="str">
        <f>IF(AND(B82&lt;&gt;"",ISNUMBER(B82),B83=""),"סך הכל",IF([1]Planning!A87="","",[1]Planning!A87))</f>
        <v/>
      </c>
      <c r="C84" s="59" t="str">
        <f>IFERROR(_xlfn.IFS(B84="סך הכל",[1]Summary!$B$6,[1]Planning!C87&lt;&gt;"",[1]Planning!C87),"")</f>
        <v/>
      </c>
      <c r="D84" s="57" t="str">
        <f>IFERROR(VLOOKUP(B84,[1]Address!B:G,5,FALSE),"")</f>
        <v/>
      </c>
      <c r="E84" s="57" t="str">
        <f>IFERROR(VLOOKUP(B84,[1]Address!B:L,11,FALSE),"")</f>
        <v/>
      </c>
      <c r="F84" s="60" t="str">
        <f t="shared" si="2"/>
        <v/>
      </c>
      <c r="G84" s="61" t="str">
        <f>IF(B84="סך הכל",[1]Summary!$B$7,IF(F84="","",IF(VLOOKUP(B84,[1]WQ_UnitID!B:C,2,FALSE)=0,"",VLOOKUP(B84,[1]WQ_UnitID!B:C,2,FALSE))))</f>
        <v/>
      </c>
      <c r="H84" s="60" t="str">
        <f>IF(B84="סך הכל",[1]Summary!$B$8,IF(F84="","",IFERROR(VLOOKUP(B84,[1]Planning!A:B,2,FALSE),0)))</f>
        <v/>
      </c>
      <c r="I84" s="60" t="str">
        <f>IF(B84="סך הכל",[1]Summary!$B$9,IF(F84="","",IFERROR(VLOOKUP(B84,[1]Count!A:B,2,FALSE),0)))</f>
        <v/>
      </c>
      <c r="J84" s="60" t="str">
        <f>IF(F84="","",(IF(ISNUMBER(MATCH(B84,[1]ExcPermit!$H$8:$H$1000,0)),"כן","לא")))</f>
        <v/>
      </c>
      <c r="K84" s="60" t="str">
        <f>IF(B84="סך הכל",[1]Summary!$B$10,IF(F84="","",IFERROR(VLOOKUP(B84,[1]Count!A:J,8,FALSE),0)))</f>
        <v/>
      </c>
      <c r="L84" s="60" t="str">
        <f>IF(B84="סך הכל",[1]Summary!$B$11,IF(F84="","",IFERROR(VLOOKUP(B84,[1]Count!A:J,9,FALSE),0)))</f>
        <v/>
      </c>
      <c r="M84" s="62" t="str">
        <f>IF(B84="סך הכל",[1]Summary!$B$12,IF(F84="","",IFERROR(VLOOKUP(B84,[1]Count!A:J,10,FALSE),0)))</f>
        <v/>
      </c>
      <c r="N84" s="63" t="str">
        <f t="shared" si="3"/>
        <v/>
      </c>
      <c r="O84" s="45" t="str">
        <f>IFERROR(VLOOKUP(B84,[1]Comments!A:B,2,FALSE),"")</f>
        <v/>
      </c>
      <c r="P84" s="45"/>
      <c r="Q84" s="45"/>
      <c r="R84" s="45"/>
      <c r="S84" s="45"/>
      <c r="T84" s="45"/>
      <c r="U84" s="45"/>
      <c r="V84" s="45"/>
      <c r="W84" s="45"/>
      <c r="X84" s="45"/>
      <c r="Y84" s="45"/>
      <c r="Z84" s="45"/>
      <c r="AA84" s="45"/>
      <c r="AB84" s="45"/>
      <c r="AC84" s="45"/>
      <c r="AD84" s="45"/>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row>
    <row r="85" spans="1:77" s="64" customFormat="1" ht="12.75" x14ac:dyDescent="0.2">
      <c r="A85" s="57"/>
      <c r="B85" s="58" t="str">
        <f>IF(AND(B83&lt;&gt;"",ISNUMBER(B83),B84=""),"סך הכל",IF([1]Planning!A88="","",[1]Planning!A88))</f>
        <v/>
      </c>
      <c r="C85" s="59" t="str">
        <f>IFERROR(_xlfn.IFS(B85="סך הכל",[1]Summary!$B$6,[1]Planning!C88&lt;&gt;"",[1]Planning!C88),"")</f>
        <v/>
      </c>
      <c r="D85" s="57" t="str">
        <f>IFERROR(VLOOKUP(B85,[1]Address!B:G,5,FALSE),"")</f>
        <v/>
      </c>
      <c r="E85" s="57" t="str">
        <f>IFERROR(VLOOKUP(B85,[1]Address!B:L,11,FALSE),"")</f>
        <v/>
      </c>
      <c r="F85" s="60" t="str">
        <f t="shared" si="2"/>
        <v/>
      </c>
      <c r="G85" s="61" t="str">
        <f>IF(B85="סך הכל",[1]Summary!$B$7,IF(F85="","",IF(VLOOKUP(B85,[1]WQ_UnitID!B:C,2,FALSE)=0,"",VLOOKUP(B85,[1]WQ_UnitID!B:C,2,FALSE))))</f>
        <v/>
      </c>
      <c r="H85" s="60" t="str">
        <f>IF(B85="סך הכל",[1]Summary!$B$8,IF(F85="","",IFERROR(VLOOKUP(B85,[1]Planning!A:B,2,FALSE),0)))</f>
        <v/>
      </c>
      <c r="I85" s="60" t="str">
        <f>IF(B85="סך הכל",[1]Summary!$B$9,IF(F85="","",IFERROR(VLOOKUP(B85,[1]Count!A:B,2,FALSE),0)))</f>
        <v/>
      </c>
      <c r="J85" s="60" t="str">
        <f>IF(F85="","",(IF(ISNUMBER(MATCH(B85,[1]ExcPermit!$H$8:$H$1000,0)),"כן","לא")))</f>
        <v/>
      </c>
      <c r="K85" s="60" t="str">
        <f>IF(B85="סך הכל",[1]Summary!$B$10,IF(F85="","",IFERROR(VLOOKUP(B85,[1]Count!A:J,8,FALSE),0)))</f>
        <v/>
      </c>
      <c r="L85" s="60" t="str">
        <f>IF(B85="סך הכל",[1]Summary!$B$11,IF(F85="","",IFERROR(VLOOKUP(B85,[1]Count!A:J,9,FALSE),0)))</f>
        <v/>
      </c>
      <c r="M85" s="62" t="str">
        <f>IF(B85="סך הכל",[1]Summary!$B$12,IF(F85="","",IFERROR(VLOOKUP(B85,[1]Count!A:J,10,FALSE),0)))</f>
        <v/>
      </c>
      <c r="N85" s="63" t="str">
        <f t="shared" si="3"/>
        <v/>
      </c>
      <c r="O85" s="45" t="str">
        <f>IFERROR(VLOOKUP(B85,[1]Comments!A:B,2,FALSE),"")</f>
        <v/>
      </c>
      <c r="P85" s="45"/>
      <c r="Q85" s="45"/>
      <c r="R85" s="45"/>
      <c r="S85" s="45"/>
      <c r="T85" s="45"/>
      <c r="U85" s="45"/>
      <c r="V85" s="45"/>
      <c r="W85" s="45"/>
      <c r="X85" s="45"/>
      <c r="Y85" s="45"/>
      <c r="Z85" s="45"/>
      <c r="AA85" s="45"/>
      <c r="AB85" s="45"/>
      <c r="AC85" s="45"/>
      <c r="AD85" s="45"/>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row>
    <row r="86" spans="1:77" s="64" customFormat="1" ht="12.75" x14ac:dyDescent="0.2">
      <c r="A86" s="57"/>
      <c r="B86" s="58" t="str">
        <f>IF(AND(B84&lt;&gt;"",ISNUMBER(B84),B85=""),"סך הכל",IF([1]Planning!A89="","",[1]Planning!A89))</f>
        <v/>
      </c>
      <c r="C86" s="59" t="str">
        <f>IFERROR(_xlfn.IFS(B86="סך הכל",[1]Summary!$B$6,[1]Planning!C89&lt;&gt;"",[1]Planning!C89),"")</f>
        <v/>
      </c>
      <c r="D86" s="57" t="str">
        <f>IFERROR(VLOOKUP(B86,[1]Address!B:G,5,FALSE),"")</f>
        <v/>
      </c>
      <c r="E86" s="57" t="str">
        <f>IFERROR(VLOOKUP(B86,[1]Address!B:L,11,FALSE),"")</f>
        <v/>
      </c>
      <c r="F86" s="60" t="str">
        <f t="shared" si="2"/>
        <v/>
      </c>
      <c r="G86" s="61" t="str">
        <f>IF(B86="סך הכל",[1]Summary!$B$7,IF(F86="","",IF(VLOOKUP(B86,[1]WQ_UnitID!B:C,2,FALSE)=0,"",VLOOKUP(B86,[1]WQ_UnitID!B:C,2,FALSE))))</f>
        <v/>
      </c>
      <c r="H86" s="60" t="str">
        <f>IF(B86="סך הכל",[1]Summary!$B$8,IF(F86="","",IFERROR(VLOOKUP(B86,[1]Planning!A:B,2,FALSE),0)))</f>
        <v/>
      </c>
      <c r="I86" s="60" t="str">
        <f>IF(B86="סך הכל",[1]Summary!$B$9,IF(F86="","",IFERROR(VLOOKUP(B86,[1]Count!A:B,2,FALSE),0)))</f>
        <v/>
      </c>
      <c r="J86" s="60" t="str">
        <f>IF(F86="","",(IF(ISNUMBER(MATCH(B86,[1]ExcPermit!$H$8:$H$1000,0)),"כן","לא")))</f>
        <v/>
      </c>
      <c r="K86" s="60" t="str">
        <f>IF(B86="סך הכל",[1]Summary!$B$10,IF(F86="","",IFERROR(VLOOKUP(B86,[1]Count!A:J,8,FALSE),0)))</f>
        <v/>
      </c>
      <c r="L86" s="60" t="str">
        <f>IF(B86="סך הכל",[1]Summary!$B$11,IF(F86="","",IFERROR(VLOOKUP(B86,[1]Count!A:J,9,FALSE),0)))</f>
        <v/>
      </c>
      <c r="M86" s="62" t="str">
        <f>IF(B86="סך הכל",[1]Summary!$B$12,IF(F86="","",IFERROR(VLOOKUP(B86,[1]Count!A:J,10,FALSE),0)))</f>
        <v/>
      </c>
      <c r="N86" s="63" t="str">
        <f t="shared" si="3"/>
        <v/>
      </c>
      <c r="O86" s="45" t="str">
        <f>IFERROR(VLOOKUP(B86,[1]Comments!A:B,2,FALSE),"")</f>
        <v/>
      </c>
      <c r="P86" s="45"/>
      <c r="Q86" s="45"/>
      <c r="R86" s="45"/>
      <c r="S86" s="45"/>
      <c r="T86" s="45"/>
      <c r="U86" s="45"/>
      <c r="V86" s="45"/>
      <c r="W86" s="45"/>
      <c r="X86" s="45"/>
      <c r="Y86" s="45"/>
      <c r="Z86" s="45"/>
      <c r="AA86" s="45"/>
      <c r="AB86" s="45"/>
      <c r="AC86" s="45"/>
      <c r="AD86" s="45"/>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row>
    <row r="87" spans="1:77" s="64" customFormat="1" ht="12.75" x14ac:dyDescent="0.2">
      <c r="A87" s="57"/>
      <c r="B87" s="58" t="str">
        <f>IF(AND(B85&lt;&gt;"",ISNUMBER(B85),B86=""),"סך הכל",IF([1]Planning!A90="","",[1]Planning!A90))</f>
        <v/>
      </c>
      <c r="C87" s="59" t="str">
        <f>IFERROR(_xlfn.IFS(B87="סך הכל",[1]Summary!$B$6,[1]Planning!C90&lt;&gt;"",[1]Planning!C90),"")</f>
        <v/>
      </c>
      <c r="D87" s="57" t="str">
        <f>IFERROR(VLOOKUP(B87,[1]Address!B:G,5,FALSE),"")</f>
        <v/>
      </c>
      <c r="E87" s="57" t="str">
        <f>IFERROR(VLOOKUP(B87,[1]Address!B:L,11,FALSE),"")</f>
        <v/>
      </c>
      <c r="F87" s="60" t="str">
        <f t="shared" si="2"/>
        <v/>
      </c>
      <c r="G87" s="61" t="str">
        <f>IF(B87="סך הכל",[1]Summary!$B$7,IF(F87="","",IF(VLOOKUP(B87,[1]WQ_UnitID!B:C,2,FALSE)=0,"",VLOOKUP(B87,[1]WQ_UnitID!B:C,2,FALSE))))</f>
        <v/>
      </c>
      <c r="H87" s="60" t="str">
        <f>IF(B87="סך הכל",[1]Summary!$B$8,IF(F87="","",IFERROR(VLOOKUP(B87,[1]Planning!A:B,2,FALSE),0)))</f>
        <v/>
      </c>
      <c r="I87" s="60" t="str">
        <f>IF(B87="סך הכל",[1]Summary!$B$9,IF(F87="","",IFERROR(VLOOKUP(B87,[1]Count!A:B,2,FALSE),0)))</f>
        <v/>
      </c>
      <c r="J87" s="60" t="str">
        <f>IF(F87="","",(IF(ISNUMBER(MATCH(B87,[1]ExcPermit!$H$8:$H$1000,0)),"כן","לא")))</f>
        <v/>
      </c>
      <c r="K87" s="60" t="str">
        <f>IF(B87="סך הכל",[1]Summary!$B$10,IF(F87="","",IFERROR(VLOOKUP(B87,[1]Count!A:J,8,FALSE),0)))</f>
        <v/>
      </c>
      <c r="L87" s="60" t="str">
        <f>IF(B87="סך הכל",[1]Summary!$B$11,IF(F87="","",IFERROR(VLOOKUP(B87,[1]Count!A:J,9,FALSE),0)))</f>
        <v/>
      </c>
      <c r="M87" s="62" t="str">
        <f>IF(B87="סך הכל",[1]Summary!$B$12,IF(F87="","",IFERROR(VLOOKUP(B87,[1]Count!A:J,10,FALSE),0)))</f>
        <v/>
      </c>
      <c r="N87" s="63" t="str">
        <f t="shared" si="3"/>
        <v/>
      </c>
      <c r="O87" s="45" t="str">
        <f>IFERROR(VLOOKUP(B87,[1]Comments!A:B,2,FALSE),"")</f>
        <v/>
      </c>
      <c r="P87" s="45"/>
      <c r="Q87" s="45"/>
      <c r="R87" s="45"/>
      <c r="S87" s="45"/>
      <c r="T87" s="45"/>
      <c r="U87" s="45"/>
      <c r="V87" s="45"/>
      <c r="W87" s="45"/>
      <c r="X87" s="45"/>
      <c r="Y87" s="45"/>
      <c r="Z87" s="45"/>
      <c r="AA87" s="45"/>
      <c r="AB87" s="45"/>
      <c r="AC87" s="45"/>
      <c r="AD87" s="45"/>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row>
    <row r="88" spans="1:77" s="64" customFormat="1" ht="12.75" x14ac:dyDescent="0.2">
      <c r="A88" s="57"/>
      <c r="B88" s="58" t="str">
        <f>IF(AND(B86&lt;&gt;"",ISNUMBER(B86),B87=""),"סך הכל",IF([1]Planning!A91="","",[1]Planning!A91))</f>
        <v/>
      </c>
      <c r="C88" s="59" t="str">
        <f>IFERROR(_xlfn.IFS(B88="סך הכל",[1]Summary!$B$6,[1]Planning!C91&lt;&gt;"",[1]Planning!C91),"")</f>
        <v/>
      </c>
      <c r="D88" s="57" t="str">
        <f>IFERROR(VLOOKUP(B88,[1]Address!B:G,5,FALSE),"")</f>
        <v/>
      </c>
      <c r="E88" s="57" t="str">
        <f>IFERROR(VLOOKUP(B88,[1]Address!B:L,11,FALSE),"")</f>
        <v/>
      </c>
      <c r="F88" s="60" t="str">
        <f t="shared" si="2"/>
        <v/>
      </c>
      <c r="G88" s="61" t="str">
        <f>IF(B88="סך הכל",[1]Summary!$B$7,IF(F88="","",IF(VLOOKUP(B88,[1]WQ_UnitID!B:C,2,FALSE)=0,"",VLOOKUP(B88,[1]WQ_UnitID!B:C,2,FALSE))))</f>
        <v/>
      </c>
      <c r="H88" s="60" t="str">
        <f>IF(B88="סך הכל",[1]Summary!$B$8,IF(F88="","",IFERROR(VLOOKUP(B88,[1]Planning!A:B,2,FALSE),0)))</f>
        <v/>
      </c>
      <c r="I88" s="60" t="str">
        <f>IF(B88="סך הכל",[1]Summary!$B$9,IF(F88="","",IFERROR(VLOOKUP(B88,[1]Count!A:B,2,FALSE),0)))</f>
        <v/>
      </c>
      <c r="J88" s="60" t="str">
        <f>IF(F88="","",(IF(ISNUMBER(MATCH(B88,[1]ExcPermit!$H$8:$H$1000,0)),"כן","לא")))</f>
        <v/>
      </c>
      <c r="K88" s="60" t="str">
        <f>IF(B88="סך הכל",[1]Summary!$B$10,IF(F88="","",IFERROR(VLOOKUP(B88,[1]Count!A:J,8,FALSE),0)))</f>
        <v/>
      </c>
      <c r="L88" s="60" t="str">
        <f>IF(B88="סך הכל",[1]Summary!$B$11,IF(F88="","",IFERROR(VLOOKUP(B88,[1]Count!A:J,9,FALSE),0)))</f>
        <v/>
      </c>
      <c r="M88" s="62" t="str">
        <f>IF(B88="סך הכל",[1]Summary!$B$12,IF(F88="","",IFERROR(VLOOKUP(B88,[1]Count!A:J,10,FALSE),0)))</f>
        <v/>
      </c>
      <c r="N88" s="63" t="str">
        <f t="shared" si="3"/>
        <v/>
      </c>
      <c r="O88" s="45" t="str">
        <f>IFERROR(VLOOKUP(B88,[1]Comments!A:B,2,FALSE),"")</f>
        <v/>
      </c>
      <c r="P88" s="45"/>
      <c r="Q88" s="45"/>
      <c r="R88" s="45"/>
      <c r="S88" s="45"/>
      <c r="T88" s="45"/>
      <c r="U88" s="45"/>
      <c r="V88" s="45"/>
      <c r="W88" s="45"/>
      <c r="X88" s="45"/>
      <c r="Y88" s="45"/>
      <c r="Z88" s="45"/>
      <c r="AA88" s="45"/>
      <c r="AB88" s="45"/>
      <c r="AC88" s="45"/>
      <c r="AD88" s="45"/>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row>
    <row r="89" spans="1:77" s="64" customFormat="1" ht="12.75" x14ac:dyDescent="0.2">
      <c r="A89" s="57"/>
      <c r="B89" s="58" t="str">
        <f>IF(AND(B87&lt;&gt;"",ISNUMBER(B87),B88=""),"סך הכל",IF([1]Planning!A92="","",[1]Planning!A92))</f>
        <v/>
      </c>
      <c r="C89" s="59" t="str">
        <f>IFERROR(_xlfn.IFS(B89="סך הכל",[1]Summary!$B$6,[1]Planning!C92&lt;&gt;"",[1]Planning!C92),"")</f>
        <v/>
      </c>
      <c r="D89" s="57" t="str">
        <f>IFERROR(VLOOKUP(B89,[1]Address!B:G,5,FALSE),"")</f>
        <v/>
      </c>
      <c r="E89" s="57" t="str">
        <f>IFERROR(VLOOKUP(B89,[1]Address!B:L,11,FALSE),"")</f>
        <v/>
      </c>
      <c r="F89" s="60" t="str">
        <f t="shared" si="2"/>
        <v/>
      </c>
      <c r="G89" s="61" t="str">
        <f>IF(B89="סך הכל",[1]Summary!$B$7,IF(F89="","",IF(VLOOKUP(B89,[1]WQ_UnitID!B:C,2,FALSE)=0,"",VLOOKUP(B89,[1]WQ_UnitID!B:C,2,FALSE))))</f>
        <v/>
      </c>
      <c r="H89" s="60" t="str">
        <f>IF(B89="סך הכל",[1]Summary!$B$8,IF(F89="","",IFERROR(VLOOKUP(B89,[1]Planning!A:B,2,FALSE),0)))</f>
        <v/>
      </c>
      <c r="I89" s="60" t="str">
        <f>IF(B89="סך הכל",[1]Summary!$B$9,IF(F89="","",IFERROR(VLOOKUP(B89,[1]Count!A:B,2,FALSE),0)))</f>
        <v/>
      </c>
      <c r="J89" s="60" t="str">
        <f>IF(F89="","",(IF(ISNUMBER(MATCH(B89,[1]ExcPermit!$H$8:$H$1000,0)),"כן","לא")))</f>
        <v/>
      </c>
      <c r="K89" s="60" t="str">
        <f>IF(B89="סך הכל",[1]Summary!$B$10,IF(F89="","",IFERROR(VLOOKUP(B89,[1]Count!A:J,8,FALSE),0)))</f>
        <v/>
      </c>
      <c r="L89" s="60" t="str">
        <f>IF(B89="סך הכל",[1]Summary!$B$11,IF(F89="","",IFERROR(VLOOKUP(B89,[1]Count!A:J,9,FALSE),0)))</f>
        <v/>
      </c>
      <c r="M89" s="62" t="str">
        <f>IF(B89="סך הכל",[1]Summary!$B$12,IF(F89="","",IFERROR(VLOOKUP(B89,[1]Count!A:J,10,FALSE),0)))</f>
        <v/>
      </c>
      <c r="N89" s="63" t="str">
        <f t="shared" si="3"/>
        <v/>
      </c>
      <c r="O89" s="45" t="str">
        <f>IFERROR(VLOOKUP(B89,[1]Comments!A:B,2,FALSE),"")</f>
        <v/>
      </c>
      <c r="P89" s="45"/>
      <c r="Q89" s="45"/>
      <c r="R89" s="45"/>
      <c r="S89" s="45"/>
      <c r="T89" s="45"/>
      <c r="U89" s="45"/>
      <c r="V89" s="45"/>
      <c r="W89" s="45"/>
      <c r="X89" s="45"/>
      <c r="Y89" s="45"/>
      <c r="Z89" s="45"/>
      <c r="AA89" s="45"/>
      <c r="AB89" s="45"/>
      <c r="AC89" s="45"/>
      <c r="AD89" s="45"/>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row>
    <row r="90" spans="1:77" s="64" customFormat="1" ht="12.75" x14ac:dyDescent="0.2">
      <c r="A90" s="57"/>
      <c r="B90" s="58" t="str">
        <f>IF(AND(B88&lt;&gt;"",ISNUMBER(B88),B89=""),"סך הכל",IF([1]Planning!A93="","",[1]Planning!A93))</f>
        <v/>
      </c>
      <c r="C90" s="59" t="str">
        <f>IFERROR(_xlfn.IFS(B90="סך הכל",[1]Summary!$B$6,[1]Planning!C93&lt;&gt;"",[1]Planning!C93),"")</f>
        <v/>
      </c>
      <c r="D90" s="57" t="str">
        <f>IFERROR(VLOOKUP(B90,[1]Address!B:G,5,FALSE),"")</f>
        <v/>
      </c>
      <c r="E90" s="57" t="str">
        <f>IFERROR(VLOOKUP(B90,[1]Address!B:L,11,FALSE),"")</f>
        <v/>
      </c>
      <c r="F90" s="60" t="str">
        <f t="shared" si="2"/>
        <v/>
      </c>
      <c r="G90" s="61" t="str">
        <f>IF(B90="סך הכל",[1]Summary!$B$7,IF(F90="","",IF(VLOOKUP(B90,[1]WQ_UnitID!B:C,2,FALSE)=0,"",VLOOKUP(B90,[1]WQ_UnitID!B:C,2,FALSE))))</f>
        <v/>
      </c>
      <c r="H90" s="60" t="str">
        <f>IF(B90="סך הכל",[1]Summary!$B$8,IF(F90="","",IFERROR(VLOOKUP(B90,[1]Planning!A:B,2,FALSE),0)))</f>
        <v/>
      </c>
      <c r="I90" s="60" t="str">
        <f>IF(B90="סך הכל",[1]Summary!$B$9,IF(F90="","",IFERROR(VLOOKUP(B90,[1]Count!A:B,2,FALSE),0)))</f>
        <v/>
      </c>
      <c r="J90" s="60" t="str">
        <f>IF(F90="","",(IF(ISNUMBER(MATCH(B90,[1]ExcPermit!$H$8:$H$1000,0)),"כן","לא")))</f>
        <v/>
      </c>
      <c r="K90" s="60" t="str">
        <f>IF(B90="סך הכל",[1]Summary!$B$10,IF(F90="","",IFERROR(VLOOKUP(B90,[1]Count!A:J,8,FALSE),0)))</f>
        <v/>
      </c>
      <c r="L90" s="60" t="str">
        <f>IF(B90="סך הכל",[1]Summary!$B$11,IF(F90="","",IFERROR(VLOOKUP(B90,[1]Count!A:J,9,FALSE),0)))</f>
        <v/>
      </c>
      <c r="M90" s="62" t="str">
        <f>IF(B90="סך הכל",[1]Summary!$B$12,IF(F90="","",IFERROR(VLOOKUP(B90,[1]Count!A:J,10,FALSE),0)))</f>
        <v/>
      </c>
      <c r="N90" s="63" t="str">
        <f t="shared" si="3"/>
        <v/>
      </c>
      <c r="O90" s="45" t="str">
        <f>IFERROR(VLOOKUP(B90,[1]Comments!A:B,2,FALSE),"")</f>
        <v/>
      </c>
      <c r="P90" s="45"/>
      <c r="Q90" s="45"/>
      <c r="R90" s="45"/>
      <c r="S90" s="45"/>
      <c r="T90" s="45"/>
      <c r="U90" s="45"/>
      <c r="V90" s="45"/>
      <c r="W90" s="45"/>
      <c r="X90" s="45"/>
      <c r="Y90" s="45"/>
      <c r="Z90" s="45"/>
      <c r="AA90" s="45"/>
      <c r="AB90" s="45"/>
      <c r="AC90" s="45"/>
      <c r="AD90" s="45"/>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row>
    <row r="91" spans="1:77" s="64" customFormat="1" ht="12.75" x14ac:dyDescent="0.2">
      <c r="A91" s="57"/>
      <c r="B91" s="58" t="str">
        <f>IF(AND(B89&lt;&gt;"",ISNUMBER(B89),B90=""),"סך הכל",IF([1]Planning!A94="","",[1]Planning!A94))</f>
        <v/>
      </c>
      <c r="C91" s="59" t="str">
        <f>IFERROR(_xlfn.IFS(B91="סך הכל",[1]Summary!$B$6,[1]Planning!C94&lt;&gt;"",[1]Planning!C94),"")</f>
        <v/>
      </c>
      <c r="D91" s="57" t="str">
        <f>IFERROR(VLOOKUP(B91,[1]Address!B:G,5,FALSE),"")</f>
        <v/>
      </c>
      <c r="E91" s="57" t="str">
        <f>IFERROR(VLOOKUP(B91,[1]Address!B:L,11,FALSE),"")</f>
        <v/>
      </c>
      <c r="F91" s="60" t="str">
        <f t="shared" si="2"/>
        <v/>
      </c>
      <c r="G91" s="61" t="str">
        <f>IF(B91="סך הכל",[1]Summary!$B$7,IF(F91="","",IF(VLOOKUP(B91,[1]WQ_UnitID!B:C,2,FALSE)=0,"",VLOOKUP(B91,[1]WQ_UnitID!B:C,2,FALSE))))</f>
        <v/>
      </c>
      <c r="H91" s="60" t="str">
        <f>IF(B91="סך הכל",[1]Summary!$B$8,IF(F91="","",IFERROR(VLOOKUP(B91,[1]Planning!A:B,2,FALSE),0)))</f>
        <v/>
      </c>
      <c r="I91" s="60" t="str">
        <f>IF(B91="סך הכל",[1]Summary!$B$9,IF(F91="","",IFERROR(VLOOKUP(B91,[1]Count!A:B,2,FALSE),0)))</f>
        <v/>
      </c>
      <c r="J91" s="60" t="str">
        <f>IF(F91="","",(IF(ISNUMBER(MATCH(B91,[1]ExcPermit!$H$8:$H$1000,0)),"כן","לא")))</f>
        <v/>
      </c>
      <c r="K91" s="60" t="str">
        <f>IF(B91="סך הכל",[1]Summary!$B$10,IF(F91="","",IFERROR(VLOOKUP(B91,[1]Count!A:J,8,FALSE),0)))</f>
        <v/>
      </c>
      <c r="L91" s="60" t="str">
        <f>IF(B91="סך הכל",[1]Summary!$B$11,IF(F91="","",IFERROR(VLOOKUP(B91,[1]Count!A:J,9,FALSE),0)))</f>
        <v/>
      </c>
      <c r="M91" s="62" t="str">
        <f>IF(B91="סך הכל",[1]Summary!$B$12,IF(F91="","",IFERROR(VLOOKUP(B91,[1]Count!A:J,10,FALSE),0)))</f>
        <v/>
      </c>
      <c r="N91" s="63" t="str">
        <f t="shared" si="3"/>
        <v/>
      </c>
      <c r="O91" s="45" t="str">
        <f>IFERROR(VLOOKUP(B91,[1]Comments!A:B,2,FALSE),"")</f>
        <v/>
      </c>
      <c r="P91" s="45"/>
      <c r="Q91" s="45"/>
      <c r="R91" s="45"/>
      <c r="S91" s="45"/>
      <c r="T91" s="45"/>
      <c r="U91" s="45"/>
      <c r="V91" s="45"/>
      <c r="W91" s="45"/>
      <c r="X91" s="45"/>
      <c r="Y91" s="45"/>
      <c r="Z91" s="45"/>
      <c r="AA91" s="45"/>
      <c r="AB91" s="45"/>
      <c r="AC91" s="45"/>
      <c r="AD91" s="45"/>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row>
    <row r="92" spans="1:77" s="64" customFormat="1" ht="12.75" x14ac:dyDescent="0.2">
      <c r="A92" s="57"/>
      <c r="B92" s="58" t="str">
        <f>IF(AND(B90&lt;&gt;"",ISNUMBER(B90),B91=""),"סך הכל",IF([1]Planning!A95="","",[1]Planning!A95))</f>
        <v/>
      </c>
      <c r="C92" s="59" t="str">
        <f>IFERROR(_xlfn.IFS(B92="סך הכל",[1]Summary!$B$6,[1]Planning!C95&lt;&gt;"",[1]Planning!C95),"")</f>
        <v/>
      </c>
      <c r="D92" s="57" t="str">
        <f>IFERROR(VLOOKUP(B92,[1]Address!B:G,5,FALSE),"")</f>
        <v/>
      </c>
      <c r="E92" s="57" t="str">
        <f>IFERROR(VLOOKUP(B92,[1]Address!B:L,11,FALSE),"")</f>
        <v/>
      </c>
      <c r="F92" s="60" t="str">
        <f t="shared" si="2"/>
        <v/>
      </c>
      <c r="G92" s="61" t="str">
        <f>IF(B92="סך הכל",[1]Summary!$B$7,IF(F92="","",IF(VLOOKUP(B92,[1]WQ_UnitID!B:C,2,FALSE)=0,"",VLOOKUP(B92,[1]WQ_UnitID!B:C,2,FALSE))))</f>
        <v/>
      </c>
      <c r="H92" s="60" t="str">
        <f>IF(B92="סך הכל",[1]Summary!$B$8,IF(F92="","",IFERROR(VLOOKUP(B92,[1]Planning!A:B,2,FALSE),0)))</f>
        <v/>
      </c>
      <c r="I92" s="60" t="str">
        <f>IF(B92="סך הכל",[1]Summary!$B$9,IF(F92="","",IFERROR(VLOOKUP(B92,[1]Count!A:B,2,FALSE),0)))</f>
        <v/>
      </c>
      <c r="J92" s="60" t="str">
        <f>IF(F92="","",(IF(ISNUMBER(MATCH(B92,[1]ExcPermit!$H$8:$H$1000,0)),"כן","לא")))</f>
        <v/>
      </c>
      <c r="K92" s="60" t="str">
        <f>IF(B92="סך הכל",[1]Summary!$B$10,IF(F92="","",IFERROR(VLOOKUP(B92,[1]Count!A:J,8,FALSE),0)))</f>
        <v/>
      </c>
      <c r="L92" s="60" t="str">
        <f>IF(B92="סך הכל",[1]Summary!$B$11,IF(F92="","",IFERROR(VLOOKUP(B92,[1]Count!A:J,9,FALSE),0)))</f>
        <v/>
      </c>
      <c r="M92" s="62" t="str">
        <f>IF(B92="סך הכל",[1]Summary!$B$12,IF(F92="","",IFERROR(VLOOKUP(B92,[1]Count!A:J,10,FALSE),0)))</f>
        <v/>
      </c>
      <c r="N92" s="63" t="str">
        <f t="shared" si="3"/>
        <v/>
      </c>
      <c r="O92" s="45" t="str">
        <f>IFERROR(VLOOKUP(B92,[1]Comments!A:B,2,FALSE),"")</f>
        <v/>
      </c>
      <c r="P92" s="45"/>
      <c r="Q92" s="45"/>
      <c r="R92" s="45"/>
      <c r="S92" s="45"/>
      <c r="T92" s="45"/>
      <c r="U92" s="45"/>
      <c r="V92" s="45"/>
      <c r="W92" s="45"/>
      <c r="X92" s="45"/>
      <c r="Y92" s="45"/>
      <c r="Z92" s="45"/>
      <c r="AA92" s="45"/>
      <c r="AB92" s="45"/>
      <c r="AC92" s="45"/>
      <c r="AD92" s="45"/>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row>
    <row r="93" spans="1:77" s="64" customFormat="1" ht="12.75" x14ac:dyDescent="0.2">
      <c r="A93" s="57"/>
      <c r="B93" s="58" t="str">
        <f>IF(AND(B91&lt;&gt;"",ISNUMBER(B91),B92=""),"סך הכל",IF([1]Planning!A96="","",[1]Planning!A96))</f>
        <v/>
      </c>
      <c r="C93" s="59" t="str">
        <f>IFERROR(_xlfn.IFS(B93="סך הכל",[1]Summary!$B$6,[1]Planning!C96&lt;&gt;"",[1]Planning!C96),"")</f>
        <v/>
      </c>
      <c r="D93" s="57" t="str">
        <f>IFERROR(VLOOKUP(B93,[1]Address!B:G,5,FALSE),"")</f>
        <v/>
      </c>
      <c r="E93" s="57" t="str">
        <f>IFERROR(VLOOKUP(B93,[1]Address!B:L,11,FALSE),"")</f>
        <v/>
      </c>
      <c r="F93" s="60" t="str">
        <f t="shared" si="2"/>
        <v/>
      </c>
      <c r="G93" s="61" t="str">
        <f>IF(B93="סך הכל",[1]Summary!$B$7,IF(F93="","",IF(VLOOKUP(B93,[1]WQ_UnitID!B:C,2,FALSE)=0,"",VLOOKUP(B93,[1]WQ_UnitID!B:C,2,FALSE))))</f>
        <v/>
      </c>
      <c r="H93" s="60" t="str">
        <f>IF(B93="סך הכל",[1]Summary!$B$8,IF(F93="","",IFERROR(VLOOKUP(B93,[1]Planning!A:B,2,FALSE),0)))</f>
        <v/>
      </c>
      <c r="I93" s="60" t="str">
        <f>IF(B93="סך הכל",[1]Summary!$B$9,IF(F93="","",IFERROR(VLOOKUP(B93,[1]Count!A:B,2,FALSE),0)))</f>
        <v/>
      </c>
      <c r="J93" s="60" t="str">
        <f>IF(F93="","",(IF(ISNUMBER(MATCH(B93,[1]ExcPermit!$H$8:$H$1000,0)),"כן","לא")))</f>
        <v/>
      </c>
      <c r="K93" s="60" t="str">
        <f>IF(B93="סך הכל",[1]Summary!$B$10,IF(F93="","",IFERROR(VLOOKUP(B93,[1]Count!A:J,8,FALSE),0)))</f>
        <v/>
      </c>
      <c r="L93" s="60" t="str">
        <f>IF(B93="סך הכל",[1]Summary!$B$11,IF(F93="","",IFERROR(VLOOKUP(B93,[1]Count!A:J,9,FALSE),0)))</f>
        <v/>
      </c>
      <c r="M93" s="62" t="str">
        <f>IF(B93="סך הכל",[1]Summary!$B$12,IF(F93="","",IFERROR(VLOOKUP(B93,[1]Count!A:J,10,FALSE),0)))</f>
        <v/>
      </c>
      <c r="N93" s="63" t="str">
        <f t="shared" si="3"/>
        <v/>
      </c>
      <c r="O93" s="45" t="str">
        <f>IFERROR(VLOOKUP(B93,[1]Comments!A:B,2,FALSE),"")</f>
        <v/>
      </c>
      <c r="P93" s="45"/>
      <c r="Q93" s="45"/>
      <c r="R93" s="45"/>
      <c r="S93" s="45"/>
      <c r="T93" s="45"/>
      <c r="U93" s="45"/>
      <c r="V93" s="45"/>
      <c r="W93" s="45"/>
      <c r="X93" s="45"/>
      <c r="Y93" s="45"/>
      <c r="Z93" s="45"/>
      <c r="AA93" s="45"/>
      <c r="AB93" s="45"/>
      <c r="AC93" s="45"/>
      <c r="AD93" s="45"/>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row>
    <row r="94" spans="1:77" s="64" customFormat="1" ht="12.75" x14ac:dyDescent="0.2">
      <c r="A94" s="57"/>
      <c r="B94" s="58" t="str">
        <f>IF(AND(B92&lt;&gt;"",ISNUMBER(B92),B93=""),"סך הכל",IF([1]Planning!A97="","",[1]Planning!A97))</f>
        <v/>
      </c>
      <c r="C94" s="59" t="str">
        <f>IFERROR(_xlfn.IFS(B94="סך הכל",[1]Summary!$B$6,[1]Planning!C97&lt;&gt;"",[1]Planning!C97),"")</f>
        <v/>
      </c>
      <c r="D94" s="57" t="str">
        <f>IFERROR(VLOOKUP(B94,[1]Address!B:G,5,FALSE),"")</f>
        <v/>
      </c>
      <c r="E94" s="57" t="str">
        <f>IFERROR(VLOOKUP(B94,[1]Address!B:L,11,FALSE),"")</f>
        <v/>
      </c>
      <c r="F94" s="60" t="str">
        <f t="shared" si="2"/>
        <v/>
      </c>
      <c r="G94" s="61" t="str">
        <f>IF(B94="סך הכל",[1]Summary!$B$7,IF(F94="","",IF(VLOOKUP(B94,[1]WQ_UnitID!B:C,2,FALSE)=0,"",VLOOKUP(B94,[1]WQ_UnitID!B:C,2,FALSE))))</f>
        <v/>
      </c>
      <c r="H94" s="60" t="str">
        <f>IF(B94="סך הכל",[1]Summary!$B$8,IF(F94="","",IFERROR(VLOOKUP(B94,[1]Planning!A:B,2,FALSE),0)))</f>
        <v/>
      </c>
      <c r="I94" s="60" t="str">
        <f>IF(B94="סך הכל",[1]Summary!$B$9,IF(F94="","",IFERROR(VLOOKUP(B94,[1]Count!A:B,2,FALSE),0)))</f>
        <v/>
      </c>
      <c r="J94" s="60" t="str">
        <f>IF(F94="","",(IF(ISNUMBER(MATCH(B94,[1]ExcPermit!$H$8:$H$1000,0)),"כן","לא")))</f>
        <v/>
      </c>
      <c r="K94" s="60" t="str">
        <f>IF(B94="סך הכל",[1]Summary!$B$10,IF(F94="","",IFERROR(VLOOKUP(B94,[1]Count!A:J,8,FALSE),0)))</f>
        <v/>
      </c>
      <c r="L94" s="60" t="str">
        <f>IF(B94="סך הכל",[1]Summary!$B$11,IF(F94="","",IFERROR(VLOOKUP(B94,[1]Count!A:J,9,FALSE),0)))</f>
        <v/>
      </c>
      <c r="M94" s="62" t="str">
        <f>IF(B94="סך הכל",[1]Summary!$B$12,IF(F94="","",IFERROR(VLOOKUP(B94,[1]Count!A:J,10,FALSE),0)))</f>
        <v/>
      </c>
      <c r="N94" s="63" t="str">
        <f t="shared" si="3"/>
        <v/>
      </c>
      <c r="O94" s="45" t="str">
        <f>IFERROR(VLOOKUP(B94,[1]Comments!A:B,2,FALSE),"")</f>
        <v/>
      </c>
      <c r="P94" s="45"/>
      <c r="Q94" s="45"/>
      <c r="R94" s="45"/>
      <c r="S94" s="45"/>
      <c r="T94" s="45"/>
      <c r="U94" s="45"/>
      <c r="V94" s="45"/>
      <c r="W94" s="45"/>
      <c r="X94" s="45"/>
      <c r="Y94" s="45"/>
      <c r="Z94" s="45"/>
      <c r="AA94" s="45"/>
      <c r="AB94" s="45"/>
      <c r="AC94" s="45"/>
      <c r="AD94" s="45"/>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row>
    <row r="95" spans="1:77" s="64" customFormat="1" ht="12.75" x14ac:dyDescent="0.2">
      <c r="A95" s="57"/>
      <c r="B95" s="58" t="str">
        <f>IF(AND(B93&lt;&gt;"",ISNUMBER(B93),B94=""),"סך הכל",IF([1]Planning!A98="","",[1]Planning!A98))</f>
        <v/>
      </c>
      <c r="C95" s="59" t="str">
        <f>IFERROR(_xlfn.IFS(B95="סך הכל",[1]Summary!$B$6,[1]Planning!C98&lt;&gt;"",[1]Planning!C98),"")</f>
        <v/>
      </c>
      <c r="D95" s="57" t="str">
        <f>IFERROR(VLOOKUP(B95,[1]Address!B:G,5,FALSE),"")</f>
        <v/>
      </c>
      <c r="E95" s="57" t="str">
        <f>IFERROR(VLOOKUP(B95,[1]Address!B:L,11,FALSE),"")</f>
        <v/>
      </c>
      <c r="F95" s="60" t="str">
        <f t="shared" si="2"/>
        <v/>
      </c>
      <c r="G95" s="61" t="str">
        <f>IF(B95="סך הכל",[1]Summary!$B$7,IF(F95="","",IF(VLOOKUP(B95,[1]WQ_UnitID!B:C,2,FALSE)=0,"",VLOOKUP(B95,[1]WQ_UnitID!B:C,2,FALSE))))</f>
        <v/>
      </c>
      <c r="H95" s="60" t="str">
        <f>IF(B95="סך הכל",[1]Summary!$B$8,IF(F95="","",IFERROR(VLOOKUP(B95,[1]Planning!A:B,2,FALSE),0)))</f>
        <v/>
      </c>
      <c r="I95" s="60" t="str">
        <f>IF(B95="סך הכל",[1]Summary!$B$9,IF(F95="","",IFERROR(VLOOKUP(B95,[1]Count!A:B,2,FALSE),0)))</f>
        <v/>
      </c>
      <c r="J95" s="60" t="str">
        <f>IF(F95="","",(IF(ISNUMBER(MATCH(B95,[1]ExcPermit!$H$8:$H$1000,0)),"כן","לא")))</f>
        <v/>
      </c>
      <c r="K95" s="60" t="str">
        <f>IF(B95="סך הכל",[1]Summary!$B$10,IF(F95="","",IFERROR(VLOOKUP(B95,[1]Count!A:J,8,FALSE),0)))</f>
        <v/>
      </c>
      <c r="L95" s="60" t="str">
        <f>IF(B95="סך הכל",[1]Summary!$B$11,IF(F95="","",IFERROR(VLOOKUP(B95,[1]Count!A:J,9,FALSE),0)))</f>
        <v/>
      </c>
      <c r="M95" s="62" t="str">
        <f>IF(B95="סך הכל",[1]Summary!$B$12,IF(F95="","",IFERROR(VLOOKUP(B95,[1]Count!A:J,10,FALSE),0)))</f>
        <v/>
      </c>
      <c r="N95" s="63" t="str">
        <f t="shared" si="3"/>
        <v/>
      </c>
      <c r="O95" s="45" t="str">
        <f>IFERROR(VLOOKUP(B95,[1]Comments!A:B,2,FALSE),"")</f>
        <v/>
      </c>
      <c r="P95" s="45"/>
      <c r="Q95" s="45"/>
      <c r="R95" s="45"/>
      <c r="S95" s="45"/>
      <c r="T95" s="45"/>
      <c r="U95" s="45"/>
      <c r="V95" s="45"/>
      <c r="W95" s="45"/>
      <c r="X95" s="45"/>
      <c r="Y95" s="45"/>
      <c r="Z95" s="45"/>
      <c r="AA95" s="45"/>
      <c r="AB95" s="45"/>
      <c r="AC95" s="45"/>
      <c r="AD95" s="45"/>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row>
    <row r="96" spans="1:77" s="64" customFormat="1" ht="12.75" x14ac:dyDescent="0.2">
      <c r="A96" s="57"/>
      <c r="B96" s="58" t="str">
        <f>IF(AND(B94&lt;&gt;"",ISNUMBER(B94),B95=""),"סך הכל",IF([1]Planning!A99="","",[1]Planning!A99))</f>
        <v/>
      </c>
      <c r="C96" s="59" t="str">
        <f>IFERROR(_xlfn.IFS(B96="סך הכל",[1]Summary!$B$6,[1]Planning!C99&lt;&gt;"",[1]Planning!C99),"")</f>
        <v/>
      </c>
      <c r="D96" s="57" t="str">
        <f>IFERROR(VLOOKUP(B96,[1]Address!B:G,5,FALSE),"")</f>
        <v/>
      </c>
      <c r="E96" s="57" t="str">
        <f>IFERROR(VLOOKUP(B96,[1]Address!B:L,11,FALSE),"")</f>
        <v/>
      </c>
      <c r="F96" s="60" t="str">
        <f t="shared" si="2"/>
        <v/>
      </c>
      <c r="G96" s="61" t="str">
        <f>IF(B96="סך הכל",[1]Summary!$B$7,IF(F96="","",IF(VLOOKUP(B96,[1]WQ_UnitID!B:C,2,FALSE)=0,"",VLOOKUP(B96,[1]WQ_UnitID!B:C,2,FALSE))))</f>
        <v/>
      </c>
      <c r="H96" s="60" t="str">
        <f>IF(B96="סך הכל",[1]Summary!$B$8,IF(F96="","",IFERROR(VLOOKUP(B96,[1]Planning!A:B,2,FALSE),0)))</f>
        <v/>
      </c>
      <c r="I96" s="60" t="str">
        <f>IF(B96="סך הכל",[1]Summary!$B$9,IF(F96="","",IFERROR(VLOOKUP(B96,[1]Count!A:B,2,FALSE),0)))</f>
        <v/>
      </c>
      <c r="J96" s="60" t="str">
        <f>IF(F96="","",(IF(ISNUMBER(MATCH(B96,[1]ExcPermit!$H$8:$H$1000,0)),"כן","לא")))</f>
        <v/>
      </c>
      <c r="K96" s="60" t="str">
        <f>IF(B96="סך הכל",[1]Summary!$B$10,IF(F96="","",IFERROR(VLOOKUP(B96,[1]Count!A:J,8,FALSE),0)))</f>
        <v/>
      </c>
      <c r="L96" s="60" t="str">
        <f>IF(B96="סך הכל",[1]Summary!$B$11,IF(F96="","",IFERROR(VLOOKUP(B96,[1]Count!A:J,9,FALSE),0)))</f>
        <v/>
      </c>
      <c r="M96" s="62" t="str">
        <f>IF(B96="סך הכל",[1]Summary!$B$12,IF(F96="","",IFERROR(VLOOKUP(B96,[1]Count!A:J,10,FALSE),0)))</f>
        <v/>
      </c>
      <c r="N96" s="63" t="str">
        <f t="shared" si="3"/>
        <v/>
      </c>
      <c r="O96" s="45" t="str">
        <f>IFERROR(VLOOKUP(B96,[1]Comments!A:B,2,FALSE),"")</f>
        <v/>
      </c>
      <c r="P96" s="45"/>
      <c r="Q96" s="45"/>
      <c r="R96" s="45"/>
      <c r="S96" s="45"/>
      <c r="T96" s="45"/>
      <c r="U96" s="45"/>
      <c r="V96" s="45"/>
      <c r="W96" s="45"/>
      <c r="X96" s="45"/>
      <c r="Y96" s="45"/>
      <c r="Z96" s="45"/>
      <c r="AA96" s="45"/>
      <c r="AB96" s="45"/>
      <c r="AC96" s="45"/>
      <c r="AD96" s="45"/>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row>
    <row r="97" spans="1:77" s="64" customFormat="1" ht="12.75" x14ac:dyDescent="0.2">
      <c r="A97" s="57"/>
      <c r="B97" s="58" t="str">
        <f>IF(AND(B95&lt;&gt;"",ISNUMBER(B95),B96=""),"סך הכל",IF([1]Planning!A100="","",[1]Planning!A100))</f>
        <v/>
      </c>
      <c r="C97" s="59" t="str">
        <f>IFERROR(_xlfn.IFS(B97="סך הכל",[1]Summary!$B$6,[1]Planning!C100&lt;&gt;"",[1]Planning!C100),"")</f>
        <v/>
      </c>
      <c r="D97" s="57" t="str">
        <f>IFERROR(VLOOKUP(B97,[1]Address!B:G,5,FALSE),"")</f>
        <v/>
      </c>
      <c r="E97" s="57" t="str">
        <f>IFERROR(VLOOKUP(B97,[1]Address!B:L,11,FALSE),"")</f>
        <v/>
      </c>
      <c r="F97" s="60" t="str">
        <f t="shared" si="2"/>
        <v/>
      </c>
      <c r="G97" s="61" t="str">
        <f>IF(B97="סך הכל",[1]Summary!$B$7,IF(F97="","",IF(VLOOKUP(B97,[1]WQ_UnitID!B:C,2,FALSE)=0,"",VLOOKUP(B97,[1]WQ_UnitID!B:C,2,FALSE))))</f>
        <v/>
      </c>
      <c r="H97" s="60" t="str">
        <f>IF(B97="סך הכל",[1]Summary!$B$8,IF(F97="","",IFERROR(VLOOKUP(B97,[1]Planning!A:B,2,FALSE),0)))</f>
        <v/>
      </c>
      <c r="I97" s="60" t="str">
        <f>IF(B97="סך הכל",[1]Summary!$B$9,IF(F97="","",IFERROR(VLOOKUP(B97,[1]Count!A:B,2,FALSE),0)))</f>
        <v/>
      </c>
      <c r="J97" s="60" t="str">
        <f>IF(F97="","",(IF(ISNUMBER(MATCH(B97,[1]ExcPermit!$H$8:$H$1000,0)),"כן","לא")))</f>
        <v/>
      </c>
      <c r="K97" s="60" t="str">
        <f>IF(B97="סך הכל",[1]Summary!$B$10,IF(F97="","",IFERROR(VLOOKUP(B97,[1]Count!A:J,8,FALSE),0)))</f>
        <v/>
      </c>
      <c r="L97" s="60" t="str">
        <f>IF(B97="סך הכל",[1]Summary!$B$11,IF(F97="","",IFERROR(VLOOKUP(B97,[1]Count!A:J,9,FALSE),0)))</f>
        <v/>
      </c>
      <c r="M97" s="62" t="str">
        <f>IF(B97="סך הכל",[1]Summary!$B$12,IF(F97="","",IFERROR(VLOOKUP(B97,[1]Count!A:J,10,FALSE),0)))</f>
        <v/>
      </c>
      <c r="N97" s="63" t="str">
        <f t="shared" si="3"/>
        <v/>
      </c>
      <c r="O97" s="45" t="str">
        <f>IFERROR(VLOOKUP(B97,[1]Comments!A:B,2,FALSE),"")</f>
        <v/>
      </c>
      <c r="P97" s="45"/>
      <c r="Q97" s="45"/>
      <c r="R97" s="45"/>
      <c r="S97" s="45"/>
      <c r="T97" s="45"/>
      <c r="U97" s="45"/>
      <c r="V97" s="45"/>
      <c r="W97" s="45"/>
      <c r="X97" s="45"/>
      <c r="Y97" s="45"/>
      <c r="Z97" s="45"/>
      <c r="AA97" s="45"/>
      <c r="AB97" s="45"/>
      <c r="AC97" s="45"/>
      <c r="AD97" s="45"/>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row>
    <row r="98" spans="1:77" s="64" customFormat="1" ht="12.75" x14ac:dyDescent="0.2">
      <c r="A98" s="57"/>
      <c r="B98" s="58" t="str">
        <f>IF(AND(B96&lt;&gt;"",ISNUMBER(B96),B97=""),"סך הכל",IF([1]Planning!A101="","",[1]Planning!A101))</f>
        <v/>
      </c>
      <c r="C98" s="59" t="str">
        <f>IFERROR(_xlfn.IFS(B98="סך הכל",[1]Summary!$B$6,[1]Planning!C101&lt;&gt;"",[1]Planning!C101),"")</f>
        <v/>
      </c>
      <c r="D98" s="57" t="str">
        <f>IFERROR(VLOOKUP(B98,[1]Address!B:G,5,FALSE),"")</f>
        <v/>
      </c>
      <c r="E98" s="57" t="str">
        <f>IFERROR(VLOOKUP(B98,[1]Address!B:L,11,FALSE),"")</f>
        <v/>
      </c>
      <c r="F98" s="60" t="str">
        <f t="shared" si="2"/>
        <v/>
      </c>
      <c r="G98" s="61" t="str">
        <f>IF(B98="סך הכל",[1]Summary!$B$7,IF(F98="","",IF(VLOOKUP(B98,[1]WQ_UnitID!B:C,2,FALSE)=0,"",VLOOKUP(B98,[1]WQ_UnitID!B:C,2,FALSE))))</f>
        <v/>
      </c>
      <c r="H98" s="60" t="str">
        <f>IF(B98="סך הכל",[1]Summary!$B$8,IF(F98="","",IFERROR(VLOOKUP(B98,[1]Planning!A:B,2,FALSE),0)))</f>
        <v/>
      </c>
      <c r="I98" s="60" t="str">
        <f>IF(B98="סך הכל",[1]Summary!$B$9,IF(F98="","",IFERROR(VLOOKUP(B98,[1]Count!A:B,2,FALSE),0)))</f>
        <v/>
      </c>
      <c r="J98" s="60" t="str">
        <f>IF(F98="","",(IF(ISNUMBER(MATCH(B98,[1]ExcPermit!$H$8:$H$1000,0)),"כן","לא")))</f>
        <v/>
      </c>
      <c r="K98" s="60" t="str">
        <f>IF(B98="סך הכל",[1]Summary!$B$10,IF(F98="","",IFERROR(VLOOKUP(B98,[1]Count!A:J,8,FALSE),0)))</f>
        <v/>
      </c>
      <c r="L98" s="60" t="str">
        <f>IF(B98="סך הכל",[1]Summary!$B$11,IF(F98="","",IFERROR(VLOOKUP(B98,[1]Count!A:J,9,FALSE),0)))</f>
        <v/>
      </c>
      <c r="M98" s="62" t="str">
        <f>IF(B98="סך הכל",[1]Summary!$B$12,IF(F98="","",IFERROR(VLOOKUP(B98,[1]Count!A:J,10,FALSE),0)))</f>
        <v/>
      </c>
      <c r="N98" s="63" t="str">
        <f t="shared" si="3"/>
        <v/>
      </c>
      <c r="O98" s="45" t="str">
        <f>IFERROR(VLOOKUP(B98,[1]Comments!A:B,2,FALSE),"")</f>
        <v/>
      </c>
      <c r="P98" s="45"/>
      <c r="Q98" s="45"/>
      <c r="R98" s="45"/>
      <c r="S98" s="45"/>
      <c r="T98" s="45"/>
      <c r="U98" s="45"/>
      <c r="V98" s="45"/>
      <c r="W98" s="45"/>
      <c r="X98" s="45"/>
      <c r="Y98" s="45"/>
      <c r="Z98" s="45"/>
      <c r="AA98" s="45"/>
      <c r="AB98" s="45"/>
      <c r="AC98" s="45"/>
      <c r="AD98" s="45"/>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row>
    <row r="99" spans="1:77" s="64" customFormat="1" ht="12.75" x14ac:dyDescent="0.2">
      <c r="A99" s="57"/>
      <c r="B99" s="58" t="str">
        <f>IF(AND(B97&lt;&gt;"",ISNUMBER(B97),B98=""),"סך הכל",IF([1]Planning!A102="","",[1]Planning!A102))</f>
        <v/>
      </c>
      <c r="C99" s="59" t="str">
        <f>IFERROR(_xlfn.IFS(B99="סך הכל",[1]Summary!$B$6,[1]Planning!C102&lt;&gt;"",[1]Planning!C102),"")</f>
        <v/>
      </c>
      <c r="D99" s="57" t="str">
        <f>IFERROR(VLOOKUP(B99,[1]Address!B:G,5,FALSE),"")</f>
        <v/>
      </c>
      <c r="E99" s="57" t="str">
        <f>IFERROR(VLOOKUP(B99,[1]Address!B:L,11,FALSE),"")</f>
        <v/>
      </c>
      <c r="F99" s="60" t="str">
        <f t="shared" si="2"/>
        <v/>
      </c>
      <c r="G99" s="61" t="str">
        <f>IF(B99="סך הכל",[1]Summary!$B$7,IF(F99="","",IF(VLOOKUP(B99,[1]WQ_UnitID!B:C,2,FALSE)=0,"",VLOOKUP(B99,[1]WQ_UnitID!B:C,2,FALSE))))</f>
        <v/>
      </c>
      <c r="H99" s="60" t="str">
        <f>IF(B99="סך הכל",[1]Summary!$B$8,IF(F99="","",IFERROR(VLOOKUP(B99,[1]Planning!A:B,2,FALSE),0)))</f>
        <v/>
      </c>
      <c r="I99" s="60" t="str">
        <f>IF(B99="סך הכל",[1]Summary!$B$9,IF(F99="","",IFERROR(VLOOKUP(B99,[1]Count!A:B,2,FALSE),0)))</f>
        <v/>
      </c>
      <c r="J99" s="60" t="str">
        <f>IF(F99="","",(IF(ISNUMBER(MATCH(B99,[1]ExcPermit!$H$8:$H$1000,0)),"כן","לא")))</f>
        <v/>
      </c>
      <c r="K99" s="60" t="str">
        <f>IF(B99="סך הכל",[1]Summary!$B$10,IF(F99="","",IFERROR(VLOOKUP(B99,[1]Count!A:J,8,FALSE),0)))</f>
        <v/>
      </c>
      <c r="L99" s="60" t="str">
        <f>IF(B99="סך הכל",[1]Summary!$B$11,IF(F99="","",IFERROR(VLOOKUP(B99,[1]Count!A:J,9,FALSE),0)))</f>
        <v/>
      </c>
      <c r="M99" s="62" t="str">
        <f>IF(B99="סך הכל",[1]Summary!$B$12,IF(F99="","",IFERROR(VLOOKUP(B99,[1]Count!A:J,10,FALSE),0)))</f>
        <v/>
      </c>
      <c r="N99" s="63" t="str">
        <f t="shared" si="3"/>
        <v/>
      </c>
      <c r="O99" s="45" t="str">
        <f>IFERROR(VLOOKUP(B99,[1]Comments!A:B,2,FALSE),"")</f>
        <v/>
      </c>
      <c r="P99" s="45"/>
      <c r="Q99" s="45"/>
      <c r="R99" s="45"/>
      <c r="S99" s="45"/>
      <c r="T99" s="45"/>
      <c r="U99" s="45"/>
      <c r="V99" s="45"/>
      <c r="W99" s="45"/>
      <c r="X99" s="45"/>
      <c r="Y99" s="45"/>
      <c r="Z99" s="45"/>
      <c r="AA99" s="45"/>
      <c r="AB99" s="45"/>
      <c r="AC99" s="45"/>
      <c r="AD99" s="45"/>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row>
    <row r="100" spans="1:77" s="64" customFormat="1" ht="12.75" x14ac:dyDescent="0.2">
      <c r="A100" s="57"/>
      <c r="B100" s="58" t="str">
        <f>IF(AND(B98&lt;&gt;"",ISNUMBER(B98),B99=""),"סך הכל",IF([1]Planning!A103="","",[1]Planning!A103))</f>
        <v/>
      </c>
      <c r="C100" s="59" t="str">
        <f>IFERROR(_xlfn.IFS(B100="סך הכל",[1]Summary!$B$6,[1]Planning!C103&lt;&gt;"",[1]Planning!C103),"")</f>
        <v/>
      </c>
      <c r="D100" s="57" t="str">
        <f>IFERROR(VLOOKUP(B100,[1]Address!B:G,5,FALSE),"")</f>
        <v/>
      </c>
      <c r="E100" s="57" t="str">
        <f>IFERROR(VLOOKUP(B100,[1]Address!B:L,11,FALSE),"")</f>
        <v/>
      </c>
      <c r="F100" s="60" t="str">
        <f t="shared" si="2"/>
        <v/>
      </c>
      <c r="G100" s="61" t="str">
        <f>IF(B100="סך הכל",[1]Summary!$B$7,IF(F100="","",IF(VLOOKUP(B100,[1]WQ_UnitID!B:C,2,FALSE)=0,"",VLOOKUP(B100,[1]WQ_UnitID!B:C,2,FALSE))))</f>
        <v/>
      </c>
      <c r="H100" s="60" t="str">
        <f>IF(B100="סך הכל",[1]Summary!$B$8,IF(F100="","",IFERROR(VLOOKUP(B100,[1]Planning!A:B,2,FALSE),0)))</f>
        <v/>
      </c>
      <c r="I100" s="60" t="str">
        <f>IF(B100="סך הכל",[1]Summary!$B$9,IF(F100="","",IFERROR(VLOOKUP(B100,[1]Count!A:B,2,FALSE),0)))</f>
        <v/>
      </c>
      <c r="J100" s="60" t="str">
        <f>IF(F100="","",(IF(ISNUMBER(MATCH(B100,[1]ExcPermit!$H$8:$H$1000,0)),"כן","לא")))</f>
        <v/>
      </c>
      <c r="K100" s="60" t="str">
        <f>IF(B100="סך הכל",[1]Summary!$B$10,IF(F100="","",IFERROR(VLOOKUP(B100,[1]Count!A:J,8,FALSE),0)))</f>
        <v/>
      </c>
      <c r="L100" s="60" t="str">
        <f>IF(B100="סך הכל",[1]Summary!$B$11,IF(F100="","",IFERROR(VLOOKUP(B100,[1]Count!A:J,9,FALSE),0)))</f>
        <v/>
      </c>
      <c r="M100" s="62" t="str">
        <f>IF(B100="סך הכל",[1]Summary!$B$12,IF(F100="","",IFERROR(VLOOKUP(B100,[1]Count!A:J,10,FALSE),0)))</f>
        <v/>
      </c>
      <c r="N100" s="63" t="str">
        <f t="shared" si="3"/>
        <v/>
      </c>
      <c r="O100" s="45" t="str">
        <f>IFERROR(VLOOKUP(B100,[1]Comments!A:B,2,FALSE),"")</f>
        <v/>
      </c>
      <c r="P100" s="45"/>
      <c r="Q100" s="45"/>
      <c r="R100" s="45"/>
      <c r="S100" s="45"/>
      <c r="T100" s="45"/>
      <c r="U100" s="45"/>
      <c r="V100" s="45"/>
      <c r="W100" s="45"/>
      <c r="X100" s="45"/>
      <c r="Y100" s="45"/>
      <c r="Z100" s="45"/>
      <c r="AA100" s="45"/>
      <c r="AB100" s="45"/>
      <c r="AC100" s="45"/>
      <c r="AD100" s="45"/>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row>
    <row r="101" spans="1:77" s="64" customFormat="1" ht="12.75" x14ac:dyDescent="0.2">
      <c r="A101" s="57"/>
      <c r="B101" s="58" t="str">
        <f>IF(AND(B99&lt;&gt;"",ISNUMBER(B99),B100=""),"סך הכל",IF([1]Planning!A104="","",[1]Planning!A104))</f>
        <v/>
      </c>
      <c r="C101" s="59" t="str">
        <f>IFERROR(_xlfn.IFS(B101="סך הכל",[1]Summary!$B$6,[1]Planning!C104&lt;&gt;"",[1]Planning!C104),"")</f>
        <v/>
      </c>
      <c r="D101" s="57" t="str">
        <f>IFERROR(VLOOKUP(B101,[1]Address!B:G,5,FALSE),"")</f>
        <v/>
      </c>
      <c r="E101" s="57" t="str">
        <f>IFERROR(VLOOKUP(B101,[1]Address!B:L,11,FALSE),"")</f>
        <v/>
      </c>
      <c r="F101" s="60" t="str">
        <f t="shared" si="2"/>
        <v/>
      </c>
      <c r="G101" s="61" t="str">
        <f>IF(B101="סך הכל",[1]Summary!$B$7,IF(F101="","",IF(VLOOKUP(B101,[1]WQ_UnitID!B:C,2,FALSE)=0,"",VLOOKUP(B101,[1]WQ_UnitID!B:C,2,FALSE))))</f>
        <v/>
      </c>
      <c r="H101" s="60" t="str">
        <f>IF(B101="סך הכל",[1]Summary!$B$8,IF(F101="","",IFERROR(VLOOKUP(B101,[1]Planning!A:B,2,FALSE),0)))</f>
        <v/>
      </c>
      <c r="I101" s="60" t="str">
        <f>IF(B101="סך הכל",[1]Summary!$B$9,IF(F101="","",IFERROR(VLOOKUP(B101,[1]Count!A:B,2,FALSE),0)))</f>
        <v/>
      </c>
      <c r="J101" s="60" t="str">
        <f>IF(F101="","",(IF(ISNUMBER(MATCH(B101,[1]ExcPermit!$H$8:$H$1000,0)),"כן","לא")))</f>
        <v/>
      </c>
      <c r="K101" s="60" t="str">
        <f>IF(B101="סך הכל",[1]Summary!$B$10,IF(F101="","",IFERROR(VLOOKUP(B101,[1]Count!A:J,8,FALSE),0)))</f>
        <v/>
      </c>
      <c r="L101" s="60" t="str">
        <f>IF(B101="סך הכל",[1]Summary!$B$11,IF(F101="","",IFERROR(VLOOKUP(B101,[1]Count!A:J,9,FALSE),0)))</f>
        <v/>
      </c>
      <c r="M101" s="62" t="str">
        <f>IF(B101="סך הכל",[1]Summary!$B$12,IF(F101="","",IFERROR(VLOOKUP(B101,[1]Count!A:J,10,FALSE),0)))</f>
        <v/>
      </c>
      <c r="N101" s="63" t="str">
        <f t="shared" si="3"/>
        <v/>
      </c>
      <c r="O101" s="45" t="str">
        <f>IFERROR(VLOOKUP(B101,[1]Comments!A:B,2,FALSE),"")</f>
        <v/>
      </c>
      <c r="P101" s="45"/>
      <c r="Q101" s="45"/>
      <c r="R101" s="45"/>
      <c r="S101" s="45"/>
      <c r="T101" s="45"/>
      <c r="U101" s="45"/>
      <c r="V101" s="45"/>
      <c r="W101" s="45"/>
      <c r="X101" s="45"/>
      <c r="Y101" s="45"/>
      <c r="Z101" s="45"/>
      <c r="AA101" s="45"/>
      <c r="AB101" s="45"/>
      <c r="AC101" s="45"/>
      <c r="AD101" s="45"/>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row>
    <row r="102" spans="1:77" s="64" customFormat="1" ht="12.75" x14ac:dyDescent="0.2">
      <c r="A102" s="57"/>
      <c r="B102" s="58" t="str">
        <f>IF(AND(B100&lt;&gt;"",ISNUMBER(B100),B101=""),"סך הכל",IF([1]Planning!A105="","",[1]Planning!A105))</f>
        <v/>
      </c>
      <c r="C102" s="59" t="str">
        <f>IFERROR(_xlfn.IFS(B102="סך הכל",[1]Summary!$B$6,[1]Planning!C105&lt;&gt;"",[1]Planning!C105),"")</f>
        <v/>
      </c>
      <c r="D102" s="57" t="str">
        <f>IFERROR(VLOOKUP(B102,[1]Address!B:G,5,FALSE),"")</f>
        <v/>
      </c>
      <c r="E102" s="57" t="str">
        <f>IFERROR(VLOOKUP(B102,[1]Address!B:L,11,FALSE),"")</f>
        <v/>
      </c>
      <c r="F102" s="60" t="str">
        <f t="shared" si="2"/>
        <v/>
      </c>
      <c r="G102" s="61" t="str">
        <f>IF(B102="סך הכל",[1]Summary!$B$7,IF(F102="","",IF(VLOOKUP(B102,[1]WQ_UnitID!B:C,2,FALSE)=0,"",VLOOKUP(B102,[1]WQ_UnitID!B:C,2,FALSE))))</f>
        <v/>
      </c>
      <c r="H102" s="60" t="str">
        <f>IF(B102="סך הכל",[1]Summary!$B$8,IF(F102="","",IFERROR(VLOOKUP(B102,[1]Planning!A:B,2,FALSE),0)))</f>
        <v/>
      </c>
      <c r="I102" s="60" t="str">
        <f>IF(B102="סך הכל",[1]Summary!$B$9,IF(F102="","",IFERROR(VLOOKUP(B102,[1]Count!A:B,2,FALSE),0)))</f>
        <v/>
      </c>
      <c r="J102" s="60" t="str">
        <f>IF(F102="","",(IF(ISNUMBER(MATCH(B102,[1]ExcPermit!$H$8:$H$1000,0)),"כן","לא")))</f>
        <v/>
      </c>
      <c r="K102" s="60" t="str">
        <f>IF(B102="סך הכל",[1]Summary!$B$10,IF(F102="","",IFERROR(VLOOKUP(B102,[1]Count!A:J,8,FALSE),0)))</f>
        <v/>
      </c>
      <c r="L102" s="60" t="str">
        <f>IF(B102="סך הכל",[1]Summary!$B$11,IF(F102="","",IFERROR(VLOOKUP(B102,[1]Count!A:J,9,FALSE),0)))</f>
        <v/>
      </c>
      <c r="M102" s="62" t="str">
        <f>IF(B102="סך הכל",[1]Summary!$B$12,IF(F102="","",IFERROR(VLOOKUP(B102,[1]Count!A:J,10,FALSE),0)))</f>
        <v/>
      </c>
      <c r="N102" s="63" t="str">
        <f t="shared" si="3"/>
        <v/>
      </c>
      <c r="O102" s="45" t="str">
        <f>IFERROR(VLOOKUP(B102,[1]Comments!A:B,2,FALSE),"")</f>
        <v/>
      </c>
      <c r="P102" s="45"/>
      <c r="Q102" s="45"/>
      <c r="R102" s="45"/>
      <c r="S102" s="45"/>
      <c r="T102" s="45"/>
      <c r="U102" s="45"/>
      <c r="V102" s="45"/>
      <c r="W102" s="45"/>
      <c r="X102" s="45"/>
      <c r="Y102" s="45"/>
      <c r="Z102" s="45"/>
      <c r="AA102" s="45"/>
      <c r="AB102" s="45"/>
      <c r="AC102" s="45"/>
      <c r="AD102" s="45"/>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row>
    <row r="103" spans="1:77" s="64" customFormat="1" ht="12.75" x14ac:dyDescent="0.2">
      <c r="A103" s="57"/>
      <c r="B103" s="58" t="str">
        <f>IF(AND(B101&lt;&gt;"",ISNUMBER(B101),B102=""),"סך הכל",IF([1]Planning!A106="","",[1]Planning!A106))</f>
        <v/>
      </c>
      <c r="C103" s="59" t="str">
        <f>IFERROR(_xlfn.IFS(B103="סך הכל",[1]Summary!$B$6,[1]Planning!C106&lt;&gt;"",[1]Planning!C106),"")</f>
        <v/>
      </c>
      <c r="D103" s="57" t="str">
        <f>IFERROR(VLOOKUP(B103,[1]Address!B:G,5,FALSE),"")</f>
        <v/>
      </c>
      <c r="E103" s="57" t="str">
        <f>IFERROR(VLOOKUP(B103,[1]Address!B:L,11,FALSE),"")</f>
        <v/>
      </c>
      <c r="F103" s="60" t="str">
        <f t="shared" si="2"/>
        <v/>
      </c>
      <c r="G103" s="61" t="str">
        <f>IF(B103="סך הכל",[1]Summary!$B$7,IF(F103="","",IF(VLOOKUP(B103,[1]WQ_UnitID!B:C,2,FALSE)=0,"",VLOOKUP(B103,[1]WQ_UnitID!B:C,2,FALSE))))</f>
        <v/>
      </c>
      <c r="H103" s="60" t="str">
        <f>IF(B103="סך הכל",[1]Summary!$B$8,IF(F103="","",IFERROR(VLOOKUP(B103,[1]Planning!A:B,2,FALSE),0)))</f>
        <v/>
      </c>
      <c r="I103" s="60" t="str">
        <f>IF(B103="סך הכל",[1]Summary!$B$9,IF(F103="","",IFERROR(VLOOKUP(B103,[1]Count!A:B,2,FALSE),0)))</f>
        <v/>
      </c>
      <c r="J103" s="60" t="str">
        <f>IF(F103="","",(IF(ISNUMBER(MATCH(B103,[1]ExcPermit!$H$8:$H$1000,0)),"כן","לא")))</f>
        <v/>
      </c>
      <c r="K103" s="60" t="str">
        <f>IF(B103="סך הכל",[1]Summary!$B$10,IF(F103="","",IFERROR(VLOOKUP(B103,[1]Count!A:J,8,FALSE),0)))</f>
        <v/>
      </c>
      <c r="L103" s="60" t="str">
        <f>IF(B103="סך הכל",[1]Summary!$B$11,IF(F103="","",IFERROR(VLOOKUP(B103,[1]Count!A:J,9,FALSE),0)))</f>
        <v/>
      </c>
      <c r="M103" s="62" t="str">
        <f>IF(B103="סך הכל",[1]Summary!$B$12,IF(F103="","",IFERROR(VLOOKUP(B103,[1]Count!A:J,10,FALSE),0)))</f>
        <v/>
      </c>
      <c r="N103" s="63" t="str">
        <f t="shared" si="3"/>
        <v/>
      </c>
      <c r="O103" s="45" t="str">
        <f>IFERROR(VLOOKUP(B103,[1]Comments!A:B,2,FALSE),"")</f>
        <v/>
      </c>
      <c r="P103" s="45"/>
      <c r="Q103" s="45"/>
      <c r="R103" s="45"/>
      <c r="S103" s="45"/>
      <c r="T103" s="45"/>
      <c r="U103" s="45"/>
      <c r="V103" s="45"/>
      <c r="W103" s="45"/>
      <c r="X103" s="45"/>
      <c r="Y103" s="45"/>
      <c r="Z103" s="45"/>
      <c r="AA103" s="45"/>
      <c r="AB103" s="45"/>
      <c r="AC103" s="45"/>
      <c r="AD103" s="45"/>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row>
    <row r="104" spans="1:77" s="64" customFormat="1" ht="12.75" x14ac:dyDescent="0.2">
      <c r="A104" s="57"/>
      <c r="B104" s="58" t="str">
        <f>IF(AND(B102&lt;&gt;"",ISNUMBER(B102),B103=""),"סך הכל",IF([1]Planning!A107="","",[1]Planning!A107))</f>
        <v/>
      </c>
      <c r="C104" s="59" t="str">
        <f>IFERROR(_xlfn.IFS(B104="סך הכל",[1]Summary!$B$6,[1]Planning!C107&lt;&gt;"",[1]Planning!C107),"")</f>
        <v/>
      </c>
      <c r="D104" s="57" t="str">
        <f>IFERROR(VLOOKUP(B104,[1]Address!B:G,5,FALSE),"")</f>
        <v/>
      </c>
      <c r="E104" s="57" t="str">
        <f>IFERROR(VLOOKUP(B104,[1]Address!B:L,11,FALSE),"")</f>
        <v/>
      </c>
      <c r="F104" s="60" t="str">
        <f t="shared" si="2"/>
        <v/>
      </c>
      <c r="G104" s="61" t="str">
        <f>IF(B104="סך הכל",[1]Summary!$B$7,IF(F104="","",IF(VLOOKUP(B104,[1]WQ_UnitID!B:C,2,FALSE)=0,"",VLOOKUP(B104,[1]WQ_UnitID!B:C,2,FALSE))))</f>
        <v/>
      </c>
      <c r="H104" s="60" t="str">
        <f>IF(B104="סך הכל",[1]Summary!$B$8,IF(F104="","",IFERROR(VLOOKUP(B104,[1]Planning!A:B,2,FALSE),0)))</f>
        <v/>
      </c>
      <c r="I104" s="60" t="str">
        <f>IF(B104="סך הכל",[1]Summary!$B$9,IF(F104="","",IFERROR(VLOOKUP(B104,[1]Count!A:B,2,FALSE),0)))</f>
        <v/>
      </c>
      <c r="J104" s="60" t="str">
        <f>IF(F104="","",(IF(ISNUMBER(MATCH(B104,[1]ExcPermit!$H$8:$H$1000,0)),"כן","לא")))</f>
        <v/>
      </c>
      <c r="K104" s="60" t="str">
        <f>IF(B104="סך הכל",[1]Summary!$B$10,IF(F104="","",IFERROR(VLOOKUP(B104,[1]Count!A:J,8,FALSE),0)))</f>
        <v/>
      </c>
      <c r="L104" s="60" t="str">
        <f>IF(B104="סך הכל",[1]Summary!$B$11,IF(F104="","",IFERROR(VLOOKUP(B104,[1]Count!A:J,9,FALSE),0)))</f>
        <v/>
      </c>
      <c r="M104" s="62" t="str">
        <f>IF(B104="סך הכל",[1]Summary!$B$12,IF(F104="","",IFERROR(VLOOKUP(B104,[1]Count!A:J,10,FALSE),0)))</f>
        <v/>
      </c>
      <c r="N104" s="63" t="str">
        <f t="shared" si="3"/>
        <v/>
      </c>
      <c r="O104" s="45" t="str">
        <f>IFERROR(VLOOKUP(B104,[1]Comments!A:B,2,FALSE),"")</f>
        <v/>
      </c>
      <c r="P104" s="45"/>
      <c r="Q104" s="45"/>
      <c r="R104" s="45"/>
      <c r="S104" s="45"/>
      <c r="T104" s="45"/>
      <c r="U104" s="45"/>
      <c r="V104" s="45"/>
      <c r="W104" s="45"/>
      <c r="X104" s="45"/>
      <c r="Y104" s="45"/>
      <c r="Z104" s="45"/>
      <c r="AA104" s="45"/>
      <c r="AB104" s="45"/>
      <c r="AC104" s="45"/>
      <c r="AD104" s="45"/>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row>
    <row r="105" spans="1:77" s="64" customFormat="1" ht="12.75" x14ac:dyDescent="0.2">
      <c r="A105" s="57"/>
      <c r="B105" s="58" t="str">
        <f>IF(AND(B103&lt;&gt;"",ISNUMBER(B103),B104=""),"סך הכל",IF([1]Planning!A108="","",[1]Planning!A108))</f>
        <v/>
      </c>
      <c r="C105" s="59" t="str">
        <f>IFERROR(_xlfn.IFS(B105="סך הכל",[1]Summary!$B$6,[1]Planning!C108&lt;&gt;"",[1]Planning!C108),"")</f>
        <v/>
      </c>
      <c r="D105" s="57" t="str">
        <f>IFERROR(VLOOKUP(B105,[1]Address!B:G,5,FALSE),"")</f>
        <v/>
      </c>
      <c r="E105" s="57" t="str">
        <f>IFERROR(VLOOKUP(B105,[1]Address!B:L,11,FALSE),"")</f>
        <v/>
      </c>
      <c r="F105" s="60" t="str">
        <f t="shared" si="2"/>
        <v/>
      </c>
      <c r="G105" s="61" t="str">
        <f>IF(B105="סך הכל",[1]Summary!$B$7,IF(F105="","",IF(VLOOKUP(B105,[1]WQ_UnitID!B:C,2,FALSE)=0,"",VLOOKUP(B105,[1]WQ_UnitID!B:C,2,FALSE))))</f>
        <v/>
      </c>
      <c r="H105" s="60" t="str">
        <f>IF(B105="סך הכל",[1]Summary!$B$8,IF(F105="","",IFERROR(VLOOKUP(B105,[1]Planning!A:B,2,FALSE),0)))</f>
        <v/>
      </c>
      <c r="I105" s="60" t="str">
        <f>IF(B105="סך הכל",[1]Summary!$B$9,IF(F105="","",IFERROR(VLOOKUP(B105,[1]Count!A:B,2,FALSE),0)))</f>
        <v/>
      </c>
      <c r="J105" s="60" t="str">
        <f>IF(F105="","",(IF(ISNUMBER(MATCH(B105,[1]ExcPermit!$H$8:$H$1000,0)),"כן","לא")))</f>
        <v/>
      </c>
      <c r="K105" s="60" t="str">
        <f>IF(B105="סך הכל",[1]Summary!$B$10,IF(F105="","",IFERROR(VLOOKUP(B105,[1]Count!A:J,8,FALSE),0)))</f>
        <v/>
      </c>
      <c r="L105" s="60" t="str">
        <f>IF(B105="סך הכל",[1]Summary!$B$11,IF(F105="","",IFERROR(VLOOKUP(B105,[1]Count!A:J,9,FALSE),0)))</f>
        <v/>
      </c>
      <c r="M105" s="62" t="str">
        <f>IF(B105="סך הכל",[1]Summary!$B$12,IF(F105="","",IFERROR(VLOOKUP(B105,[1]Count!A:J,10,FALSE),0)))</f>
        <v/>
      </c>
      <c r="N105" s="63" t="str">
        <f t="shared" si="3"/>
        <v/>
      </c>
      <c r="O105" s="45" t="str">
        <f>IFERROR(VLOOKUP(B105,[1]Comments!A:B,2,FALSE),"")</f>
        <v/>
      </c>
      <c r="P105" s="45"/>
      <c r="Q105" s="45"/>
      <c r="R105" s="45"/>
      <c r="S105" s="45"/>
      <c r="T105" s="45"/>
      <c r="U105" s="45"/>
      <c r="V105" s="45"/>
      <c r="W105" s="45"/>
      <c r="X105" s="45"/>
      <c r="Y105" s="45"/>
      <c r="Z105" s="45"/>
      <c r="AA105" s="45"/>
      <c r="AB105" s="45"/>
      <c r="AC105" s="45"/>
      <c r="AD105" s="45"/>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row>
    <row r="106" spans="1:77" s="64" customFormat="1" ht="12.75" x14ac:dyDescent="0.2">
      <c r="A106" s="57"/>
      <c r="B106" s="58" t="str">
        <f>IF(AND(B104&lt;&gt;"",ISNUMBER(B104),B105=""),"סך הכל",IF([1]Planning!A109="","",[1]Planning!A109))</f>
        <v/>
      </c>
      <c r="C106" s="59" t="str">
        <f>IFERROR(_xlfn.IFS(B106="סך הכל",[1]Summary!$B$6,[1]Planning!C109&lt;&gt;"",[1]Planning!C109),"")</f>
        <v/>
      </c>
      <c r="D106" s="57" t="str">
        <f>IFERROR(VLOOKUP(B106,[1]Address!B:G,5,FALSE),"")</f>
        <v/>
      </c>
      <c r="E106" s="57" t="str">
        <f>IFERROR(VLOOKUP(B106,[1]Address!B:L,11,FALSE),"")</f>
        <v/>
      </c>
      <c r="F106" s="60" t="str">
        <f t="shared" si="2"/>
        <v/>
      </c>
      <c r="G106" s="61" t="str">
        <f>IF(B106="סך הכל",[1]Summary!$B$7,IF(F106="","",IF(VLOOKUP(B106,[1]WQ_UnitID!B:C,2,FALSE)=0,"",VLOOKUP(B106,[1]WQ_UnitID!B:C,2,FALSE))))</f>
        <v/>
      </c>
      <c r="H106" s="60" t="str">
        <f>IF(B106="סך הכל",[1]Summary!$B$8,IF(F106="","",IFERROR(VLOOKUP(B106,[1]Planning!A:B,2,FALSE),0)))</f>
        <v/>
      </c>
      <c r="I106" s="60" t="str">
        <f>IF(B106="סך הכל",[1]Summary!$B$9,IF(F106="","",IFERROR(VLOOKUP(B106,[1]Count!A:B,2,FALSE),0)))</f>
        <v/>
      </c>
      <c r="J106" s="60" t="str">
        <f>IF(F106="","",(IF(ISNUMBER(MATCH(B106,[1]ExcPermit!$H$8:$H$1000,0)),"כן","לא")))</f>
        <v/>
      </c>
      <c r="K106" s="60" t="str">
        <f>IF(B106="סך הכל",[1]Summary!$B$10,IF(F106="","",IFERROR(VLOOKUP(B106,[1]Count!A:J,8,FALSE),0)))</f>
        <v/>
      </c>
      <c r="L106" s="60" t="str">
        <f>IF(B106="סך הכל",[1]Summary!$B$11,IF(F106="","",IFERROR(VLOOKUP(B106,[1]Count!A:J,9,FALSE),0)))</f>
        <v/>
      </c>
      <c r="M106" s="62" t="str">
        <f>IF(B106="סך הכל",[1]Summary!$B$12,IF(F106="","",IFERROR(VLOOKUP(B106,[1]Count!A:J,10,FALSE),0)))</f>
        <v/>
      </c>
      <c r="N106" s="63" t="str">
        <f t="shared" si="3"/>
        <v/>
      </c>
      <c r="O106" s="45" t="str">
        <f>IFERROR(VLOOKUP(B106,[1]Comments!A:B,2,FALSE),"")</f>
        <v/>
      </c>
      <c r="P106" s="45"/>
      <c r="Q106" s="45"/>
      <c r="R106" s="45"/>
      <c r="S106" s="45"/>
      <c r="T106" s="45"/>
      <c r="U106" s="45"/>
      <c r="V106" s="45"/>
      <c r="W106" s="45"/>
      <c r="X106" s="45"/>
      <c r="Y106" s="45"/>
      <c r="Z106" s="45"/>
      <c r="AA106" s="45"/>
      <c r="AB106" s="45"/>
      <c r="AC106" s="45"/>
      <c r="AD106" s="45"/>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57"/>
      <c r="BU106" s="57"/>
      <c r="BV106" s="57"/>
      <c r="BW106" s="57"/>
      <c r="BX106" s="57"/>
      <c r="BY106" s="57"/>
    </row>
    <row r="107" spans="1:77" s="64" customFormat="1" ht="12.75" x14ac:dyDescent="0.2">
      <c r="A107" s="57"/>
      <c r="B107" s="58" t="str">
        <f>IF(AND(B105&lt;&gt;"",ISNUMBER(B105),B106=""),"סך הכל",IF([1]Planning!A110="","",[1]Planning!A110))</f>
        <v/>
      </c>
      <c r="C107" s="59" t="str">
        <f>IFERROR(_xlfn.IFS(B107="סך הכל",[1]Summary!$B$6,[1]Planning!C110&lt;&gt;"",[1]Planning!C110),"")</f>
        <v/>
      </c>
      <c r="D107" s="57" t="str">
        <f>IFERROR(VLOOKUP(B107,[1]Address!B:G,5,FALSE),"")</f>
        <v/>
      </c>
      <c r="E107" s="57" t="str">
        <f>IFERROR(VLOOKUP(B107,[1]Address!B:L,11,FALSE),"")</f>
        <v/>
      </c>
      <c r="F107" s="60" t="str">
        <f t="shared" si="2"/>
        <v/>
      </c>
      <c r="G107" s="61" t="str">
        <f>IF(B107="סך הכל",[1]Summary!$B$7,IF(F107="","",IF(VLOOKUP(B107,[1]WQ_UnitID!B:C,2,FALSE)=0,"",VLOOKUP(B107,[1]WQ_UnitID!B:C,2,FALSE))))</f>
        <v/>
      </c>
      <c r="H107" s="60" t="str">
        <f>IF(B107="סך הכל",[1]Summary!$B$8,IF(F107="","",IFERROR(VLOOKUP(B107,[1]Planning!A:B,2,FALSE),0)))</f>
        <v/>
      </c>
      <c r="I107" s="60" t="str">
        <f>IF(B107="סך הכל",[1]Summary!$B$9,IF(F107="","",IFERROR(VLOOKUP(B107,[1]Count!A:B,2,FALSE),0)))</f>
        <v/>
      </c>
      <c r="J107" s="60" t="str">
        <f>IF(F107="","",(IF(ISNUMBER(MATCH(B107,[1]ExcPermit!$H$8:$H$1000,0)),"כן","לא")))</f>
        <v/>
      </c>
      <c r="K107" s="60" t="str">
        <f>IF(B107="סך הכל",[1]Summary!$B$10,IF(F107="","",IFERROR(VLOOKUP(B107,[1]Count!A:J,8,FALSE),0)))</f>
        <v/>
      </c>
      <c r="L107" s="60" t="str">
        <f>IF(B107="סך הכל",[1]Summary!$B$11,IF(F107="","",IFERROR(VLOOKUP(B107,[1]Count!A:J,9,FALSE),0)))</f>
        <v/>
      </c>
      <c r="M107" s="62" t="str">
        <f>IF(B107="סך הכל",[1]Summary!$B$12,IF(F107="","",IFERROR(VLOOKUP(B107,[1]Count!A:J,10,FALSE),0)))</f>
        <v/>
      </c>
      <c r="N107" s="63" t="str">
        <f t="shared" si="3"/>
        <v/>
      </c>
      <c r="O107" s="45" t="str">
        <f>IFERROR(VLOOKUP(B107,[1]Comments!A:B,2,FALSE),"")</f>
        <v/>
      </c>
      <c r="P107" s="45"/>
      <c r="Q107" s="45"/>
      <c r="R107" s="45"/>
      <c r="S107" s="45"/>
      <c r="T107" s="45"/>
      <c r="U107" s="45"/>
      <c r="V107" s="45"/>
      <c r="W107" s="45"/>
      <c r="X107" s="45"/>
      <c r="Y107" s="45"/>
      <c r="Z107" s="45"/>
      <c r="AA107" s="45"/>
      <c r="AB107" s="45"/>
      <c r="AC107" s="45"/>
      <c r="AD107" s="45"/>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57"/>
      <c r="BU107" s="57"/>
      <c r="BV107" s="57"/>
      <c r="BW107" s="57"/>
      <c r="BX107" s="57"/>
      <c r="BY107" s="57"/>
    </row>
    <row r="108" spans="1:77" s="64" customFormat="1" ht="12.75" x14ac:dyDescent="0.2">
      <c r="A108" s="57"/>
      <c r="B108" s="58" t="str">
        <f>IF(AND(B106&lt;&gt;"",ISNUMBER(B106),B107=""),"סך הכל",IF([1]Planning!A111="","",[1]Planning!A111))</f>
        <v/>
      </c>
      <c r="C108" s="59" t="str">
        <f>IFERROR(_xlfn.IFS(B108="סך הכל",[1]Summary!$B$6,[1]Planning!C111&lt;&gt;"",[1]Planning!C111),"")</f>
        <v/>
      </c>
      <c r="D108" s="57" t="str">
        <f>IFERROR(VLOOKUP(B108,[1]Address!B:G,5,FALSE),"")</f>
        <v/>
      </c>
      <c r="E108" s="57" t="str">
        <f>IFERROR(VLOOKUP(B108,[1]Address!B:L,11,FALSE),"")</f>
        <v/>
      </c>
      <c r="F108" s="60" t="str">
        <f t="shared" si="2"/>
        <v/>
      </c>
      <c r="G108" s="61" t="str">
        <f>IF(B108="סך הכל",[1]Summary!$B$7,IF(F108="","",IF(VLOOKUP(B108,[1]WQ_UnitID!B:C,2,FALSE)=0,"",VLOOKUP(B108,[1]WQ_UnitID!B:C,2,FALSE))))</f>
        <v/>
      </c>
      <c r="H108" s="60" t="str">
        <f>IF(B108="סך הכל",[1]Summary!$B$8,IF(F108="","",IFERROR(VLOOKUP(B108,[1]Planning!A:B,2,FALSE),0)))</f>
        <v/>
      </c>
      <c r="I108" s="60" t="str">
        <f>IF(B108="סך הכל",[1]Summary!$B$9,IF(F108="","",IFERROR(VLOOKUP(B108,[1]Count!A:B,2,FALSE),0)))</f>
        <v/>
      </c>
      <c r="J108" s="60" t="str">
        <f>IF(F108="","",(IF(ISNUMBER(MATCH(B108,[1]ExcPermit!$H$8:$H$1000,0)),"כן","לא")))</f>
        <v/>
      </c>
      <c r="K108" s="60" t="str">
        <f>IF(B108="סך הכל",[1]Summary!$B$10,IF(F108="","",IFERROR(VLOOKUP(B108,[1]Count!A:J,8,FALSE),0)))</f>
        <v/>
      </c>
      <c r="L108" s="60" t="str">
        <f>IF(B108="סך הכל",[1]Summary!$B$11,IF(F108="","",IFERROR(VLOOKUP(B108,[1]Count!A:J,9,FALSE),0)))</f>
        <v/>
      </c>
      <c r="M108" s="62" t="str">
        <f>IF(B108="סך הכל",[1]Summary!$B$12,IF(F108="","",IFERROR(VLOOKUP(B108,[1]Count!A:J,10,FALSE),0)))</f>
        <v/>
      </c>
      <c r="N108" s="63" t="str">
        <f t="shared" si="3"/>
        <v/>
      </c>
      <c r="O108" s="45" t="str">
        <f>IFERROR(VLOOKUP(B108,[1]Comments!A:B,2,FALSE),"")</f>
        <v/>
      </c>
      <c r="P108" s="45"/>
      <c r="Q108" s="45"/>
      <c r="R108" s="45"/>
      <c r="S108" s="45"/>
      <c r="T108" s="45"/>
      <c r="U108" s="45"/>
      <c r="V108" s="45"/>
      <c r="W108" s="45"/>
      <c r="X108" s="45"/>
      <c r="Y108" s="45"/>
      <c r="Z108" s="45"/>
      <c r="AA108" s="45"/>
      <c r="AB108" s="45"/>
      <c r="AC108" s="45"/>
      <c r="AD108" s="45"/>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57"/>
      <c r="BW108" s="57"/>
      <c r="BX108" s="57"/>
      <c r="BY108" s="57"/>
    </row>
    <row r="109" spans="1:77" s="64" customFormat="1" ht="12.75" x14ac:dyDescent="0.2">
      <c r="A109" s="57"/>
      <c r="B109" s="58" t="str">
        <f>IF(AND(B107&lt;&gt;"",ISNUMBER(B107),B108=""),"סך הכל",IF([1]Planning!A112="","",[1]Planning!A112))</f>
        <v/>
      </c>
      <c r="C109" s="59" t="str">
        <f>IFERROR(_xlfn.IFS(B109="סך הכל",[1]Summary!$B$6,[1]Planning!C112&lt;&gt;"",[1]Planning!C112),"")</f>
        <v/>
      </c>
      <c r="D109" s="57" t="str">
        <f>IFERROR(VLOOKUP(B109,[1]Address!B:G,5,FALSE),"")</f>
        <v/>
      </c>
      <c r="E109" s="57" t="str">
        <f>IFERROR(VLOOKUP(B109,[1]Address!B:L,11,FALSE),"")</f>
        <v/>
      </c>
      <c r="F109" s="60" t="str">
        <f t="shared" si="2"/>
        <v/>
      </c>
      <c r="G109" s="61" t="str">
        <f>IF(B109="סך הכל",[1]Summary!$B$7,IF(F109="","",IF(VLOOKUP(B109,[1]WQ_UnitID!B:C,2,FALSE)=0,"",VLOOKUP(B109,[1]WQ_UnitID!B:C,2,FALSE))))</f>
        <v/>
      </c>
      <c r="H109" s="60" t="str">
        <f>IF(B109="סך הכל",[1]Summary!$B$8,IF(F109="","",IFERROR(VLOOKUP(B109,[1]Planning!A:B,2,FALSE),0)))</f>
        <v/>
      </c>
      <c r="I109" s="60" t="str">
        <f>IF(B109="סך הכל",[1]Summary!$B$9,IF(F109="","",IFERROR(VLOOKUP(B109,[1]Count!A:B,2,FALSE),0)))</f>
        <v/>
      </c>
      <c r="J109" s="60" t="str">
        <f>IF(F109="","",(IF(ISNUMBER(MATCH(B109,[1]ExcPermit!$H$8:$H$1000,0)),"כן","לא")))</f>
        <v/>
      </c>
      <c r="K109" s="60" t="str">
        <f>IF(B109="סך הכל",[1]Summary!$B$10,IF(F109="","",IFERROR(VLOOKUP(B109,[1]Count!A:J,8,FALSE),0)))</f>
        <v/>
      </c>
      <c r="L109" s="60" t="str">
        <f>IF(B109="סך הכל",[1]Summary!$B$11,IF(F109="","",IFERROR(VLOOKUP(B109,[1]Count!A:J,9,FALSE),0)))</f>
        <v/>
      </c>
      <c r="M109" s="62" t="str">
        <f>IF(B109="סך הכל",[1]Summary!$B$12,IF(F109="","",IFERROR(VLOOKUP(B109,[1]Count!A:J,10,FALSE),0)))</f>
        <v/>
      </c>
      <c r="N109" s="63" t="str">
        <f t="shared" si="3"/>
        <v/>
      </c>
      <c r="O109" s="45" t="str">
        <f>IFERROR(VLOOKUP(B109,[1]Comments!A:B,2,FALSE),"")</f>
        <v/>
      </c>
      <c r="P109" s="45"/>
      <c r="Q109" s="45"/>
      <c r="R109" s="45"/>
      <c r="S109" s="45"/>
      <c r="T109" s="45"/>
      <c r="U109" s="45"/>
      <c r="V109" s="45"/>
      <c r="W109" s="45"/>
      <c r="X109" s="45"/>
      <c r="Y109" s="45"/>
      <c r="Z109" s="45"/>
      <c r="AA109" s="45"/>
      <c r="AB109" s="45"/>
      <c r="AC109" s="45"/>
      <c r="AD109" s="45"/>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57"/>
      <c r="BU109" s="57"/>
      <c r="BV109" s="57"/>
      <c r="BW109" s="57"/>
      <c r="BX109" s="57"/>
      <c r="BY109" s="57"/>
    </row>
    <row r="110" spans="1:77" s="64" customFormat="1" ht="12.75" x14ac:dyDescent="0.2">
      <c r="A110" s="57"/>
      <c r="B110" s="58" t="str">
        <f>IF(AND(B108&lt;&gt;"",ISNUMBER(B108),B109=""),"סך הכל",IF([1]Planning!A113="","",[1]Planning!A113))</f>
        <v/>
      </c>
      <c r="C110" s="59" t="str">
        <f>IFERROR(_xlfn.IFS(B110="סך הכל",[1]Summary!$B$6,[1]Planning!C113&lt;&gt;"",[1]Planning!C113),"")</f>
        <v/>
      </c>
      <c r="D110" s="57" t="str">
        <f>IFERROR(VLOOKUP(B110,[1]Address!B:G,5,FALSE),"")</f>
        <v/>
      </c>
      <c r="E110" s="57" t="str">
        <f>IFERROR(VLOOKUP(B110,[1]Address!B:L,11,FALSE),"")</f>
        <v/>
      </c>
      <c r="F110" s="60" t="str">
        <f t="shared" si="2"/>
        <v/>
      </c>
      <c r="G110" s="61" t="str">
        <f>IF(B110="סך הכל",[1]Summary!$B$7,IF(F110="","",IF(VLOOKUP(B110,[1]WQ_UnitID!B:C,2,FALSE)=0,"",VLOOKUP(B110,[1]WQ_UnitID!B:C,2,FALSE))))</f>
        <v/>
      </c>
      <c r="H110" s="60" t="str">
        <f>IF(B110="סך הכל",[1]Summary!$B$8,IF(F110="","",IFERROR(VLOOKUP(B110,[1]Planning!A:B,2,FALSE),0)))</f>
        <v/>
      </c>
      <c r="I110" s="60" t="str">
        <f>IF(B110="סך הכל",[1]Summary!$B$9,IF(F110="","",IFERROR(VLOOKUP(B110,[1]Count!A:B,2,FALSE),0)))</f>
        <v/>
      </c>
      <c r="J110" s="60" t="str">
        <f>IF(F110="","",(IF(ISNUMBER(MATCH(B110,[1]ExcPermit!$H$8:$H$1000,0)),"כן","לא")))</f>
        <v/>
      </c>
      <c r="K110" s="60" t="str">
        <f>IF(B110="סך הכל",[1]Summary!$B$10,IF(F110="","",IFERROR(VLOOKUP(B110,[1]Count!A:J,8,FALSE),0)))</f>
        <v/>
      </c>
      <c r="L110" s="60" t="str">
        <f>IF(B110="סך הכל",[1]Summary!$B$11,IF(F110="","",IFERROR(VLOOKUP(B110,[1]Count!A:J,9,FALSE),0)))</f>
        <v/>
      </c>
      <c r="M110" s="62" t="str">
        <f>IF(B110="סך הכל",[1]Summary!$B$12,IF(F110="","",IFERROR(VLOOKUP(B110,[1]Count!A:J,10,FALSE),0)))</f>
        <v/>
      </c>
      <c r="N110" s="63" t="str">
        <f t="shared" si="3"/>
        <v/>
      </c>
      <c r="O110" s="45" t="str">
        <f>IFERROR(VLOOKUP(B110,[1]Comments!A:B,2,FALSE),"")</f>
        <v/>
      </c>
      <c r="P110" s="45"/>
      <c r="Q110" s="45"/>
      <c r="R110" s="45"/>
      <c r="S110" s="45"/>
      <c r="T110" s="45"/>
      <c r="U110" s="45"/>
      <c r="V110" s="45"/>
      <c r="W110" s="45"/>
      <c r="X110" s="45"/>
      <c r="Y110" s="45"/>
      <c r="Z110" s="45"/>
      <c r="AA110" s="45"/>
      <c r="AB110" s="45"/>
      <c r="AC110" s="45"/>
      <c r="AD110" s="45"/>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row>
    <row r="111" spans="1:77" s="64" customFormat="1" ht="12.75" x14ac:dyDescent="0.2">
      <c r="A111" s="57"/>
      <c r="B111" s="58" t="str">
        <f>IF(AND(B109&lt;&gt;"",ISNUMBER(B109),B110=""),"סך הכל",IF([1]Planning!A114="","",[1]Planning!A114))</f>
        <v/>
      </c>
      <c r="C111" s="59" t="str">
        <f>IFERROR(_xlfn.IFS(B111="סך הכל",[1]Summary!$B$6,[1]Planning!C114&lt;&gt;"",[1]Planning!C114),"")</f>
        <v/>
      </c>
      <c r="D111" s="57" t="str">
        <f>IFERROR(VLOOKUP(B111,[1]Address!B:G,5,FALSE),"")</f>
        <v/>
      </c>
      <c r="E111" s="57" t="str">
        <f>IFERROR(VLOOKUP(B111,[1]Address!B:L,11,FALSE),"")</f>
        <v/>
      </c>
      <c r="F111" s="60" t="str">
        <f t="shared" si="2"/>
        <v/>
      </c>
      <c r="G111" s="61" t="str">
        <f>IF(B111="סך הכל",[1]Summary!$B$7,IF(F111="","",IF(VLOOKUP(B111,[1]WQ_UnitID!B:C,2,FALSE)=0,"",VLOOKUP(B111,[1]WQ_UnitID!B:C,2,FALSE))))</f>
        <v/>
      </c>
      <c r="H111" s="60" t="str">
        <f>IF(B111="סך הכל",[1]Summary!$B$8,IF(F111="","",IFERROR(VLOOKUP(B111,[1]Planning!A:B,2,FALSE),0)))</f>
        <v/>
      </c>
      <c r="I111" s="60" t="str">
        <f>IF(B111="סך הכל",[1]Summary!$B$9,IF(F111="","",IFERROR(VLOOKUP(B111,[1]Count!A:B,2,FALSE),0)))</f>
        <v/>
      </c>
      <c r="J111" s="60" t="str">
        <f>IF(F111="","",(IF(ISNUMBER(MATCH(B111,[1]ExcPermit!$H$8:$H$1000,0)),"כן","לא")))</f>
        <v/>
      </c>
      <c r="K111" s="60" t="str">
        <f>IF(B111="סך הכל",[1]Summary!$B$10,IF(F111="","",IFERROR(VLOOKUP(B111,[1]Count!A:J,8,FALSE),0)))</f>
        <v/>
      </c>
      <c r="L111" s="60" t="str">
        <f>IF(B111="סך הכל",[1]Summary!$B$11,IF(F111="","",IFERROR(VLOOKUP(B111,[1]Count!A:J,9,FALSE),0)))</f>
        <v/>
      </c>
      <c r="M111" s="62" t="str">
        <f>IF(B111="סך הכל",[1]Summary!$B$12,IF(F111="","",IFERROR(VLOOKUP(B111,[1]Count!A:J,10,FALSE),0)))</f>
        <v/>
      </c>
      <c r="N111" s="63" t="str">
        <f t="shared" si="3"/>
        <v/>
      </c>
      <c r="O111" s="45" t="str">
        <f>IFERROR(VLOOKUP(B111,[1]Comments!A:B,2,FALSE),"")</f>
        <v/>
      </c>
      <c r="P111" s="45"/>
      <c r="Q111" s="45"/>
      <c r="R111" s="45"/>
      <c r="S111" s="45"/>
      <c r="T111" s="45"/>
      <c r="U111" s="45"/>
      <c r="V111" s="45"/>
      <c r="W111" s="45"/>
      <c r="X111" s="45"/>
      <c r="Y111" s="45"/>
      <c r="Z111" s="45"/>
      <c r="AA111" s="45"/>
      <c r="AB111" s="45"/>
      <c r="AC111" s="45"/>
      <c r="AD111" s="45"/>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57"/>
      <c r="BU111" s="57"/>
      <c r="BV111" s="57"/>
      <c r="BW111" s="57"/>
      <c r="BX111" s="57"/>
      <c r="BY111" s="57"/>
    </row>
    <row r="112" spans="1:77" s="64" customFormat="1" ht="12.75" x14ac:dyDescent="0.2">
      <c r="A112" s="57"/>
      <c r="B112" s="58" t="str">
        <f>IF(AND(B110&lt;&gt;"",ISNUMBER(B110),B111=""),"סך הכל",IF([1]Planning!A115="","",[1]Planning!A115))</f>
        <v/>
      </c>
      <c r="C112" s="59" t="str">
        <f>IFERROR(_xlfn.IFS(B112="סך הכל",[1]Summary!$B$6,[1]Planning!C115&lt;&gt;"",[1]Planning!C115),"")</f>
        <v/>
      </c>
      <c r="D112" s="57" t="str">
        <f>IFERROR(VLOOKUP(B112,[1]Address!B:G,5,FALSE),"")</f>
        <v/>
      </c>
      <c r="E112" s="57" t="str">
        <f>IFERROR(VLOOKUP(B112,[1]Address!B:L,11,FALSE),"")</f>
        <v/>
      </c>
      <c r="F112" s="60" t="str">
        <f t="shared" si="2"/>
        <v/>
      </c>
      <c r="G112" s="61" t="str">
        <f>IF(B112="סך הכל",[1]Summary!$B$7,IF(F112="","",IF(VLOOKUP(B112,[1]WQ_UnitID!B:C,2,FALSE)=0,"",VLOOKUP(B112,[1]WQ_UnitID!B:C,2,FALSE))))</f>
        <v/>
      </c>
      <c r="H112" s="60" t="str">
        <f>IF(B112="סך הכל",[1]Summary!$B$8,IF(F112="","",IFERROR(VLOOKUP(B112,[1]Planning!A:B,2,FALSE),0)))</f>
        <v/>
      </c>
      <c r="I112" s="60" t="str">
        <f>IF(B112="סך הכל",[1]Summary!$B$9,IF(F112="","",IFERROR(VLOOKUP(B112,[1]Count!A:B,2,FALSE),0)))</f>
        <v/>
      </c>
      <c r="J112" s="60" t="str">
        <f>IF(F112="","",(IF(ISNUMBER(MATCH(B112,[1]ExcPermit!$H$8:$H$1000,0)),"כן","לא")))</f>
        <v/>
      </c>
      <c r="K112" s="60" t="str">
        <f>IF(B112="סך הכל",[1]Summary!$B$10,IF(F112="","",IFERROR(VLOOKUP(B112,[1]Count!A:J,8,FALSE),0)))</f>
        <v/>
      </c>
      <c r="L112" s="60" t="str">
        <f>IF(B112="סך הכל",[1]Summary!$B$11,IF(F112="","",IFERROR(VLOOKUP(B112,[1]Count!A:J,9,FALSE),0)))</f>
        <v/>
      </c>
      <c r="M112" s="62" t="str">
        <f>IF(B112="סך הכל",[1]Summary!$B$12,IF(F112="","",IFERROR(VLOOKUP(B112,[1]Count!A:J,10,FALSE),0)))</f>
        <v/>
      </c>
      <c r="N112" s="63" t="str">
        <f t="shared" si="3"/>
        <v/>
      </c>
      <c r="O112" s="45" t="str">
        <f>IFERROR(VLOOKUP(B112,[1]Comments!A:B,2,FALSE),"")</f>
        <v/>
      </c>
      <c r="P112" s="45"/>
      <c r="Q112" s="45"/>
      <c r="R112" s="45"/>
      <c r="S112" s="45"/>
      <c r="T112" s="45"/>
      <c r="U112" s="45"/>
      <c r="V112" s="45"/>
      <c r="W112" s="45"/>
      <c r="X112" s="45"/>
      <c r="Y112" s="45"/>
      <c r="Z112" s="45"/>
      <c r="AA112" s="45"/>
      <c r="AB112" s="45"/>
      <c r="AC112" s="45"/>
      <c r="AD112" s="45"/>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57"/>
      <c r="BU112" s="57"/>
      <c r="BV112" s="57"/>
      <c r="BW112" s="57"/>
      <c r="BX112" s="57"/>
      <c r="BY112" s="57"/>
    </row>
    <row r="113" spans="1:77" s="64" customFormat="1" ht="12.75" x14ac:dyDescent="0.2">
      <c r="A113" s="57"/>
      <c r="B113" s="58" t="str">
        <f>IF(AND(B111&lt;&gt;"",ISNUMBER(B111),B112=""),"סך הכל",IF([1]Planning!A116="","",[1]Planning!A116))</f>
        <v/>
      </c>
      <c r="C113" s="59" t="str">
        <f>IFERROR(_xlfn.IFS(B113="סך הכל",[1]Summary!$B$6,[1]Planning!C116&lt;&gt;"",[1]Planning!C116),"")</f>
        <v/>
      </c>
      <c r="D113" s="57" t="str">
        <f>IFERROR(VLOOKUP(B113,[1]Address!B:G,5,FALSE),"")</f>
        <v/>
      </c>
      <c r="E113" s="57" t="str">
        <f>IFERROR(VLOOKUP(B113,[1]Address!B:L,11,FALSE),"")</f>
        <v/>
      </c>
      <c r="F113" s="60" t="str">
        <f t="shared" si="2"/>
        <v/>
      </c>
      <c r="G113" s="61" t="str">
        <f>IF(B113="סך הכל",[1]Summary!$B$7,IF(F113="","",IF(VLOOKUP(B113,[1]WQ_UnitID!B:C,2,FALSE)=0,"",VLOOKUP(B113,[1]WQ_UnitID!B:C,2,FALSE))))</f>
        <v/>
      </c>
      <c r="H113" s="60" t="str">
        <f>IF(B113="סך הכל",[1]Summary!$B$8,IF(F113="","",IFERROR(VLOOKUP(B113,[1]Planning!A:B,2,FALSE),0)))</f>
        <v/>
      </c>
      <c r="I113" s="60" t="str">
        <f>IF(B113="סך הכל",[1]Summary!$B$9,IF(F113="","",IFERROR(VLOOKUP(B113,[1]Count!A:B,2,FALSE),0)))</f>
        <v/>
      </c>
      <c r="J113" s="60" t="str">
        <f>IF(F113="","",(IF(ISNUMBER(MATCH(B113,[1]ExcPermit!$H$8:$H$1000,0)),"כן","לא")))</f>
        <v/>
      </c>
      <c r="K113" s="60" t="str">
        <f>IF(B113="סך הכל",[1]Summary!$B$10,IF(F113="","",IFERROR(VLOOKUP(B113,[1]Count!A:J,8,FALSE),0)))</f>
        <v/>
      </c>
      <c r="L113" s="60" t="str">
        <f>IF(B113="סך הכל",[1]Summary!$B$11,IF(F113="","",IFERROR(VLOOKUP(B113,[1]Count!A:J,9,FALSE),0)))</f>
        <v/>
      </c>
      <c r="M113" s="62" t="str">
        <f>IF(B113="סך הכל",[1]Summary!$B$12,IF(F113="","",IFERROR(VLOOKUP(B113,[1]Count!A:J,10,FALSE),0)))</f>
        <v/>
      </c>
      <c r="N113" s="63" t="str">
        <f t="shared" si="3"/>
        <v/>
      </c>
      <c r="O113" s="45" t="str">
        <f>IFERROR(VLOOKUP(B113,[1]Comments!A:B,2,FALSE),"")</f>
        <v/>
      </c>
      <c r="P113" s="45"/>
      <c r="Q113" s="45"/>
      <c r="R113" s="45"/>
      <c r="S113" s="45"/>
      <c r="T113" s="45"/>
      <c r="U113" s="45"/>
      <c r="V113" s="45"/>
      <c r="W113" s="45"/>
      <c r="X113" s="45"/>
      <c r="Y113" s="45"/>
      <c r="Z113" s="45"/>
      <c r="AA113" s="45"/>
      <c r="AB113" s="45"/>
      <c r="AC113" s="45"/>
      <c r="AD113" s="45"/>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c r="BG113" s="57"/>
      <c r="BH113" s="57"/>
      <c r="BI113" s="57"/>
      <c r="BJ113" s="57"/>
      <c r="BK113" s="57"/>
      <c r="BL113" s="57"/>
      <c r="BM113" s="57"/>
      <c r="BN113" s="57"/>
      <c r="BO113" s="57"/>
      <c r="BP113" s="57"/>
      <c r="BQ113" s="57"/>
      <c r="BR113" s="57"/>
      <c r="BS113" s="57"/>
      <c r="BT113" s="57"/>
      <c r="BU113" s="57"/>
      <c r="BV113" s="57"/>
      <c r="BW113" s="57"/>
      <c r="BX113" s="57"/>
      <c r="BY113" s="57"/>
    </row>
    <row r="114" spans="1:77" s="64" customFormat="1" ht="12.75" x14ac:dyDescent="0.2">
      <c r="A114" s="57"/>
      <c r="B114" s="58" t="str">
        <f>IF(AND(B112&lt;&gt;"",ISNUMBER(B112),B113=""),"סך הכל",IF([1]Planning!A117="","",[1]Planning!A117))</f>
        <v/>
      </c>
      <c r="C114" s="59" t="str">
        <f>IFERROR(_xlfn.IFS(B114="סך הכל",[1]Summary!$B$6,[1]Planning!C117&lt;&gt;"",[1]Planning!C117),"")</f>
        <v/>
      </c>
      <c r="D114" s="57" t="str">
        <f>IFERROR(VLOOKUP(B114,[1]Address!B:G,5,FALSE),"")</f>
        <v/>
      </c>
      <c r="E114" s="57" t="str">
        <f>IFERROR(VLOOKUP(B114,[1]Address!B:L,11,FALSE),"")</f>
        <v/>
      </c>
      <c r="F114" s="60" t="str">
        <f t="shared" si="2"/>
        <v/>
      </c>
      <c r="G114" s="61" t="str">
        <f>IF(B114="סך הכל",[1]Summary!$B$7,IF(F114="","",IF(VLOOKUP(B114,[1]WQ_UnitID!B:C,2,FALSE)=0,"",VLOOKUP(B114,[1]WQ_UnitID!B:C,2,FALSE))))</f>
        <v/>
      </c>
      <c r="H114" s="60" t="str">
        <f>IF(B114="סך הכל",[1]Summary!$B$8,IF(F114="","",IFERROR(VLOOKUP(B114,[1]Planning!A:B,2,FALSE),0)))</f>
        <v/>
      </c>
      <c r="I114" s="60" t="str">
        <f>IF(B114="סך הכל",[1]Summary!$B$9,IF(F114="","",IFERROR(VLOOKUP(B114,[1]Count!A:B,2,FALSE),0)))</f>
        <v/>
      </c>
      <c r="J114" s="60" t="str">
        <f>IF(F114="","",(IF(ISNUMBER(MATCH(B114,[1]ExcPermit!$H$8:$H$1000,0)),"כן","לא")))</f>
        <v/>
      </c>
      <c r="K114" s="60" t="str">
        <f>IF(B114="סך הכל",[1]Summary!$B$10,IF(F114="","",IFERROR(VLOOKUP(B114,[1]Count!A:J,8,FALSE),0)))</f>
        <v/>
      </c>
      <c r="L114" s="60" t="str">
        <f>IF(B114="סך הכל",[1]Summary!$B$11,IF(F114="","",IFERROR(VLOOKUP(B114,[1]Count!A:J,9,FALSE),0)))</f>
        <v/>
      </c>
      <c r="M114" s="62" t="str">
        <f>IF(B114="סך הכל",[1]Summary!$B$12,IF(F114="","",IFERROR(VLOOKUP(B114,[1]Count!A:J,10,FALSE),0)))</f>
        <v/>
      </c>
      <c r="N114" s="63" t="str">
        <f t="shared" si="3"/>
        <v/>
      </c>
      <c r="O114" s="45" t="str">
        <f>IFERROR(VLOOKUP(B114,[1]Comments!A:B,2,FALSE),"")</f>
        <v/>
      </c>
      <c r="P114" s="45"/>
      <c r="Q114" s="45"/>
      <c r="R114" s="45"/>
      <c r="S114" s="45"/>
      <c r="T114" s="45"/>
      <c r="U114" s="45"/>
      <c r="V114" s="45"/>
      <c r="W114" s="45"/>
      <c r="X114" s="45"/>
      <c r="Y114" s="45"/>
      <c r="Z114" s="45"/>
      <c r="AA114" s="45"/>
      <c r="AB114" s="45"/>
      <c r="AC114" s="45"/>
      <c r="AD114" s="45"/>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57"/>
      <c r="BJ114" s="57"/>
      <c r="BK114" s="57"/>
      <c r="BL114" s="57"/>
      <c r="BM114" s="57"/>
      <c r="BN114" s="57"/>
      <c r="BO114" s="57"/>
      <c r="BP114" s="57"/>
      <c r="BQ114" s="57"/>
      <c r="BR114" s="57"/>
      <c r="BS114" s="57"/>
      <c r="BT114" s="57"/>
      <c r="BU114" s="57"/>
      <c r="BV114" s="57"/>
      <c r="BW114" s="57"/>
      <c r="BX114" s="57"/>
      <c r="BY114" s="57"/>
    </row>
    <row r="115" spans="1:77" s="64" customFormat="1" ht="12.75" x14ac:dyDescent="0.2">
      <c r="A115" s="57"/>
      <c r="B115" s="58" t="str">
        <f>IF(AND(B113&lt;&gt;"",ISNUMBER(B113),B114=""),"סך הכל",IF([1]Planning!A118="","",[1]Planning!A118))</f>
        <v/>
      </c>
      <c r="C115" s="59" t="str">
        <f>IFERROR(_xlfn.IFS(B115="סך הכל",[1]Summary!$B$6,[1]Planning!C118&lt;&gt;"",[1]Planning!C118),"")</f>
        <v/>
      </c>
      <c r="D115" s="57" t="str">
        <f>IFERROR(VLOOKUP(B115,[1]Address!B:G,5,FALSE),"")</f>
        <v/>
      </c>
      <c r="E115" s="57" t="str">
        <f>IFERROR(VLOOKUP(B115,[1]Address!B:L,11,FALSE),"")</f>
        <v/>
      </c>
      <c r="F115" s="60" t="str">
        <f t="shared" si="2"/>
        <v/>
      </c>
      <c r="G115" s="61" t="str">
        <f>IF(B115="סך הכל",[1]Summary!$B$7,IF(F115="","",IF(VLOOKUP(B115,[1]WQ_UnitID!B:C,2,FALSE)=0,"",VLOOKUP(B115,[1]WQ_UnitID!B:C,2,FALSE))))</f>
        <v/>
      </c>
      <c r="H115" s="60" t="str">
        <f>IF(B115="סך הכל",[1]Summary!$B$8,IF(F115="","",IFERROR(VLOOKUP(B115,[1]Planning!A:B,2,FALSE),0)))</f>
        <v/>
      </c>
      <c r="I115" s="60" t="str">
        <f>IF(B115="סך הכל",[1]Summary!$B$9,IF(F115="","",IFERROR(VLOOKUP(B115,[1]Count!A:B,2,FALSE),0)))</f>
        <v/>
      </c>
      <c r="J115" s="60" t="str">
        <f>IF(F115="","",(IF(ISNUMBER(MATCH(B115,[1]ExcPermit!$H$8:$H$1000,0)),"כן","לא")))</f>
        <v/>
      </c>
      <c r="K115" s="60" t="str">
        <f>IF(B115="סך הכל",[1]Summary!$B$10,IF(F115="","",IFERROR(VLOOKUP(B115,[1]Count!A:J,8,FALSE),0)))</f>
        <v/>
      </c>
      <c r="L115" s="60" t="str">
        <f>IF(B115="סך הכל",[1]Summary!$B$11,IF(F115="","",IFERROR(VLOOKUP(B115,[1]Count!A:J,9,FALSE),0)))</f>
        <v/>
      </c>
      <c r="M115" s="62" t="str">
        <f>IF(B115="סך הכל",[1]Summary!$B$12,IF(F115="","",IFERROR(VLOOKUP(B115,[1]Count!A:J,10,FALSE),0)))</f>
        <v/>
      </c>
      <c r="N115" s="63" t="str">
        <f t="shared" si="3"/>
        <v/>
      </c>
      <c r="O115" s="45" t="str">
        <f>IFERROR(VLOOKUP(B115,[1]Comments!A:B,2,FALSE),"")</f>
        <v/>
      </c>
      <c r="P115" s="45"/>
      <c r="Q115" s="45"/>
      <c r="R115" s="45"/>
      <c r="S115" s="45"/>
      <c r="T115" s="45"/>
      <c r="U115" s="45"/>
      <c r="V115" s="45"/>
      <c r="W115" s="45"/>
      <c r="X115" s="45"/>
      <c r="Y115" s="45"/>
      <c r="Z115" s="45"/>
      <c r="AA115" s="45"/>
      <c r="AB115" s="45"/>
      <c r="AC115" s="45"/>
      <c r="AD115" s="45"/>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row>
    <row r="116" spans="1:77" s="64" customFormat="1" ht="12.75" x14ac:dyDescent="0.2">
      <c r="A116" s="57"/>
      <c r="B116" s="58" t="str">
        <f>IF(AND(B114&lt;&gt;"",ISNUMBER(B114),B115=""),"סך הכל",IF([1]Planning!A119="","",[1]Planning!A119))</f>
        <v/>
      </c>
      <c r="C116" s="59" t="str">
        <f>IFERROR(_xlfn.IFS(B116="סך הכל",[1]Summary!$B$6,[1]Planning!C119&lt;&gt;"",[1]Planning!C119),"")</f>
        <v/>
      </c>
      <c r="D116" s="57" t="str">
        <f>IFERROR(VLOOKUP(B116,[1]Address!B:G,5,FALSE),"")</f>
        <v/>
      </c>
      <c r="E116" s="57" t="str">
        <f>IFERROR(VLOOKUP(B116,[1]Address!B:L,11,FALSE),"")</f>
        <v/>
      </c>
      <c r="F116" s="60" t="str">
        <f t="shared" si="2"/>
        <v/>
      </c>
      <c r="G116" s="61" t="str">
        <f>IF(B116="סך הכל",[1]Summary!$B$7,IF(F116="","",IF(VLOOKUP(B116,[1]WQ_UnitID!B:C,2,FALSE)=0,"",VLOOKUP(B116,[1]WQ_UnitID!B:C,2,FALSE))))</f>
        <v/>
      </c>
      <c r="H116" s="60" t="str">
        <f>IF(B116="סך הכל",[1]Summary!$B$8,IF(F116="","",IFERROR(VLOOKUP(B116,[1]Planning!A:B,2,FALSE),0)))</f>
        <v/>
      </c>
      <c r="I116" s="60" t="str">
        <f>IF(B116="סך הכל",[1]Summary!$B$9,IF(F116="","",IFERROR(VLOOKUP(B116,[1]Count!A:B,2,FALSE),0)))</f>
        <v/>
      </c>
      <c r="J116" s="60" t="str">
        <f>IF(F116="","",(IF(ISNUMBER(MATCH(B116,[1]ExcPermit!$H$8:$H$1000,0)),"כן","לא")))</f>
        <v/>
      </c>
      <c r="K116" s="60" t="str">
        <f>IF(B116="סך הכל",[1]Summary!$B$10,IF(F116="","",IFERROR(VLOOKUP(B116,[1]Count!A:J,8,FALSE),0)))</f>
        <v/>
      </c>
      <c r="L116" s="60" t="str">
        <f>IF(B116="סך הכל",[1]Summary!$B$11,IF(F116="","",IFERROR(VLOOKUP(B116,[1]Count!A:J,9,FALSE),0)))</f>
        <v/>
      </c>
      <c r="M116" s="62" t="str">
        <f>IF(B116="סך הכל",[1]Summary!$B$12,IF(F116="","",IFERROR(VLOOKUP(B116,[1]Count!A:J,10,FALSE),0)))</f>
        <v/>
      </c>
      <c r="N116" s="63" t="str">
        <f t="shared" si="3"/>
        <v/>
      </c>
      <c r="O116" s="45" t="str">
        <f>IFERROR(VLOOKUP(B116,[1]Comments!A:B,2,FALSE),"")</f>
        <v/>
      </c>
      <c r="P116" s="45"/>
      <c r="Q116" s="45"/>
      <c r="R116" s="45"/>
      <c r="S116" s="45"/>
      <c r="T116" s="45"/>
      <c r="U116" s="45"/>
      <c r="V116" s="45"/>
      <c r="W116" s="45"/>
      <c r="X116" s="45"/>
      <c r="Y116" s="45"/>
      <c r="Z116" s="45"/>
      <c r="AA116" s="45"/>
      <c r="AB116" s="45"/>
      <c r="AC116" s="45"/>
      <c r="AD116" s="45"/>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row>
    <row r="117" spans="1:77" s="64" customFormat="1" ht="12.75" x14ac:dyDescent="0.2">
      <c r="A117" s="57"/>
      <c r="B117" s="58" t="str">
        <f>IF(AND(B115&lt;&gt;"",ISNUMBER(B115),B116=""),"סך הכל",IF([1]Planning!A120="","",[1]Planning!A120))</f>
        <v/>
      </c>
      <c r="C117" s="59" t="str">
        <f>IFERROR(_xlfn.IFS(B117="סך הכל",[1]Summary!$B$6,[1]Planning!C120&lt;&gt;"",[1]Planning!C120),"")</f>
        <v/>
      </c>
      <c r="D117" s="57" t="str">
        <f>IFERROR(VLOOKUP(B117,[1]Address!B:G,5,FALSE),"")</f>
        <v/>
      </c>
      <c r="E117" s="57" t="str">
        <f>IFERROR(VLOOKUP(B117,[1]Address!B:L,11,FALSE),"")</f>
        <v/>
      </c>
      <c r="F117" s="60" t="str">
        <f t="shared" si="2"/>
        <v/>
      </c>
      <c r="G117" s="61" t="str">
        <f>IF(B117="סך הכל",[1]Summary!$B$7,IF(F117="","",IF(VLOOKUP(B117,[1]WQ_UnitID!B:C,2,FALSE)=0,"",VLOOKUP(B117,[1]WQ_UnitID!B:C,2,FALSE))))</f>
        <v/>
      </c>
      <c r="H117" s="60" t="str">
        <f>IF(B117="סך הכל",[1]Summary!$B$8,IF(F117="","",IFERROR(VLOOKUP(B117,[1]Planning!A:B,2,FALSE),0)))</f>
        <v/>
      </c>
      <c r="I117" s="60" t="str">
        <f>IF(B117="סך הכל",[1]Summary!$B$9,IF(F117="","",IFERROR(VLOOKUP(B117,[1]Count!A:B,2,FALSE),0)))</f>
        <v/>
      </c>
      <c r="J117" s="60" t="str">
        <f>IF(F117="","",(IF(ISNUMBER(MATCH(B117,[1]ExcPermit!$H$8:$H$1000,0)),"כן","לא")))</f>
        <v/>
      </c>
      <c r="K117" s="60" t="str">
        <f>IF(B117="סך הכל",[1]Summary!$B$10,IF(F117="","",IFERROR(VLOOKUP(B117,[1]Count!A:J,8,FALSE),0)))</f>
        <v/>
      </c>
      <c r="L117" s="60" t="str">
        <f>IF(B117="סך הכל",[1]Summary!$B$11,IF(F117="","",IFERROR(VLOOKUP(B117,[1]Count!A:J,9,FALSE),0)))</f>
        <v/>
      </c>
      <c r="M117" s="62" t="str">
        <f>IF(B117="סך הכל",[1]Summary!$B$12,IF(F117="","",IFERROR(VLOOKUP(B117,[1]Count!A:J,10,FALSE),0)))</f>
        <v/>
      </c>
      <c r="N117" s="63" t="str">
        <f t="shared" si="3"/>
        <v/>
      </c>
      <c r="O117" s="45" t="str">
        <f>IFERROR(VLOOKUP(B117,[1]Comments!A:B,2,FALSE),"")</f>
        <v/>
      </c>
      <c r="P117" s="45"/>
      <c r="Q117" s="45"/>
      <c r="R117" s="45"/>
      <c r="S117" s="45"/>
      <c r="T117" s="45"/>
      <c r="U117" s="45"/>
      <c r="V117" s="45"/>
      <c r="W117" s="45"/>
      <c r="X117" s="45"/>
      <c r="Y117" s="45"/>
      <c r="Z117" s="45"/>
      <c r="AA117" s="45"/>
      <c r="AB117" s="45"/>
      <c r="AC117" s="45"/>
      <c r="AD117" s="45"/>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row>
    <row r="118" spans="1:77" s="64" customFormat="1" ht="12.75" x14ac:dyDescent="0.2">
      <c r="A118" s="57"/>
      <c r="B118" s="58" t="str">
        <f>IF(AND(B116&lt;&gt;"",ISNUMBER(B116),B117=""),"סך הכל",IF([1]Planning!A121="","",[1]Planning!A121))</f>
        <v/>
      </c>
      <c r="C118" s="59" t="str">
        <f>IFERROR(_xlfn.IFS(B118="סך הכל",[1]Summary!$B$6,[1]Planning!C121&lt;&gt;"",[1]Planning!C121),"")</f>
        <v/>
      </c>
      <c r="D118" s="57" t="str">
        <f>IFERROR(VLOOKUP(B118,[1]Address!B:G,5,FALSE),"")</f>
        <v/>
      </c>
      <c r="E118" s="57" t="str">
        <f>IFERROR(VLOOKUP(B118,[1]Address!B:L,11,FALSE),"")</f>
        <v/>
      </c>
      <c r="F118" s="60" t="str">
        <f t="shared" si="2"/>
        <v/>
      </c>
      <c r="G118" s="61" t="str">
        <f>IF(B118="סך הכל",[1]Summary!$B$7,IF(F118="","",IF(VLOOKUP(B118,[1]WQ_UnitID!B:C,2,FALSE)=0,"",VLOOKUP(B118,[1]WQ_UnitID!B:C,2,FALSE))))</f>
        <v/>
      </c>
      <c r="H118" s="60" t="str">
        <f>IF(B118="סך הכל",[1]Summary!$B$8,IF(F118="","",IFERROR(VLOOKUP(B118,[1]Planning!A:B,2,FALSE),0)))</f>
        <v/>
      </c>
      <c r="I118" s="60" t="str">
        <f>IF(B118="סך הכל",[1]Summary!$B$9,IF(F118="","",IFERROR(VLOOKUP(B118,[1]Count!A:B,2,FALSE),0)))</f>
        <v/>
      </c>
      <c r="J118" s="60" t="str">
        <f>IF(F118="","",(IF(ISNUMBER(MATCH(B118,[1]ExcPermit!$H$8:$H$1000,0)),"כן","לא")))</f>
        <v/>
      </c>
      <c r="K118" s="60" t="str">
        <f>IF(B118="סך הכל",[1]Summary!$B$10,IF(F118="","",IFERROR(VLOOKUP(B118,[1]Count!A:J,8,FALSE),0)))</f>
        <v/>
      </c>
      <c r="L118" s="60" t="str">
        <f>IF(B118="סך הכל",[1]Summary!$B$11,IF(F118="","",IFERROR(VLOOKUP(B118,[1]Count!A:J,9,FALSE),0)))</f>
        <v/>
      </c>
      <c r="M118" s="62" t="str">
        <f>IF(B118="סך הכל",[1]Summary!$B$12,IF(F118="","",IFERROR(VLOOKUP(B118,[1]Count!A:J,10,FALSE),0)))</f>
        <v/>
      </c>
      <c r="N118" s="63" t="str">
        <f t="shared" si="3"/>
        <v/>
      </c>
      <c r="O118" s="45" t="str">
        <f>IFERROR(VLOOKUP(B118,[1]Comments!A:B,2,FALSE),"")</f>
        <v/>
      </c>
      <c r="P118" s="45"/>
      <c r="Q118" s="45"/>
      <c r="R118" s="45"/>
      <c r="S118" s="45"/>
      <c r="T118" s="45"/>
      <c r="U118" s="45"/>
      <c r="V118" s="45"/>
      <c r="W118" s="45"/>
      <c r="X118" s="45"/>
      <c r="Y118" s="45"/>
      <c r="Z118" s="45"/>
      <c r="AA118" s="45"/>
      <c r="AB118" s="45"/>
      <c r="AC118" s="45"/>
      <c r="AD118" s="45"/>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row>
    <row r="119" spans="1:77" s="64" customFormat="1" ht="12.75" x14ac:dyDescent="0.2">
      <c r="A119" s="57"/>
      <c r="B119" s="58" t="str">
        <f>IF(AND(B117&lt;&gt;"",ISNUMBER(B117),B118=""),"סך הכל",IF([1]Planning!A122="","",[1]Planning!A122))</f>
        <v/>
      </c>
      <c r="C119" s="59" t="str">
        <f>IFERROR(_xlfn.IFS(B119="סך הכל",[1]Summary!$B$6,[1]Planning!C122&lt;&gt;"",[1]Planning!C122),"")</f>
        <v/>
      </c>
      <c r="D119" s="57" t="str">
        <f>IFERROR(VLOOKUP(B119,[1]Address!B:G,5,FALSE),"")</f>
        <v/>
      </c>
      <c r="E119" s="57" t="str">
        <f>IFERROR(VLOOKUP(B119,[1]Address!B:L,11,FALSE),"")</f>
        <v/>
      </c>
      <c r="F119" s="60" t="str">
        <f t="shared" si="2"/>
        <v/>
      </c>
      <c r="G119" s="61" t="str">
        <f>IF(B119="סך הכל",[1]Summary!$B$7,IF(F119="","",IF(VLOOKUP(B119,[1]WQ_UnitID!B:C,2,FALSE)=0,"",VLOOKUP(B119,[1]WQ_UnitID!B:C,2,FALSE))))</f>
        <v/>
      </c>
      <c r="H119" s="60" t="str">
        <f>IF(B119="סך הכל",[1]Summary!$B$8,IF(F119="","",IFERROR(VLOOKUP(B119,[1]Planning!A:B,2,FALSE),0)))</f>
        <v/>
      </c>
      <c r="I119" s="60" t="str">
        <f>IF(B119="סך הכל",[1]Summary!$B$9,IF(F119="","",IFERROR(VLOOKUP(B119,[1]Count!A:B,2,FALSE),0)))</f>
        <v/>
      </c>
      <c r="J119" s="60" t="str">
        <f>IF(F119="","",(IF(ISNUMBER(MATCH(B119,[1]ExcPermit!$H$8:$H$1000,0)),"כן","לא")))</f>
        <v/>
      </c>
      <c r="K119" s="60" t="str">
        <f>IF(B119="סך הכל",[1]Summary!$B$10,IF(F119="","",IFERROR(VLOOKUP(B119,[1]Count!A:J,8,FALSE),0)))</f>
        <v/>
      </c>
      <c r="L119" s="60" t="str">
        <f>IF(B119="סך הכל",[1]Summary!$B$11,IF(F119="","",IFERROR(VLOOKUP(B119,[1]Count!A:J,9,FALSE),0)))</f>
        <v/>
      </c>
      <c r="M119" s="62" t="str">
        <f>IF(B119="סך הכל",[1]Summary!$B$12,IF(F119="","",IFERROR(VLOOKUP(B119,[1]Count!A:J,10,FALSE),0)))</f>
        <v/>
      </c>
      <c r="N119" s="63" t="str">
        <f t="shared" si="3"/>
        <v/>
      </c>
      <c r="O119" s="45" t="str">
        <f>IFERROR(VLOOKUP(B119,[1]Comments!A:B,2,FALSE),"")</f>
        <v/>
      </c>
      <c r="P119" s="45"/>
      <c r="Q119" s="45"/>
      <c r="R119" s="45"/>
      <c r="S119" s="45"/>
      <c r="T119" s="45"/>
      <c r="U119" s="45"/>
      <c r="V119" s="45"/>
      <c r="W119" s="45"/>
      <c r="X119" s="45"/>
      <c r="Y119" s="45"/>
      <c r="Z119" s="45"/>
      <c r="AA119" s="45"/>
      <c r="AB119" s="45"/>
      <c r="AC119" s="45"/>
      <c r="AD119" s="45"/>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57"/>
      <c r="BU119" s="57"/>
      <c r="BV119" s="57"/>
      <c r="BW119" s="57"/>
      <c r="BX119" s="57"/>
      <c r="BY119" s="57"/>
    </row>
    <row r="120" spans="1:77" s="64" customFormat="1" ht="12.75" x14ac:dyDescent="0.2">
      <c r="A120" s="57"/>
      <c r="B120" s="58" t="str">
        <f>IF(AND(B118&lt;&gt;"",ISNUMBER(B118),B119=""),"סך הכל",IF([1]Planning!A123="","",[1]Planning!A123))</f>
        <v/>
      </c>
      <c r="C120" s="59" t="str">
        <f>IFERROR(_xlfn.IFS(B120="סך הכל",[1]Summary!$B$6,[1]Planning!C123&lt;&gt;"",[1]Planning!C123),"")</f>
        <v/>
      </c>
      <c r="D120" s="57" t="str">
        <f>IFERROR(VLOOKUP(B120,[1]Address!B:G,5,FALSE),"")</f>
        <v/>
      </c>
      <c r="E120" s="57" t="str">
        <f>IFERROR(VLOOKUP(B120,[1]Address!B:L,11,FALSE),"")</f>
        <v/>
      </c>
      <c r="F120" s="60" t="str">
        <f t="shared" si="2"/>
        <v/>
      </c>
      <c r="G120" s="61" t="str">
        <f>IF(B120="סך הכל",[1]Summary!$B$7,IF(F120="","",IF(VLOOKUP(B120,[1]WQ_UnitID!B:C,2,FALSE)=0,"",VLOOKUP(B120,[1]WQ_UnitID!B:C,2,FALSE))))</f>
        <v/>
      </c>
      <c r="H120" s="60" t="str">
        <f>IF(B120="סך הכל",[1]Summary!$B$8,IF(F120="","",IFERROR(VLOOKUP(B120,[1]Planning!A:B,2,FALSE),0)))</f>
        <v/>
      </c>
      <c r="I120" s="60" t="str">
        <f>IF(B120="סך הכל",[1]Summary!$B$9,IF(F120="","",IFERROR(VLOOKUP(B120,[1]Count!A:B,2,FALSE),0)))</f>
        <v/>
      </c>
      <c r="J120" s="60" t="str">
        <f>IF(F120="","",(IF(ISNUMBER(MATCH(B120,[1]ExcPermit!$H$8:$H$1000,0)),"כן","לא")))</f>
        <v/>
      </c>
      <c r="K120" s="60" t="str">
        <f>IF(B120="סך הכל",[1]Summary!$B$10,IF(F120="","",IFERROR(VLOOKUP(B120,[1]Count!A:J,8,FALSE),0)))</f>
        <v/>
      </c>
      <c r="L120" s="60" t="str">
        <f>IF(B120="סך הכל",[1]Summary!$B$11,IF(F120="","",IFERROR(VLOOKUP(B120,[1]Count!A:J,9,FALSE),0)))</f>
        <v/>
      </c>
      <c r="M120" s="62" t="str">
        <f>IF(B120="סך הכל",[1]Summary!$B$12,IF(F120="","",IFERROR(VLOOKUP(B120,[1]Count!A:J,10,FALSE),0)))</f>
        <v/>
      </c>
      <c r="N120" s="63" t="str">
        <f t="shared" si="3"/>
        <v/>
      </c>
      <c r="O120" s="45" t="str">
        <f>IFERROR(VLOOKUP(B120,[1]Comments!A:B,2,FALSE),"")</f>
        <v/>
      </c>
      <c r="P120" s="45"/>
      <c r="Q120" s="45"/>
      <c r="R120" s="45"/>
      <c r="S120" s="45"/>
      <c r="T120" s="45"/>
      <c r="U120" s="45"/>
      <c r="V120" s="45"/>
      <c r="W120" s="45"/>
      <c r="X120" s="45"/>
      <c r="Y120" s="45"/>
      <c r="Z120" s="45"/>
      <c r="AA120" s="45"/>
      <c r="AB120" s="45"/>
      <c r="AC120" s="45"/>
      <c r="AD120" s="45"/>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57"/>
      <c r="BU120" s="57"/>
      <c r="BV120" s="57"/>
      <c r="BW120" s="57"/>
      <c r="BX120" s="57"/>
      <c r="BY120" s="57"/>
    </row>
    <row r="121" spans="1:77" s="64" customFormat="1" ht="12.75" x14ac:dyDescent="0.2">
      <c r="A121" s="57"/>
      <c r="B121" s="58" t="str">
        <f>IF(AND(B119&lt;&gt;"",ISNUMBER(B119),B120=""),"סך הכל",IF([1]Planning!A124="","",[1]Planning!A124))</f>
        <v/>
      </c>
      <c r="C121" s="59" t="str">
        <f>IFERROR(_xlfn.IFS(B121="סך הכל",[1]Summary!$B$6,[1]Planning!C124&lt;&gt;"",[1]Planning!C124),"")</f>
        <v/>
      </c>
      <c r="D121" s="57" t="str">
        <f>IFERROR(VLOOKUP(B121,[1]Address!B:G,5,FALSE),"")</f>
        <v/>
      </c>
      <c r="E121" s="57" t="str">
        <f>IFERROR(VLOOKUP(B121,[1]Address!B:L,11,FALSE),"")</f>
        <v/>
      </c>
      <c r="F121" s="60" t="str">
        <f t="shared" si="2"/>
        <v/>
      </c>
      <c r="G121" s="61" t="str">
        <f>IF(B121="סך הכל",[1]Summary!$B$7,IF(F121="","",IF(VLOOKUP(B121,[1]WQ_UnitID!B:C,2,FALSE)=0,"",VLOOKUP(B121,[1]WQ_UnitID!B:C,2,FALSE))))</f>
        <v/>
      </c>
      <c r="H121" s="60" t="str">
        <f>IF(B121="סך הכל",[1]Summary!$B$8,IF(F121="","",IFERROR(VLOOKUP(B121,[1]Planning!A:B,2,FALSE),0)))</f>
        <v/>
      </c>
      <c r="I121" s="60" t="str">
        <f>IF(B121="סך הכל",[1]Summary!$B$9,IF(F121="","",IFERROR(VLOOKUP(B121,[1]Count!A:B,2,FALSE),0)))</f>
        <v/>
      </c>
      <c r="J121" s="60" t="str">
        <f>IF(F121="","",(IF(ISNUMBER(MATCH(B121,[1]ExcPermit!$H$8:$H$1000,0)),"כן","לא")))</f>
        <v/>
      </c>
      <c r="K121" s="60" t="str">
        <f>IF(B121="סך הכל",[1]Summary!$B$10,IF(F121="","",IFERROR(VLOOKUP(B121,[1]Count!A:J,8,FALSE),0)))</f>
        <v/>
      </c>
      <c r="L121" s="60" t="str">
        <f>IF(B121="סך הכל",[1]Summary!$B$11,IF(F121="","",IFERROR(VLOOKUP(B121,[1]Count!A:J,9,FALSE),0)))</f>
        <v/>
      </c>
      <c r="M121" s="62" t="str">
        <f>IF(B121="סך הכל",[1]Summary!$B$12,IF(F121="","",IFERROR(VLOOKUP(B121,[1]Count!A:J,10,FALSE),0)))</f>
        <v/>
      </c>
      <c r="N121" s="63" t="str">
        <f t="shared" si="3"/>
        <v/>
      </c>
      <c r="O121" s="45" t="str">
        <f>IFERROR(VLOOKUP(B121,[1]Comments!A:B,2,FALSE),"")</f>
        <v/>
      </c>
      <c r="P121" s="45"/>
      <c r="Q121" s="45"/>
      <c r="R121" s="45"/>
      <c r="S121" s="45"/>
      <c r="T121" s="45"/>
      <c r="U121" s="45"/>
      <c r="V121" s="45"/>
      <c r="W121" s="45"/>
      <c r="X121" s="45"/>
      <c r="Y121" s="45"/>
      <c r="Z121" s="45"/>
      <c r="AA121" s="45"/>
      <c r="AB121" s="45"/>
      <c r="AC121" s="45"/>
      <c r="AD121" s="45"/>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57"/>
      <c r="BU121" s="57"/>
      <c r="BV121" s="57"/>
      <c r="BW121" s="57"/>
      <c r="BX121" s="57"/>
      <c r="BY121" s="57"/>
    </row>
    <row r="122" spans="1:77" s="64" customFormat="1" ht="12.75" x14ac:dyDescent="0.2">
      <c r="A122" s="57"/>
      <c r="B122" s="58" t="str">
        <f>IF(AND(B120&lt;&gt;"",ISNUMBER(B120),B121=""),"סך הכל",IF([1]Planning!A125="","",[1]Planning!A125))</f>
        <v/>
      </c>
      <c r="C122" s="59" t="str">
        <f>IFERROR(_xlfn.IFS(B122="סך הכל",[1]Summary!$B$6,[1]Planning!C125&lt;&gt;"",[1]Planning!C125),"")</f>
        <v/>
      </c>
      <c r="D122" s="57" t="str">
        <f>IFERROR(VLOOKUP(B122,[1]Address!B:G,5,FALSE),"")</f>
        <v/>
      </c>
      <c r="E122" s="57" t="str">
        <f>IFERROR(VLOOKUP(B122,[1]Address!B:L,11,FALSE),"")</f>
        <v/>
      </c>
      <c r="F122" s="60" t="str">
        <f t="shared" si="2"/>
        <v/>
      </c>
      <c r="G122" s="61" t="str">
        <f>IF(B122="סך הכל",[1]Summary!$B$7,IF(F122="","",IF(VLOOKUP(B122,[1]WQ_UnitID!B:C,2,FALSE)=0,"",VLOOKUP(B122,[1]WQ_UnitID!B:C,2,FALSE))))</f>
        <v/>
      </c>
      <c r="H122" s="60" t="str">
        <f>IF(B122="סך הכל",[1]Summary!$B$8,IF(F122="","",IFERROR(VLOOKUP(B122,[1]Planning!A:B,2,FALSE),0)))</f>
        <v/>
      </c>
      <c r="I122" s="60" t="str">
        <f>IF(B122="סך הכל",[1]Summary!$B$9,IF(F122="","",IFERROR(VLOOKUP(B122,[1]Count!A:B,2,FALSE),0)))</f>
        <v/>
      </c>
      <c r="J122" s="60" t="str">
        <f>IF(F122="","",(IF(ISNUMBER(MATCH(B122,[1]ExcPermit!$H$8:$H$1000,0)),"כן","לא")))</f>
        <v/>
      </c>
      <c r="K122" s="60" t="str">
        <f>IF(B122="סך הכל",[1]Summary!$B$10,IF(F122="","",IFERROR(VLOOKUP(B122,[1]Count!A:J,8,FALSE),0)))</f>
        <v/>
      </c>
      <c r="L122" s="60" t="str">
        <f>IF(B122="סך הכל",[1]Summary!$B$11,IF(F122="","",IFERROR(VLOOKUP(B122,[1]Count!A:J,9,FALSE),0)))</f>
        <v/>
      </c>
      <c r="M122" s="62" t="str">
        <f>IF(B122="סך הכל",[1]Summary!$B$12,IF(F122="","",IFERROR(VLOOKUP(B122,[1]Count!A:J,10,FALSE),0)))</f>
        <v/>
      </c>
      <c r="N122" s="63" t="str">
        <f t="shared" si="3"/>
        <v/>
      </c>
      <c r="O122" s="45" t="str">
        <f>IFERROR(VLOOKUP(B122,[1]Comments!A:B,2,FALSE),"")</f>
        <v/>
      </c>
      <c r="P122" s="45"/>
      <c r="Q122" s="45"/>
      <c r="R122" s="45"/>
      <c r="S122" s="45"/>
      <c r="T122" s="45"/>
      <c r="U122" s="45"/>
      <c r="V122" s="45"/>
      <c r="W122" s="45"/>
      <c r="X122" s="45"/>
      <c r="Y122" s="45"/>
      <c r="Z122" s="45"/>
      <c r="AA122" s="45"/>
      <c r="AB122" s="45"/>
      <c r="AC122" s="45"/>
      <c r="AD122" s="45"/>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57"/>
      <c r="BU122" s="57"/>
      <c r="BV122" s="57"/>
      <c r="BW122" s="57"/>
      <c r="BX122" s="57"/>
      <c r="BY122" s="57"/>
    </row>
    <row r="123" spans="1:77" s="64" customFormat="1" ht="12.75" x14ac:dyDescent="0.2">
      <c r="A123" s="57"/>
      <c r="B123" s="58" t="str">
        <f>IF(AND(B121&lt;&gt;"",ISNUMBER(B121),B122=""),"סך הכל",IF([1]Planning!A126="","",[1]Planning!A126))</f>
        <v/>
      </c>
      <c r="C123" s="59" t="str">
        <f>IFERROR(_xlfn.IFS(B123="סך הכל",[1]Summary!$B$6,[1]Planning!C126&lt;&gt;"",[1]Planning!C126),"")</f>
        <v/>
      </c>
      <c r="D123" s="57" t="str">
        <f>IFERROR(VLOOKUP(B123,[1]Address!B:G,5,FALSE),"")</f>
        <v/>
      </c>
      <c r="E123" s="57" t="str">
        <f>IFERROR(VLOOKUP(B123,[1]Address!B:L,11,FALSE),"")</f>
        <v/>
      </c>
      <c r="F123" s="60" t="str">
        <f t="shared" si="2"/>
        <v/>
      </c>
      <c r="G123" s="61" t="str">
        <f>IF(B123="סך הכל",[1]Summary!$B$7,IF(F123="","",IF(VLOOKUP(B123,[1]WQ_UnitID!B:C,2,FALSE)=0,"",VLOOKUP(B123,[1]WQ_UnitID!B:C,2,FALSE))))</f>
        <v/>
      </c>
      <c r="H123" s="60" t="str">
        <f>IF(B123="סך הכל",[1]Summary!$B$8,IF(F123="","",IFERROR(VLOOKUP(B123,[1]Planning!A:B,2,FALSE),0)))</f>
        <v/>
      </c>
      <c r="I123" s="60" t="str">
        <f>IF(B123="סך הכל",[1]Summary!$B$9,IF(F123="","",IFERROR(VLOOKUP(B123,[1]Count!A:B,2,FALSE),0)))</f>
        <v/>
      </c>
      <c r="J123" s="60" t="str">
        <f>IF(F123="","",(IF(ISNUMBER(MATCH(B123,[1]ExcPermit!$H$8:$H$1000,0)),"כן","לא")))</f>
        <v/>
      </c>
      <c r="K123" s="60" t="str">
        <f>IF(B123="סך הכל",[1]Summary!$B$10,IF(F123="","",IFERROR(VLOOKUP(B123,[1]Count!A:J,8,FALSE),0)))</f>
        <v/>
      </c>
      <c r="L123" s="60" t="str">
        <f>IF(B123="סך הכל",[1]Summary!$B$11,IF(F123="","",IFERROR(VLOOKUP(B123,[1]Count!A:J,9,FALSE),0)))</f>
        <v/>
      </c>
      <c r="M123" s="62" t="str">
        <f>IF(B123="סך הכל",[1]Summary!$B$12,IF(F123="","",IFERROR(VLOOKUP(B123,[1]Count!A:J,10,FALSE),0)))</f>
        <v/>
      </c>
      <c r="N123" s="63" t="str">
        <f t="shared" si="3"/>
        <v/>
      </c>
      <c r="O123" s="45" t="str">
        <f>IFERROR(VLOOKUP(B123,[1]Comments!A:B,2,FALSE),"")</f>
        <v/>
      </c>
      <c r="P123" s="45"/>
      <c r="Q123" s="45"/>
      <c r="R123" s="45"/>
      <c r="S123" s="45"/>
      <c r="T123" s="45"/>
      <c r="U123" s="45"/>
      <c r="V123" s="45"/>
      <c r="W123" s="45"/>
      <c r="X123" s="45"/>
      <c r="Y123" s="45"/>
      <c r="Z123" s="45"/>
      <c r="AA123" s="45"/>
      <c r="AB123" s="45"/>
      <c r="AC123" s="45"/>
      <c r="AD123" s="45"/>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7"/>
      <c r="BH123" s="57"/>
      <c r="BI123" s="57"/>
      <c r="BJ123" s="57"/>
      <c r="BK123" s="57"/>
      <c r="BL123" s="57"/>
      <c r="BM123" s="57"/>
      <c r="BN123" s="57"/>
      <c r="BO123" s="57"/>
      <c r="BP123" s="57"/>
      <c r="BQ123" s="57"/>
      <c r="BR123" s="57"/>
      <c r="BS123" s="57"/>
      <c r="BT123" s="57"/>
      <c r="BU123" s="57"/>
      <c r="BV123" s="57"/>
      <c r="BW123" s="57"/>
      <c r="BX123" s="57"/>
      <c r="BY123" s="57"/>
    </row>
    <row r="124" spans="1:77" s="64" customFormat="1" ht="12.75" x14ac:dyDescent="0.2">
      <c r="A124" s="57"/>
      <c r="B124" s="58" t="str">
        <f>IF(AND(B122&lt;&gt;"",ISNUMBER(B122),B123=""),"סך הכל",IF([1]Planning!A127="","",[1]Planning!A127))</f>
        <v/>
      </c>
      <c r="C124" s="59" t="str">
        <f>IFERROR(_xlfn.IFS(B124="סך הכל",[1]Summary!$B$6,[1]Planning!C127&lt;&gt;"",[1]Planning!C127),"")</f>
        <v/>
      </c>
      <c r="D124" s="57" t="str">
        <f>IFERROR(VLOOKUP(B124,[1]Address!B:G,5,FALSE),"")</f>
        <v/>
      </c>
      <c r="E124" s="57" t="str">
        <f>IFERROR(VLOOKUP(B124,[1]Address!B:L,11,FALSE),"")</f>
        <v/>
      </c>
      <c r="F124" s="60" t="str">
        <f t="shared" si="2"/>
        <v/>
      </c>
      <c r="G124" s="61" t="str">
        <f>IF(B124="סך הכל",[1]Summary!$B$7,IF(F124="","",IF(VLOOKUP(B124,[1]WQ_UnitID!B:C,2,FALSE)=0,"",VLOOKUP(B124,[1]WQ_UnitID!B:C,2,FALSE))))</f>
        <v/>
      </c>
      <c r="H124" s="60" t="str">
        <f>IF(B124="סך הכל",[1]Summary!$B$8,IF(F124="","",IFERROR(VLOOKUP(B124,[1]Planning!A:B,2,FALSE),0)))</f>
        <v/>
      </c>
      <c r="I124" s="60" t="str">
        <f>IF(B124="סך הכל",[1]Summary!$B$9,IF(F124="","",IFERROR(VLOOKUP(B124,[1]Count!A:B,2,FALSE),0)))</f>
        <v/>
      </c>
      <c r="J124" s="60" t="str">
        <f>IF(F124="","",(IF(ISNUMBER(MATCH(B124,[1]ExcPermit!$H$8:$H$1000,0)),"כן","לא")))</f>
        <v/>
      </c>
      <c r="K124" s="60" t="str">
        <f>IF(B124="סך הכל",[1]Summary!$B$10,IF(F124="","",IFERROR(VLOOKUP(B124,[1]Count!A:J,8,FALSE),0)))</f>
        <v/>
      </c>
      <c r="L124" s="60" t="str">
        <f>IF(B124="סך הכל",[1]Summary!$B$11,IF(F124="","",IFERROR(VLOOKUP(B124,[1]Count!A:J,9,FALSE),0)))</f>
        <v/>
      </c>
      <c r="M124" s="62" t="str">
        <f>IF(B124="סך הכל",[1]Summary!$B$12,IF(F124="","",IFERROR(VLOOKUP(B124,[1]Count!A:J,10,FALSE),0)))</f>
        <v/>
      </c>
      <c r="N124" s="63" t="str">
        <f t="shared" si="3"/>
        <v/>
      </c>
      <c r="O124" s="45" t="str">
        <f>IFERROR(VLOOKUP(B124,[1]Comments!A:B,2,FALSE),"")</f>
        <v/>
      </c>
      <c r="P124" s="45"/>
      <c r="Q124" s="45"/>
      <c r="R124" s="45"/>
      <c r="S124" s="45"/>
      <c r="T124" s="45"/>
      <c r="U124" s="45"/>
      <c r="V124" s="45"/>
      <c r="W124" s="45"/>
      <c r="X124" s="45"/>
      <c r="Y124" s="45"/>
      <c r="Z124" s="45"/>
      <c r="AA124" s="45"/>
      <c r="AB124" s="45"/>
      <c r="AC124" s="45"/>
      <c r="AD124" s="45"/>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row>
    <row r="125" spans="1:77" s="64" customFormat="1" ht="12.75" x14ac:dyDescent="0.2">
      <c r="A125" s="57"/>
      <c r="B125" s="58" t="str">
        <f>IF(AND(B123&lt;&gt;"",ISNUMBER(B123),B124=""),"סך הכל",IF([1]Planning!A128="","",[1]Planning!A128))</f>
        <v/>
      </c>
      <c r="C125" s="59" t="str">
        <f>IFERROR(_xlfn.IFS(B125="סך הכל",[1]Summary!$B$6,[1]Planning!C128&lt;&gt;"",[1]Planning!C128),"")</f>
        <v/>
      </c>
      <c r="D125" s="57" t="str">
        <f>IFERROR(VLOOKUP(B125,[1]Address!B:G,5,FALSE),"")</f>
        <v/>
      </c>
      <c r="E125" s="57" t="str">
        <f>IFERROR(VLOOKUP(B125,[1]Address!B:L,11,FALSE),"")</f>
        <v/>
      </c>
      <c r="F125" s="60" t="str">
        <f t="shared" si="2"/>
        <v/>
      </c>
      <c r="G125" s="61" t="str">
        <f>IF(B125="סך הכל",[1]Summary!$B$7,IF(F125="","",IF(VLOOKUP(B125,[1]WQ_UnitID!B:C,2,FALSE)=0,"",VLOOKUP(B125,[1]WQ_UnitID!B:C,2,FALSE))))</f>
        <v/>
      </c>
      <c r="H125" s="60" t="str">
        <f>IF(B125="סך הכל",[1]Summary!$B$8,IF(F125="","",IFERROR(VLOOKUP(B125,[1]Planning!A:B,2,FALSE),0)))</f>
        <v/>
      </c>
      <c r="I125" s="60" t="str">
        <f>IF(B125="סך הכל",[1]Summary!$B$9,IF(F125="","",IFERROR(VLOOKUP(B125,[1]Count!A:B,2,FALSE),0)))</f>
        <v/>
      </c>
      <c r="J125" s="60" t="str">
        <f>IF(F125="","",(IF(ISNUMBER(MATCH(B125,[1]ExcPermit!$H$8:$H$1000,0)),"כן","לא")))</f>
        <v/>
      </c>
      <c r="K125" s="60" t="str">
        <f>IF(B125="סך הכל",[1]Summary!$B$10,IF(F125="","",IFERROR(VLOOKUP(B125,[1]Count!A:J,8,FALSE),0)))</f>
        <v/>
      </c>
      <c r="L125" s="60" t="str">
        <f>IF(B125="סך הכל",[1]Summary!$B$11,IF(F125="","",IFERROR(VLOOKUP(B125,[1]Count!A:J,9,FALSE),0)))</f>
        <v/>
      </c>
      <c r="M125" s="62" t="str">
        <f>IF(B125="סך הכל",[1]Summary!$B$12,IF(F125="","",IFERROR(VLOOKUP(B125,[1]Count!A:J,10,FALSE),0)))</f>
        <v/>
      </c>
      <c r="N125" s="63" t="str">
        <f t="shared" si="3"/>
        <v/>
      </c>
      <c r="O125" s="45" t="str">
        <f>IFERROR(VLOOKUP(B125,[1]Comments!A:B,2,FALSE),"")</f>
        <v/>
      </c>
      <c r="P125" s="45"/>
      <c r="Q125" s="45"/>
      <c r="R125" s="45"/>
      <c r="S125" s="45"/>
      <c r="T125" s="45"/>
      <c r="U125" s="45"/>
      <c r="V125" s="45"/>
      <c r="W125" s="45"/>
      <c r="X125" s="45"/>
      <c r="Y125" s="45"/>
      <c r="Z125" s="45"/>
      <c r="AA125" s="45"/>
      <c r="AB125" s="45"/>
      <c r="AC125" s="45"/>
      <c r="AD125" s="45"/>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57"/>
      <c r="BU125" s="57"/>
      <c r="BV125" s="57"/>
      <c r="BW125" s="57"/>
      <c r="BX125" s="57"/>
      <c r="BY125" s="57"/>
    </row>
    <row r="126" spans="1:77" s="64" customFormat="1" ht="12.75" x14ac:dyDescent="0.2">
      <c r="A126" s="57"/>
      <c r="B126" s="58" t="str">
        <f>IF(AND(B124&lt;&gt;"",ISNUMBER(B124),B125=""),"סך הכל",IF([1]Planning!A129="","",[1]Planning!A129))</f>
        <v/>
      </c>
      <c r="C126" s="59" t="str">
        <f>IFERROR(_xlfn.IFS(B126="סך הכל",[1]Summary!$B$6,[1]Planning!C129&lt;&gt;"",[1]Planning!C129),"")</f>
        <v/>
      </c>
      <c r="D126" s="57" t="str">
        <f>IFERROR(VLOOKUP(B126,[1]Address!B:G,5,FALSE),"")</f>
        <v/>
      </c>
      <c r="E126" s="57" t="str">
        <f>IFERROR(VLOOKUP(B126,[1]Address!B:L,11,FALSE),"")</f>
        <v/>
      </c>
      <c r="F126" s="60" t="str">
        <f t="shared" si="2"/>
        <v/>
      </c>
      <c r="G126" s="61" t="str">
        <f>IF(B126="סך הכל",[1]Summary!$B$7,IF(F126="","",IF(VLOOKUP(B126,[1]WQ_UnitID!B:C,2,FALSE)=0,"",VLOOKUP(B126,[1]WQ_UnitID!B:C,2,FALSE))))</f>
        <v/>
      </c>
      <c r="H126" s="60" t="str">
        <f>IF(B126="סך הכל",[1]Summary!$B$8,IF(F126="","",IFERROR(VLOOKUP(B126,[1]Planning!A:B,2,FALSE),0)))</f>
        <v/>
      </c>
      <c r="I126" s="60" t="str">
        <f>IF(B126="סך הכל",[1]Summary!$B$9,IF(F126="","",IFERROR(VLOOKUP(B126,[1]Count!A:B,2,FALSE),0)))</f>
        <v/>
      </c>
      <c r="J126" s="60" t="str">
        <f>IF(F126="","",(IF(ISNUMBER(MATCH(B126,[1]ExcPermit!$H$8:$H$1000,0)),"כן","לא")))</f>
        <v/>
      </c>
      <c r="K126" s="60" t="str">
        <f>IF(B126="סך הכל",[1]Summary!$B$10,IF(F126="","",IFERROR(VLOOKUP(B126,[1]Count!A:J,8,FALSE),0)))</f>
        <v/>
      </c>
      <c r="L126" s="60" t="str">
        <f>IF(B126="סך הכל",[1]Summary!$B$11,IF(F126="","",IFERROR(VLOOKUP(B126,[1]Count!A:J,9,FALSE),0)))</f>
        <v/>
      </c>
      <c r="M126" s="62" t="str">
        <f>IF(B126="סך הכל",[1]Summary!$B$12,IF(F126="","",IFERROR(VLOOKUP(B126,[1]Count!A:J,10,FALSE),0)))</f>
        <v/>
      </c>
      <c r="N126" s="63" t="str">
        <f t="shared" si="3"/>
        <v/>
      </c>
      <c r="O126" s="45" t="str">
        <f>IFERROR(VLOOKUP(B126,[1]Comments!A:B,2,FALSE),"")</f>
        <v/>
      </c>
      <c r="P126" s="45"/>
      <c r="Q126" s="45"/>
      <c r="R126" s="45"/>
      <c r="S126" s="45"/>
      <c r="T126" s="45"/>
      <c r="U126" s="45"/>
      <c r="V126" s="45"/>
      <c r="W126" s="45"/>
      <c r="X126" s="45"/>
      <c r="Y126" s="45"/>
      <c r="Z126" s="45"/>
      <c r="AA126" s="45"/>
      <c r="AB126" s="45"/>
      <c r="AC126" s="45"/>
      <c r="AD126" s="45"/>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57"/>
      <c r="BU126" s="57"/>
      <c r="BV126" s="57"/>
      <c r="BW126" s="57"/>
      <c r="BX126" s="57"/>
      <c r="BY126" s="57"/>
    </row>
    <row r="127" spans="1:77" s="64" customFormat="1" ht="12.75" x14ac:dyDescent="0.2">
      <c r="A127" s="57"/>
      <c r="B127" s="58" t="str">
        <f>IF(AND(B125&lt;&gt;"",ISNUMBER(B125),B126=""),"סך הכל",IF([1]Planning!A130="","",[1]Planning!A130))</f>
        <v/>
      </c>
      <c r="C127" s="59" t="str">
        <f>IFERROR(_xlfn.IFS(B127="סך הכל",[1]Summary!$B$6,[1]Planning!C130&lt;&gt;"",[1]Planning!C130),"")</f>
        <v/>
      </c>
      <c r="D127" s="57" t="str">
        <f>IFERROR(VLOOKUP(B127,[1]Address!B:G,5,FALSE),"")</f>
        <v/>
      </c>
      <c r="E127" s="57" t="str">
        <f>IFERROR(VLOOKUP(B127,[1]Address!B:L,11,FALSE),"")</f>
        <v/>
      </c>
      <c r="F127" s="60" t="str">
        <f t="shared" si="2"/>
        <v/>
      </c>
      <c r="G127" s="61" t="str">
        <f>IF(B127="סך הכל",[1]Summary!$B$7,IF(F127="","",IF(VLOOKUP(B127,[1]WQ_UnitID!B:C,2,FALSE)=0,"",VLOOKUP(B127,[1]WQ_UnitID!B:C,2,FALSE))))</f>
        <v/>
      </c>
      <c r="H127" s="60" t="str">
        <f>IF(B127="סך הכל",[1]Summary!$B$8,IF(F127="","",IFERROR(VLOOKUP(B127,[1]Planning!A:B,2,FALSE),0)))</f>
        <v/>
      </c>
      <c r="I127" s="60" t="str">
        <f>IF(B127="סך הכל",[1]Summary!$B$9,IF(F127="","",IFERROR(VLOOKUP(B127,[1]Count!A:B,2,FALSE),0)))</f>
        <v/>
      </c>
      <c r="J127" s="60" t="str">
        <f>IF(F127="","",(IF(ISNUMBER(MATCH(B127,[1]ExcPermit!$H$8:$H$1000,0)),"כן","לא")))</f>
        <v/>
      </c>
      <c r="K127" s="60" t="str">
        <f>IF(B127="סך הכל",[1]Summary!$B$10,IF(F127="","",IFERROR(VLOOKUP(B127,[1]Count!A:J,8,FALSE),0)))</f>
        <v/>
      </c>
      <c r="L127" s="60" t="str">
        <f>IF(B127="סך הכל",[1]Summary!$B$11,IF(F127="","",IFERROR(VLOOKUP(B127,[1]Count!A:J,9,FALSE),0)))</f>
        <v/>
      </c>
      <c r="M127" s="62" t="str">
        <f>IF(B127="סך הכל",[1]Summary!$B$12,IF(F127="","",IFERROR(VLOOKUP(B127,[1]Count!A:J,10,FALSE),0)))</f>
        <v/>
      </c>
      <c r="N127" s="63" t="str">
        <f t="shared" si="3"/>
        <v/>
      </c>
      <c r="O127" s="45" t="str">
        <f>IFERROR(VLOOKUP(B127,[1]Comments!A:B,2,FALSE),"")</f>
        <v/>
      </c>
      <c r="P127" s="45"/>
      <c r="Q127" s="45"/>
      <c r="R127" s="45"/>
      <c r="S127" s="45"/>
      <c r="T127" s="45"/>
      <c r="U127" s="45"/>
      <c r="V127" s="45"/>
      <c r="W127" s="45"/>
      <c r="X127" s="45"/>
      <c r="Y127" s="45"/>
      <c r="Z127" s="45"/>
      <c r="AA127" s="45"/>
      <c r="AB127" s="45"/>
      <c r="AC127" s="45"/>
      <c r="AD127" s="45"/>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7"/>
      <c r="BR127" s="57"/>
      <c r="BS127" s="57"/>
      <c r="BT127" s="57"/>
      <c r="BU127" s="57"/>
      <c r="BV127" s="57"/>
      <c r="BW127" s="57"/>
      <c r="BX127" s="57"/>
      <c r="BY127" s="57"/>
    </row>
    <row r="128" spans="1:77" s="64" customFormat="1" ht="12.75" x14ac:dyDescent="0.2">
      <c r="A128" s="57"/>
      <c r="B128" s="58" t="str">
        <f>IF(AND(B126&lt;&gt;"",ISNUMBER(B126),B127=""),"סך הכל",IF([1]Planning!A131="","",[1]Planning!A131))</f>
        <v/>
      </c>
      <c r="C128" s="59" t="str">
        <f>IFERROR(_xlfn.IFS(B128="סך הכל",[1]Summary!$B$6,[1]Planning!C131&lt;&gt;"",[1]Planning!C131),"")</f>
        <v/>
      </c>
      <c r="D128" s="57" t="str">
        <f>IFERROR(VLOOKUP(B128,[1]Address!B:G,5,FALSE),"")</f>
        <v/>
      </c>
      <c r="E128" s="57" t="str">
        <f>IFERROR(VLOOKUP(B128,[1]Address!B:L,11,FALSE),"")</f>
        <v/>
      </c>
      <c r="F128" s="60" t="str">
        <f t="shared" si="2"/>
        <v/>
      </c>
      <c r="G128" s="61" t="str">
        <f>IF(B128="סך הכל",[1]Summary!$B$7,IF(F128="","",IF(VLOOKUP(B128,[1]WQ_UnitID!B:C,2,FALSE)=0,"",VLOOKUP(B128,[1]WQ_UnitID!B:C,2,FALSE))))</f>
        <v/>
      </c>
      <c r="H128" s="60" t="str">
        <f>IF(B128="סך הכל",[1]Summary!$B$8,IF(F128="","",IFERROR(VLOOKUP(B128,[1]Planning!A:B,2,FALSE),0)))</f>
        <v/>
      </c>
      <c r="I128" s="60" t="str">
        <f>IF(B128="סך הכל",[1]Summary!$B$9,IF(F128="","",IFERROR(VLOOKUP(B128,[1]Count!A:B,2,FALSE),0)))</f>
        <v/>
      </c>
      <c r="J128" s="60" t="str">
        <f>IF(F128="","",(IF(ISNUMBER(MATCH(B128,[1]ExcPermit!$H$8:$H$1000,0)),"כן","לא")))</f>
        <v/>
      </c>
      <c r="K128" s="60" t="str">
        <f>IF(B128="סך הכל",[1]Summary!$B$10,IF(F128="","",IFERROR(VLOOKUP(B128,[1]Count!A:J,8,FALSE),0)))</f>
        <v/>
      </c>
      <c r="L128" s="60" t="str">
        <f>IF(B128="סך הכל",[1]Summary!$B$11,IF(F128="","",IFERROR(VLOOKUP(B128,[1]Count!A:J,9,FALSE),0)))</f>
        <v/>
      </c>
      <c r="M128" s="62" t="str">
        <f>IF(B128="סך הכל",[1]Summary!$B$12,IF(F128="","",IFERROR(VLOOKUP(B128,[1]Count!A:J,10,FALSE),0)))</f>
        <v/>
      </c>
      <c r="N128" s="63" t="str">
        <f t="shared" si="3"/>
        <v/>
      </c>
      <c r="O128" s="45" t="str">
        <f>IFERROR(VLOOKUP(B128,[1]Comments!A:B,2,FALSE),"")</f>
        <v/>
      </c>
      <c r="P128" s="45"/>
      <c r="Q128" s="45"/>
      <c r="R128" s="45"/>
      <c r="S128" s="45"/>
      <c r="T128" s="45"/>
      <c r="U128" s="45"/>
      <c r="V128" s="45"/>
      <c r="W128" s="45"/>
      <c r="X128" s="45"/>
      <c r="Y128" s="45"/>
      <c r="Z128" s="45"/>
      <c r="AA128" s="45"/>
      <c r="AB128" s="45"/>
      <c r="AC128" s="45"/>
      <c r="AD128" s="45"/>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57"/>
      <c r="BK128" s="57"/>
      <c r="BL128" s="57"/>
      <c r="BM128" s="57"/>
      <c r="BN128" s="57"/>
      <c r="BO128" s="57"/>
      <c r="BP128" s="57"/>
      <c r="BQ128" s="57"/>
      <c r="BR128" s="57"/>
      <c r="BS128" s="57"/>
      <c r="BT128" s="57"/>
      <c r="BU128" s="57"/>
      <c r="BV128" s="57"/>
      <c r="BW128" s="57"/>
      <c r="BX128" s="57"/>
      <c r="BY128" s="57"/>
    </row>
    <row r="129" spans="1:77" s="64" customFormat="1" ht="12.75" x14ac:dyDescent="0.2">
      <c r="A129" s="57"/>
      <c r="B129" s="58" t="str">
        <f>IF(AND(B127&lt;&gt;"",ISNUMBER(B127),B128=""),"סך הכל",IF([1]Planning!A132="","",[1]Planning!A132))</f>
        <v/>
      </c>
      <c r="C129" s="59" t="str">
        <f>IFERROR(_xlfn.IFS(B129="סך הכל",[1]Summary!$B$6,[1]Planning!C132&lt;&gt;"",[1]Planning!C132),"")</f>
        <v/>
      </c>
      <c r="D129" s="57" t="str">
        <f>IFERROR(VLOOKUP(B129,[1]Address!B:G,5,FALSE),"")</f>
        <v/>
      </c>
      <c r="E129" s="57" t="str">
        <f>IFERROR(VLOOKUP(B129,[1]Address!B:L,11,FALSE),"")</f>
        <v/>
      </c>
      <c r="F129" s="60" t="str">
        <f t="shared" si="2"/>
        <v/>
      </c>
      <c r="G129" s="61" t="str">
        <f>IF(B129="סך הכל",[1]Summary!$B$7,IF(F129="","",IF(VLOOKUP(B129,[1]WQ_UnitID!B:C,2,FALSE)=0,"",VLOOKUP(B129,[1]WQ_UnitID!B:C,2,FALSE))))</f>
        <v/>
      </c>
      <c r="H129" s="60" t="str">
        <f>IF(B129="סך הכל",[1]Summary!$B$8,IF(F129="","",IFERROR(VLOOKUP(B129,[1]Planning!A:B,2,FALSE),0)))</f>
        <v/>
      </c>
      <c r="I129" s="60" t="str">
        <f>IF(B129="סך הכל",[1]Summary!$B$9,IF(F129="","",IFERROR(VLOOKUP(B129,[1]Count!A:B,2,FALSE),0)))</f>
        <v/>
      </c>
      <c r="J129" s="60" t="str">
        <f>IF(F129="","",(IF(ISNUMBER(MATCH(B129,[1]ExcPermit!$H$8:$H$1000,0)),"כן","לא")))</f>
        <v/>
      </c>
      <c r="K129" s="60" t="str">
        <f>IF(B129="סך הכל",[1]Summary!$B$10,IF(F129="","",IFERROR(VLOOKUP(B129,[1]Count!A:J,8,FALSE),0)))</f>
        <v/>
      </c>
      <c r="L129" s="60" t="str">
        <f>IF(B129="סך הכל",[1]Summary!$B$11,IF(F129="","",IFERROR(VLOOKUP(B129,[1]Count!A:J,9,FALSE),0)))</f>
        <v/>
      </c>
      <c r="M129" s="62" t="str">
        <f>IF(B129="סך הכל",[1]Summary!$B$12,IF(F129="","",IFERROR(VLOOKUP(B129,[1]Count!A:J,10,FALSE),0)))</f>
        <v/>
      </c>
      <c r="N129" s="63" t="str">
        <f t="shared" si="3"/>
        <v/>
      </c>
      <c r="O129" s="45" t="str">
        <f>IFERROR(VLOOKUP(B129,[1]Comments!A:B,2,FALSE),"")</f>
        <v/>
      </c>
      <c r="P129" s="45"/>
      <c r="Q129" s="45"/>
      <c r="R129" s="45"/>
      <c r="S129" s="45"/>
      <c r="T129" s="45"/>
      <c r="U129" s="45"/>
      <c r="V129" s="45"/>
      <c r="W129" s="45"/>
      <c r="X129" s="45"/>
      <c r="Y129" s="45"/>
      <c r="Z129" s="45"/>
      <c r="AA129" s="45"/>
      <c r="AB129" s="45"/>
      <c r="AC129" s="45"/>
      <c r="AD129" s="45"/>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row>
    <row r="130" spans="1:77" s="64" customFormat="1" ht="12.75" x14ac:dyDescent="0.2">
      <c r="A130" s="57"/>
      <c r="B130" s="58" t="str">
        <f>IF(AND(B128&lt;&gt;"",ISNUMBER(B128),B129=""),"סך הכל",IF([1]Planning!A133="","",[1]Planning!A133))</f>
        <v/>
      </c>
      <c r="C130" s="59" t="str">
        <f>IFERROR(_xlfn.IFS(B130="סך הכל",[1]Summary!$B$6,[1]Planning!C133&lt;&gt;"",[1]Planning!C133),"")</f>
        <v/>
      </c>
      <c r="D130" s="57" t="str">
        <f>IFERROR(VLOOKUP(B130,[1]Address!B:G,5,FALSE),"")</f>
        <v/>
      </c>
      <c r="E130" s="57" t="str">
        <f>IFERROR(VLOOKUP(B130,[1]Address!B:L,11,FALSE),"")</f>
        <v/>
      </c>
      <c r="F130" s="60" t="str">
        <f t="shared" si="2"/>
        <v/>
      </c>
      <c r="G130" s="61" t="str">
        <f>IF(B130="סך הכל",[1]Summary!$B$7,IF(F130="","",IF(VLOOKUP(B130,[1]WQ_UnitID!B:C,2,FALSE)=0,"",VLOOKUP(B130,[1]WQ_UnitID!B:C,2,FALSE))))</f>
        <v/>
      </c>
      <c r="H130" s="60" t="str">
        <f>IF(B130="סך הכל",[1]Summary!$B$8,IF(F130="","",IFERROR(VLOOKUP(B130,[1]Planning!A:B,2,FALSE),0)))</f>
        <v/>
      </c>
      <c r="I130" s="60" t="str">
        <f>IF(B130="סך הכל",[1]Summary!$B$9,IF(F130="","",IFERROR(VLOOKUP(B130,[1]Count!A:B,2,FALSE),0)))</f>
        <v/>
      </c>
      <c r="J130" s="60" t="str">
        <f>IF(F130="","",(IF(ISNUMBER(MATCH(B130,[1]ExcPermit!$H$8:$H$1000,0)),"כן","לא")))</f>
        <v/>
      </c>
      <c r="K130" s="60" t="str">
        <f>IF(B130="סך הכל",[1]Summary!$B$10,IF(F130="","",IFERROR(VLOOKUP(B130,[1]Count!A:J,8,FALSE),0)))</f>
        <v/>
      </c>
      <c r="L130" s="60" t="str">
        <f>IF(B130="סך הכל",[1]Summary!$B$11,IF(F130="","",IFERROR(VLOOKUP(B130,[1]Count!A:J,9,FALSE),0)))</f>
        <v/>
      </c>
      <c r="M130" s="62" t="str">
        <f>IF(B130="סך הכל",[1]Summary!$B$12,IF(F130="","",IFERROR(VLOOKUP(B130,[1]Count!A:J,10,FALSE),0)))</f>
        <v/>
      </c>
      <c r="N130" s="63" t="str">
        <f t="shared" si="3"/>
        <v/>
      </c>
      <c r="O130" s="45" t="str">
        <f>IFERROR(VLOOKUP(B130,[1]Comments!A:B,2,FALSE),"")</f>
        <v/>
      </c>
      <c r="P130" s="45"/>
      <c r="Q130" s="45"/>
      <c r="R130" s="45"/>
      <c r="S130" s="45"/>
      <c r="T130" s="45"/>
      <c r="U130" s="45"/>
      <c r="V130" s="45"/>
      <c r="W130" s="45"/>
      <c r="X130" s="45"/>
      <c r="Y130" s="45"/>
      <c r="Z130" s="45"/>
      <c r="AA130" s="45"/>
      <c r="AB130" s="45"/>
      <c r="AC130" s="45"/>
      <c r="AD130" s="45"/>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c r="BG130" s="57"/>
      <c r="BH130" s="57"/>
      <c r="BI130" s="57"/>
      <c r="BJ130" s="57"/>
      <c r="BK130" s="57"/>
      <c r="BL130" s="57"/>
      <c r="BM130" s="57"/>
      <c r="BN130" s="57"/>
      <c r="BO130" s="57"/>
      <c r="BP130" s="57"/>
      <c r="BQ130" s="57"/>
      <c r="BR130" s="57"/>
      <c r="BS130" s="57"/>
      <c r="BT130" s="57"/>
      <c r="BU130" s="57"/>
      <c r="BV130" s="57"/>
      <c r="BW130" s="57"/>
      <c r="BX130" s="57"/>
      <c r="BY130" s="57"/>
    </row>
    <row r="131" spans="1:77" s="64" customFormat="1" ht="12.75" x14ac:dyDescent="0.2">
      <c r="A131" s="57"/>
      <c r="B131" s="58" t="str">
        <f>IF(AND(B129&lt;&gt;"",ISNUMBER(B129),B130=""),"סך הכל",IF([1]Planning!A134="","",[1]Planning!A134))</f>
        <v/>
      </c>
      <c r="C131" s="59" t="str">
        <f>IFERROR(_xlfn.IFS(B131="סך הכל",[1]Summary!$B$6,[1]Planning!C134&lt;&gt;"",[1]Planning!C134),"")</f>
        <v/>
      </c>
      <c r="D131" s="57" t="str">
        <f>IFERROR(VLOOKUP(B131,[1]Address!B:G,5,FALSE),"")</f>
        <v/>
      </c>
      <c r="E131" s="57" t="str">
        <f>IFERROR(VLOOKUP(B131,[1]Address!B:L,11,FALSE),"")</f>
        <v/>
      </c>
      <c r="F131" s="60" t="str">
        <f t="shared" si="2"/>
        <v/>
      </c>
      <c r="G131" s="61" t="str">
        <f>IF(B131="סך הכל",[1]Summary!$B$7,IF(F131="","",IF(VLOOKUP(B131,[1]WQ_UnitID!B:C,2,FALSE)=0,"",VLOOKUP(B131,[1]WQ_UnitID!B:C,2,FALSE))))</f>
        <v/>
      </c>
      <c r="H131" s="60" t="str">
        <f>IF(B131="סך הכל",[1]Summary!$B$8,IF(F131="","",IFERROR(VLOOKUP(B131,[1]Planning!A:B,2,FALSE),0)))</f>
        <v/>
      </c>
      <c r="I131" s="60" t="str">
        <f>IF(B131="סך הכל",[1]Summary!$B$9,IF(F131="","",IFERROR(VLOOKUP(B131,[1]Count!A:B,2,FALSE),0)))</f>
        <v/>
      </c>
      <c r="J131" s="60" t="str">
        <f>IF(F131="","",(IF(ISNUMBER(MATCH(B131,[1]ExcPermit!$H$8:$H$1000,0)),"כן","לא")))</f>
        <v/>
      </c>
      <c r="K131" s="60" t="str">
        <f>IF(B131="סך הכל",[1]Summary!$B$10,IF(F131="","",IFERROR(VLOOKUP(B131,[1]Count!A:J,8,FALSE),0)))</f>
        <v/>
      </c>
      <c r="L131" s="60" t="str">
        <f>IF(B131="סך הכל",[1]Summary!$B$11,IF(F131="","",IFERROR(VLOOKUP(B131,[1]Count!A:J,9,FALSE),0)))</f>
        <v/>
      </c>
      <c r="M131" s="62" t="str">
        <f>IF(B131="סך הכל",[1]Summary!$B$12,IF(F131="","",IFERROR(VLOOKUP(B131,[1]Count!A:J,10,FALSE),0)))</f>
        <v/>
      </c>
      <c r="N131" s="63" t="str">
        <f t="shared" si="3"/>
        <v/>
      </c>
      <c r="O131" s="45" t="str">
        <f>IFERROR(VLOOKUP(B131,[1]Comments!A:B,2,FALSE),"")</f>
        <v/>
      </c>
      <c r="P131" s="45"/>
      <c r="Q131" s="45"/>
      <c r="R131" s="45"/>
      <c r="S131" s="45"/>
      <c r="T131" s="45"/>
      <c r="U131" s="45"/>
      <c r="V131" s="45"/>
      <c r="W131" s="45"/>
      <c r="X131" s="45"/>
      <c r="Y131" s="45"/>
      <c r="Z131" s="45"/>
      <c r="AA131" s="45"/>
      <c r="AB131" s="45"/>
      <c r="AC131" s="45"/>
      <c r="AD131" s="45"/>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7"/>
      <c r="BS131" s="57"/>
      <c r="BT131" s="57"/>
      <c r="BU131" s="57"/>
      <c r="BV131" s="57"/>
      <c r="BW131" s="57"/>
      <c r="BX131" s="57"/>
      <c r="BY131" s="57"/>
    </row>
    <row r="132" spans="1:77" s="64" customFormat="1" ht="12.75" x14ac:dyDescent="0.2">
      <c r="A132" s="57"/>
      <c r="B132" s="58" t="str">
        <f>IF(AND(B130&lt;&gt;"",ISNUMBER(B130),B131=""),"סך הכל",IF([1]Planning!A135="","",[1]Planning!A135))</f>
        <v/>
      </c>
      <c r="C132" s="59" t="str">
        <f>IFERROR(_xlfn.IFS(B132="סך הכל",[1]Summary!$B$6,[1]Planning!C135&lt;&gt;"",[1]Planning!C135),"")</f>
        <v/>
      </c>
      <c r="D132" s="57" t="str">
        <f>IFERROR(VLOOKUP(B132,[1]Address!B:G,5,FALSE),"")</f>
        <v/>
      </c>
      <c r="E132" s="57" t="str">
        <f>IFERROR(VLOOKUP(B132,[1]Address!B:L,11,FALSE),"")</f>
        <v/>
      </c>
      <c r="F132" s="60" t="str">
        <f t="shared" si="2"/>
        <v/>
      </c>
      <c r="G132" s="61" t="str">
        <f>IF(B132="סך הכל",[1]Summary!$B$7,IF(F132="","",IF(VLOOKUP(B132,[1]WQ_UnitID!B:C,2,FALSE)=0,"",VLOOKUP(B132,[1]WQ_UnitID!B:C,2,FALSE))))</f>
        <v/>
      </c>
      <c r="H132" s="60" t="str">
        <f>IF(B132="סך הכל",[1]Summary!$B$8,IF(F132="","",IFERROR(VLOOKUP(B132,[1]Planning!A:B,2,FALSE),0)))</f>
        <v/>
      </c>
      <c r="I132" s="60" t="str">
        <f>IF(B132="סך הכל",[1]Summary!$B$9,IF(F132="","",IFERROR(VLOOKUP(B132,[1]Count!A:B,2,FALSE),0)))</f>
        <v/>
      </c>
      <c r="J132" s="60" t="str">
        <f>IF(F132="","",(IF(ISNUMBER(MATCH(B132,[1]ExcPermit!$H$8:$H$1000,0)),"כן","לא")))</f>
        <v/>
      </c>
      <c r="K132" s="60" t="str">
        <f>IF(B132="סך הכל",[1]Summary!$B$10,IF(F132="","",IFERROR(VLOOKUP(B132,[1]Count!A:J,8,FALSE),0)))</f>
        <v/>
      </c>
      <c r="L132" s="60" t="str">
        <f>IF(B132="סך הכל",[1]Summary!$B$11,IF(F132="","",IFERROR(VLOOKUP(B132,[1]Count!A:J,9,FALSE),0)))</f>
        <v/>
      </c>
      <c r="M132" s="62" t="str">
        <f>IF(B132="סך הכל",[1]Summary!$B$12,IF(F132="","",IFERROR(VLOOKUP(B132,[1]Count!A:J,10,FALSE),0)))</f>
        <v/>
      </c>
      <c r="N132" s="63" t="str">
        <f t="shared" si="3"/>
        <v/>
      </c>
      <c r="O132" s="45" t="str">
        <f>IFERROR(VLOOKUP(B132,[1]Comments!A:B,2,FALSE),"")</f>
        <v/>
      </c>
      <c r="P132" s="45"/>
      <c r="Q132" s="45"/>
      <c r="R132" s="45"/>
      <c r="S132" s="45"/>
      <c r="T132" s="45"/>
      <c r="U132" s="45"/>
      <c r="V132" s="45"/>
      <c r="W132" s="45"/>
      <c r="X132" s="45"/>
      <c r="Y132" s="45"/>
      <c r="Z132" s="45"/>
      <c r="AA132" s="45"/>
      <c r="AB132" s="45"/>
      <c r="AC132" s="45"/>
      <c r="AD132" s="45"/>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c r="BG132" s="57"/>
      <c r="BH132" s="57"/>
      <c r="BI132" s="57"/>
      <c r="BJ132" s="57"/>
      <c r="BK132" s="57"/>
      <c r="BL132" s="57"/>
      <c r="BM132" s="57"/>
      <c r="BN132" s="57"/>
      <c r="BO132" s="57"/>
      <c r="BP132" s="57"/>
      <c r="BQ132" s="57"/>
      <c r="BR132" s="57"/>
      <c r="BS132" s="57"/>
      <c r="BT132" s="57"/>
      <c r="BU132" s="57"/>
      <c r="BV132" s="57"/>
      <c r="BW132" s="57"/>
      <c r="BX132" s="57"/>
      <c r="BY132" s="57"/>
    </row>
    <row r="133" spans="1:77" s="64" customFormat="1" ht="12.75" x14ac:dyDescent="0.2">
      <c r="A133" s="57"/>
      <c r="B133" s="58" t="str">
        <f>IF(AND(B131&lt;&gt;"",ISNUMBER(B131),B132=""),"סך הכל",IF([1]Planning!A136="","",[1]Planning!A136))</f>
        <v/>
      </c>
      <c r="C133" s="59" t="str">
        <f>IFERROR(_xlfn.IFS(B133="סך הכל",[1]Summary!$B$6,[1]Planning!C136&lt;&gt;"",[1]Planning!C136),"")</f>
        <v/>
      </c>
      <c r="D133" s="57" t="str">
        <f>IFERROR(VLOOKUP(B133,[1]Address!B:G,5,FALSE),"")</f>
        <v/>
      </c>
      <c r="E133" s="57" t="str">
        <f>IFERROR(VLOOKUP(B133,[1]Address!B:L,11,FALSE),"")</f>
        <v/>
      </c>
      <c r="F133" s="60" t="str">
        <f t="shared" ref="F133:F196" si="4">IF(ISNUMBER(B133),"חטף","")</f>
        <v/>
      </c>
      <c r="G133" s="61" t="str">
        <f>IF(B133="סך הכל",[1]Summary!$B$7,IF(F133="","",IF(VLOOKUP(B133,[1]WQ_UnitID!B:C,2,FALSE)=0,"",VLOOKUP(B133,[1]WQ_UnitID!B:C,2,FALSE))))</f>
        <v/>
      </c>
      <c r="H133" s="60" t="str">
        <f>IF(B133="סך הכל",[1]Summary!$B$8,IF(F133="","",IFERROR(VLOOKUP(B133,[1]Planning!A:B,2,FALSE),0)))</f>
        <v/>
      </c>
      <c r="I133" s="60" t="str">
        <f>IF(B133="סך הכל",[1]Summary!$B$9,IF(F133="","",IFERROR(VLOOKUP(B133,[1]Count!A:B,2,FALSE),0)))</f>
        <v/>
      </c>
      <c r="J133" s="60" t="str">
        <f>IF(F133="","",(IF(ISNUMBER(MATCH(B133,[1]ExcPermit!$H$8:$H$1000,0)),"כן","לא")))</f>
        <v/>
      </c>
      <c r="K133" s="60" t="str">
        <f>IF(B133="סך הכל",[1]Summary!$B$10,IF(F133="","",IFERROR(VLOOKUP(B133,[1]Count!A:J,8,FALSE),0)))</f>
        <v/>
      </c>
      <c r="L133" s="60" t="str">
        <f>IF(B133="סך הכל",[1]Summary!$B$11,IF(F133="","",IFERROR(VLOOKUP(B133,[1]Count!A:J,9,FALSE),0)))</f>
        <v/>
      </c>
      <c r="M133" s="62" t="str">
        <f>IF(B133="סך הכל",[1]Summary!$B$12,IF(F133="","",IFERROR(VLOOKUP(B133,[1]Count!A:J,10,FALSE),0)))</f>
        <v/>
      </c>
      <c r="N133" s="63" t="str">
        <f t="shared" si="3"/>
        <v/>
      </c>
      <c r="O133" s="45" t="str">
        <f>IFERROR(VLOOKUP(B133,[1]Comments!A:B,2,FALSE),"")</f>
        <v/>
      </c>
      <c r="P133" s="45"/>
      <c r="Q133" s="45"/>
      <c r="R133" s="45"/>
      <c r="S133" s="45"/>
      <c r="T133" s="45"/>
      <c r="U133" s="45"/>
      <c r="V133" s="45"/>
      <c r="W133" s="45"/>
      <c r="X133" s="45"/>
      <c r="Y133" s="45"/>
      <c r="Z133" s="45"/>
      <c r="AA133" s="45"/>
      <c r="AB133" s="45"/>
      <c r="AC133" s="45"/>
      <c r="AD133" s="45"/>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57"/>
      <c r="BU133" s="57"/>
      <c r="BV133" s="57"/>
      <c r="BW133" s="57"/>
      <c r="BX133" s="57"/>
      <c r="BY133" s="57"/>
    </row>
    <row r="134" spans="1:77" s="64" customFormat="1" ht="12.75" x14ac:dyDescent="0.2">
      <c r="A134" s="57"/>
      <c r="B134" s="58" t="str">
        <f>IF(AND(B132&lt;&gt;"",ISNUMBER(B132),B133=""),"סך הכל",IF([1]Planning!A137="","",[1]Planning!A137))</f>
        <v/>
      </c>
      <c r="C134" s="59" t="str">
        <f>IFERROR(_xlfn.IFS(B134="סך הכל",[1]Summary!$B$6,[1]Planning!C137&lt;&gt;"",[1]Planning!C137),"")</f>
        <v/>
      </c>
      <c r="D134" s="57" t="str">
        <f>IFERROR(VLOOKUP(B134,[1]Address!B:G,5,FALSE),"")</f>
        <v/>
      </c>
      <c r="E134" s="57" t="str">
        <f>IFERROR(VLOOKUP(B134,[1]Address!B:L,11,FALSE),"")</f>
        <v/>
      </c>
      <c r="F134" s="60" t="str">
        <f t="shared" si="4"/>
        <v/>
      </c>
      <c r="G134" s="61" t="str">
        <f>IF(B134="סך הכל",[1]Summary!$B$7,IF(F134="","",IF(VLOOKUP(B134,[1]WQ_UnitID!B:C,2,FALSE)=0,"",VLOOKUP(B134,[1]WQ_UnitID!B:C,2,FALSE))))</f>
        <v/>
      </c>
      <c r="H134" s="60" t="str">
        <f>IF(B134="סך הכל",[1]Summary!$B$8,IF(F134="","",IFERROR(VLOOKUP(B134,[1]Planning!A:B,2,FALSE),0)))</f>
        <v/>
      </c>
      <c r="I134" s="60" t="str">
        <f>IF(B134="סך הכל",[1]Summary!$B$9,IF(F134="","",IFERROR(VLOOKUP(B134,[1]Count!A:B,2,FALSE),0)))</f>
        <v/>
      </c>
      <c r="J134" s="60" t="str">
        <f>IF(F134="","",(IF(ISNUMBER(MATCH(B134,[1]ExcPermit!$H$8:$H$1000,0)),"כן","לא")))</f>
        <v/>
      </c>
      <c r="K134" s="60" t="str">
        <f>IF(B134="סך הכל",[1]Summary!$B$10,IF(F134="","",IFERROR(VLOOKUP(B134,[1]Count!A:J,8,FALSE),0)))</f>
        <v/>
      </c>
      <c r="L134" s="60" t="str">
        <f>IF(B134="סך הכל",[1]Summary!$B$11,IF(F134="","",IFERROR(VLOOKUP(B134,[1]Count!A:J,9,FALSE),0)))</f>
        <v/>
      </c>
      <c r="M134" s="62" t="str">
        <f>IF(B134="סך הכל",[1]Summary!$B$12,IF(F134="","",IFERROR(VLOOKUP(B134,[1]Count!A:J,10,FALSE),0)))</f>
        <v/>
      </c>
      <c r="N134" s="63" t="str">
        <f t="shared" ref="N134:N197" si="5">IF(O134=0,"",O134)</f>
        <v/>
      </c>
      <c r="O134" s="45" t="str">
        <f>IFERROR(VLOOKUP(B134,[1]Comments!A:B,2,FALSE),"")</f>
        <v/>
      </c>
      <c r="P134" s="45"/>
      <c r="Q134" s="45"/>
      <c r="R134" s="45"/>
      <c r="S134" s="45"/>
      <c r="T134" s="45"/>
      <c r="U134" s="45"/>
      <c r="V134" s="45"/>
      <c r="W134" s="45"/>
      <c r="X134" s="45"/>
      <c r="Y134" s="45"/>
      <c r="Z134" s="45"/>
      <c r="AA134" s="45"/>
      <c r="AB134" s="45"/>
      <c r="AC134" s="45"/>
      <c r="AD134" s="45"/>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row>
    <row r="135" spans="1:77" s="64" customFormat="1" ht="12.75" x14ac:dyDescent="0.2">
      <c r="A135" s="57"/>
      <c r="B135" s="58" t="str">
        <f>IF(AND(B133&lt;&gt;"",ISNUMBER(B133),B134=""),"סך הכל",IF([1]Planning!A138="","",[1]Planning!A138))</f>
        <v/>
      </c>
      <c r="C135" s="59" t="str">
        <f>IFERROR(_xlfn.IFS(B135="סך הכל",[1]Summary!$B$6,[1]Planning!C138&lt;&gt;"",[1]Planning!C138),"")</f>
        <v/>
      </c>
      <c r="D135" s="57" t="str">
        <f>IFERROR(VLOOKUP(B135,[1]Address!B:G,5,FALSE),"")</f>
        <v/>
      </c>
      <c r="E135" s="57" t="str">
        <f>IFERROR(VLOOKUP(B135,[1]Address!B:L,11,FALSE),"")</f>
        <v/>
      </c>
      <c r="F135" s="60" t="str">
        <f t="shared" si="4"/>
        <v/>
      </c>
      <c r="G135" s="61" t="str">
        <f>IF(B135="סך הכל",[1]Summary!$B$7,IF(F135="","",IF(VLOOKUP(B135,[1]WQ_UnitID!B:C,2,FALSE)=0,"",VLOOKUP(B135,[1]WQ_UnitID!B:C,2,FALSE))))</f>
        <v/>
      </c>
      <c r="H135" s="60" t="str">
        <f>IF(B135="סך הכל",[1]Summary!$B$8,IF(F135="","",IFERROR(VLOOKUP(B135,[1]Planning!A:B,2,FALSE),0)))</f>
        <v/>
      </c>
      <c r="I135" s="60" t="str">
        <f>IF(B135="סך הכל",[1]Summary!$B$9,IF(F135="","",IFERROR(VLOOKUP(B135,[1]Count!A:B,2,FALSE),0)))</f>
        <v/>
      </c>
      <c r="J135" s="60" t="str">
        <f>IF(F135="","",(IF(ISNUMBER(MATCH(B135,[1]ExcPermit!$H$8:$H$1000,0)),"כן","לא")))</f>
        <v/>
      </c>
      <c r="K135" s="60" t="str">
        <f>IF(B135="סך הכל",[1]Summary!$B$10,IF(F135="","",IFERROR(VLOOKUP(B135,[1]Count!A:J,8,FALSE),0)))</f>
        <v/>
      </c>
      <c r="L135" s="60" t="str">
        <f>IF(B135="סך הכל",[1]Summary!$B$11,IF(F135="","",IFERROR(VLOOKUP(B135,[1]Count!A:J,9,FALSE),0)))</f>
        <v/>
      </c>
      <c r="M135" s="62" t="str">
        <f>IF(B135="סך הכל",[1]Summary!$B$12,IF(F135="","",IFERROR(VLOOKUP(B135,[1]Count!A:J,10,FALSE),0)))</f>
        <v/>
      </c>
      <c r="N135" s="63" t="str">
        <f t="shared" si="5"/>
        <v/>
      </c>
      <c r="O135" s="45" t="str">
        <f>IFERROR(VLOOKUP(B135,[1]Comments!A:B,2,FALSE),"")</f>
        <v/>
      </c>
      <c r="P135" s="45"/>
      <c r="Q135" s="45"/>
      <c r="R135" s="45"/>
      <c r="S135" s="45"/>
      <c r="T135" s="45"/>
      <c r="U135" s="45"/>
      <c r="V135" s="45"/>
      <c r="W135" s="45"/>
      <c r="X135" s="45"/>
      <c r="Y135" s="45"/>
      <c r="Z135" s="45"/>
      <c r="AA135" s="45"/>
      <c r="AB135" s="45"/>
      <c r="AC135" s="45"/>
      <c r="AD135" s="45"/>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57"/>
      <c r="BI135" s="57"/>
      <c r="BJ135" s="57"/>
      <c r="BK135" s="57"/>
      <c r="BL135" s="57"/>
      <c r="BM135" s="57"/>
      <c r="BN135" s="57"/>
      <c r="BO135" s="57"/>
      <c r="BP135" s="57"/>
      <c r="BQ135" s="57"/>
      <c r="BR135" s="57"/>
      <c r="BS135" s="57"/>
      <c r="BT135" s="57"/>
      <c r="BU135" s="57"/>
      <c r="BV135" s="57"/>
      <c r="BW135" s="57"/>
      <c r="BX135" s="57"/>
      <c r="BY135" s="57"/>
    </row>
    <row r="136" spans="1:77" s="64" customFormat="1" ht="12.75" x14ac:dyDescent="0.2">
      <c r="A136" s="57"/>
      <c r="B136" s="58" t="str">
        <f>IF(AND(B134&lt;&gt;"",ISNUMBER(B134),B135=""),"סך הכל",IF([1]Planning!A139="","",[1]Planning!A139))</f>
        <v/>
      </c>
      <c r="C136" s="59" t="str">
        <f>IFERROR(_xlfn.IFS(B136="סך הכל",[1]Summary!$B$6,[1]Planning!C139&lt;&gt;"",[1]Planning!C139),"")</f>
        <v/>
      </c>
      <c r="D136" s="57" t="str">
        <f>IFERROR(VLOOKUP(B136,[1]Address!B:G,5,FALSE),"")</f>
        <v/>
      </c>
      <c r="E136" s="57" t="str">
        <f>IFERROR(VLOOKUP(B136,[1]Address!B:L,11,FALSE),"")</f>
        <v/>
      </c>
      <c r="F136" s="60" t="str">
        <f t="shared" si="4"/>
        <v/>
      </c>
      <c r="G136" s="61" t="str">
        <f>IF(B136="סך הכל",[1]Summary!$B$7,IF(F136="","",IF(VLOOKUP(B136,[1]WQ_UnitID!B:C,2,FALSE)=0,"",VLOOKUP(B136,[1]WQ_UnitID!B:C,2,FALSE))))</f>
        <v/>
      </c>
      <c r="H136" s="60" t="str">
        <f>IF(B136="סך הכל",[1]Summary!$B$8,IF(F136="","",IFERROR(VLOOKUP(B136,[1]Planning!A:B,2,FALSE),0)))</f>
        <v/>
      </c>
      <c r="I136" s="60" t="str">
        <f>IF(B136="סך הכל",[1]Summary!$B$9,IF(F136="","",IFERROR(VLOOKUP(B136,[1]Count!A:B,2,FALSE),0)))</f>
        <v/>
      </c>
      <c r="J136" s="60" t="str">
        <f>IF(F136="","",(IF(ISNUMBER(MATCH(B136,[1]ExcPermit!$H$8:$H$1000,0)),"כן","לא")))</f>
        <v/>
      </c>
      <c r="K136" s="60" t="str">
        <f>IF(B136="סך הכל",[1]Summary!$B$10,IF(F136="","",IFERROR(VLOOKUP(B136,[1]Count!A:J,8,FALSE),0)))</f>
        <v/>
      </c>
      <c r="L136" s="60" t="str">
        <f>IF(B136="סך הכל",[1]Summary!$B$11,IF(F136="","",IFERROR(VLOOKUP(B136,[1]Count!A:J,9,FALSE),0)))</f>
        <v/>
      </c>
      <c r="M136" s="62" t="str">
        <f>IF(B136="סך הכל",[1]Summary!$B$12,IF(F136="","",IFERROR(VLOOKUP(B136,[1]Count!A:J,10,FALSE),0)))</f>
        <v/>
      </c>
      <c r="N136" s="63" t="str">
        <f t="shared" si="5"/>
        <v/>
      </c>
      <c r="O136" s="45" t="str">
        <f>IFERROR(VLOOKUP(B136,[1]Comments!A:B,2,FALSE),"")</f>
        <v/>
      </c>
      <c r="P136" s="45"/>
      <c r="Q136" s="45"/>
      <c r="R136" s="45"/>
      <c r="S136" s="45"/>
      <c r="T136" s="45"/>
      <c r="U136" s="45"/>
      <c r="V136" s="45"/>
      <c r="W136" s="45"/>
      <c r="X136" s="45"/>
      <c r="Y136" s="45"/>
      <c r="Z136" s="45"/>
      <c r="AA136" s="45"/>
      <c r="AB136" s="45"/>
      <c r="AC136" s="45"/>
      <c r="AD136" s="45"/>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57"/>
      <c r="BI136" s="57"/>
      <c r="BJ136" s="57"/>
      <c r="BK136" s="57"/>
      <c r="BL136" s="57"/>
      <c r="BM136" s="57"/>
      <c r="BN136" s="57"/>
      <c r="BO136" s="57"/>
      <c r="BP136" s="57"/>
      <c r="BQ136" s="57"/>
      <c r="BR136" s="57"/>
      <c r="BS136" s="57"/>
      <c r="BT136" s="57"/>
      <c r="BU136" s="57"/>
      <c r="BV136" s="57"/>
      <c r="BW136" s="57"/>
      <c r="BX136" s="57"/>
      <c r="BY136" s="57"/>
    </row>
    <row r="137" spans="1:77" s="64" customFormat="1" ht="12.75" x14ac:dyDescent="0.2">
      <c r="A137" s="57"/>
      <c r="B137" s="58" t="str">
        <f>IF(AND(B135&lt;&gt;"",ISNUMBER(B135),B136=""),"סך הכל",IF([1]Planning!A140="","",[1]Planning!A140))</f>
        <v/>
      </c>
      <c r="C137" s="59" t="str">
        <f>IFERROR(_xlfn.IFS(B137="סך הכל",[1]Summary!$B$6,[1]Planning!C140&lt;&gt;"",[1]Planning!C140),"")</f>
        <v/>
      </c>
      <c r="D137" s="57" t="str">
        <f>IFERROR(VLOOKUP(B137,[1]Address!B:G,5,FALSE),"")</f>
        <v/>
      </c>
      <c r="E137" s="57" t="str">
        <f>IFERROR(VLOOKUP(B137,[1]Address!B:L,11,FALSE),"")</f>
        <v/>
      </c>
      <c r="F137" s="60" t="str">
        <f t="shared" si="4"/>
        <v/>
      </c>
      <c r="G137" s="61" t="str">
        <f>IF(B137="סך הכל",[1]Summary!$B$7,IF(F137="","",IF(VLOOKUP(B137,[1]WQ_UnitID!B:C,2,FALSE)=0,"",VLOOKUP(B137,[1]WQ_UnitID!B:C,2,FALSE))))</f>
        <v/>
      </c>
      <c r="H137" s="60" t="str">
        <f>IF(B137="סך הכל",[1]Summary!$B$8,IF(F137="","",IFERROR(VLOOKUP(B137,[1]Planning!A:B,2,FALSE),0)))</f>
        <v/>
      </c>
      <c r="I137" s="60" t="str">
        <f>IF(B137="סך הכל",[1]Summary!$B$9,IF(F137="","",IFERROR(VLOOKUP(B137,[1]Count!A:B,2,FALSE),0)))</f>
        <v/>
      </c>
      <c r="J137" s="60" t="str">
        <f>IF(F137="","",(IF(ISNUMBER(MATCH(B137,[1]ExcPermit!$H$8:$H$1000,0)),"כן","לא")))</f>
        <v/>
      </c>
      <c r="K137" s="60" t="str">
        <f>IF(B137="סך הכל",[1]Summary!$B$10,IF(F137="","",IFERROR(VLOOKUP(B137,[1]Count!A:J,8,FALSE),0)))</f>
        <v/>
      </c>
      <c r="L137" s="60" t="str">
        <f>IF(B137="סך הכל",[1]Summary!$B$11,IF(F137="","",IFERROR(VLOOKUP(B137,[1]Count!A:J,9,FALSE),0)))</f>
        <v/>
      </c>
      <c r="M137" s="62" t="str">
        <f>IF(B137="סך הכל",[1]Summary!$B$12,IF(F137="","",IFERROR(VLOOKUP(B137,[1]Count!A:J,10,FALSE),0)))</f>
        <v/>
      </c>
      <c r="N137" s="63" t="str">
        <f t="shared" si="5"/>
        <v/>
      </c>
      <c r="O137" s="45" t="str">
        <f>IFERROR(VLOOKUP(B137,[1]Comments!A:B,2,FALSE),"")</f>
        <v/>
      </c>
      <c r="P137" s="45"/>
      <c r="Q137" s="45"/>
      <c r="R137" s="45"/>
      <c r="S137" s="45"/>
      <c r="T137" s="45"/>
      <c r="U137" s="45"/>
      <c r="V137" s="45"/>
      <c r="W137" s="45"/>
      <c r="X137" s="45"/>
      <c r="Y137" s="45"/>
      <c r="Z137" s="45"/>
      <c r="AA137" s="45"/>
      <c r="AB137" s="45"/>
      <c r="AC137" s="45"/>
      <c r="AD137" s="45"/>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c r="BJ137" s="57"/>
      <c r="BK137" s="57"/>
      <c r="BL137" s="57"/>
      <c r="BM137" s="57"/>
      <c r="BN137" s="57"/>
      <c r="BO137" s="57"/>
      <c r="BP137" s="57"/>
      <c r="BQ137" s="57"/>
      <c r="BR137" s="57"/>
      <c r="BS137" s="57"/>
      <c r="BT137" s="57"/>
      <c r="BU137" s="57"/>
      <c r="BV137" s="57"/>
      <c r="BW137" s="57"/>
      <c r="BX137" s="57"/>
      <c r="BY137" s="57"/>
    </row>
    <row r="138" spans="1:77" s="64" customFormat="1" ht="12.75" x14ac:dyDescent="0.2">
      <c r="A138" s="57"/>
      <c r="B138" s="58" t="str">
        <f>IF(AND(B136&lt;&gt;"",ISNUMBER(B136),B137=""),"סך הכל",IF([1]Planning!A141="","",[1]Planning!A141))</f>
        <v/>
      </c>
      <c r="C138" s="59" t="str">
        <f>IFERROR(_xlfn.IFS(B138="סך הכל",[1]Summary!$B$6,[1]Planning!C141&lt;&gt;"",[1]Planning!C141),"")</f>
        <v/>
      </c>
      <c r="D138" s="57" t="str">
        <f>IFERROR(VLOOKUP(B138,[1]Address!B:G,5,FALSE),"")</f>
        <v/>
      </c>
      <c r="E138" s="57" t="str">
        <f>IFERROR(VLOOKUP(B138,[1]Address!B:L,11,FALSE),"")</f>
        <v/>
      </c>
      <c r="F138" s="60" t="str">
        <f t="shared" si="4"/>
        <v/>
      </c>
      <c r="G138" s="61" t="str">
        <f>IF(B138="סך הכל",[1]Summary!$B$7,IF(F138="","",IF(VLOOKUP(B138,[1]WQ_UnitID!B:C,2,FALSE)=0,"",VLOOKUP(B138,[1]WQ_UnitID!B:C,2,FALSE))))</f>
        <v/>
      </c>
      <c r="H138" s="60" t="str">
        <f>IF(B138="סך הכל",[1]Summary!$B$8,IF(F138="","",IFERROR(VLOOKUP(B138,[1]Planning!A:B,2,FALSE),0)))</f>
        <v/>
      </c>
      <c r="I138" s="60" t="str">
        <f>IF(B138="סך הכל",[1]Summary!$B$9,IF(F138="","",IFERROR(VLOOKUP(B138,[1]Count!A:B,2,FALSE),0)))</f>
        <v/>
      </c>
      <c r="J138" s="60" t="str">
        <f>IF(F138="","",(IF(ISNUMBER(MATCH(B138,[1]ExcPermit!$H$8:$H$1000,0)),"כן","לא")))</f>
        <v/>
      </c>
      <c r="K138" s="60" t="str">
        <f>IF(B138="סך הכל",[1]Summary!$B$10,IF(F138="","",IFERROR(VLOOKUP(B138,[1]Count!A:J,8,FALSE),0)))</f>
        <v/>
      </c>
      <c r="L138" s="60" t="str">
        <f>IF(B138="סך הכל",[1]Summary!$B$11,IF(F138="","",IFERROR(VLOOKUP(B138,[1]Count!A:J,9,FALSE),0)))</f>
        <v/>
      </c>
      <c r="M138" s="62" t="str">
        <f>IF(B138="סך הכל",[1]Summary!$B$12,IF(F138="","",IFERROR(VLOOKUP(B138,[1]Count!A:J,10,FALSE),0)))</f>
        <v/>
      </c>
      <c r="N138" s="63" t="str">
        <f t="shared" si="5"/>
        <v/>
      </c>
      <c r="O138" s="45" t="str">
        <f>IFERROR(VLOOKUP(B138,[1]Comments!A:B,2,FALSE),"")</f>
        <v/>
      </c>
      <c r="P138" s="45"/>
      <c r="Q138" s="45"/>
      <c r="R138" s="45"/>
      <c r="S138" s="45"/>
      <c r="T138" s="45"/>
      <c r="U138" s="45"/>
      <c r="V138" s="45"/>
      <c r="W138" s="45"/>
      <c r="X138" s="45"/>
      <c r="Y138" s="45"/>
      <c r="Z138" s="45"/>
      <c r="AA138" s="45"/>
      <c r="AB138" s="45"/>
      <c r="AC138" s="45"/>
      <c r="AD138" s="45"/>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57"/>
      <c r="BU138" s="57"/>
      <c r="BV138" s="57"/>
      <c r="BW138" s="57"/>
      <c r="BX138" s="57"/>
      <c r="BY138" s="57"/>
    </row>
    <row r="139" spans="1:77" s="64" customFormat="1" ht="12.75" x14ac:dyDescent="0.2">
      <c r="A139" s="57"/>
      <c r="B139" s="58" t="str">
        <f>IF(AND(B137&lt;&gt;"",ISNUMBER(B137),B138=""),"סך הכל",IF([1]Planning!A142="","",[1]Planning!A142))</f>
        <v/>
      </c>
      <c r="C139" s="59" t="str">
        <f>IFERROR(_xlfn.IFS(B139="סך הכל",[1]Summary!$B$6,[1]Planning!C142&lt;&gt;"",[1]Planning!C142),"")</f>
        <v/>
      </c>
      <c r="D139" s="57" t="str">
        <f>IFERROR(VLOOKUP(B139,[1]Address!B:G,5,FALSE),"")</f>
        <v/>
      </c>
      <c r="E139" s="57" t="str">
        <f>IFERROR(VLOOKUP(B139,[1]Address!B:L,11,FALSE),"")</f>
        <v/>
      </c>
      <c r="F139" s="60" t="str">
        <f t="shared" si="4"/>
        <v/>
      </c>
      <c r="G139" s="61" t="str">
        <f>IF(B139="סך הכל",[1]Summary!$B$7,IF(F139="","",IF(VLOOKUP(B139,[1]WQ_UnitID!B:C,2,FALSE)=0,"",VLOOKUP(B139,[1]WQ_UnitID!B:C,2,FALSE))))</f>
        <v/>
      </c>
      <c r="H139" s="60" t="str">
        <f>IF(B139="סך הכל",[1]Summary!$B$8,IF(F139="","",IFERROR(VLOOKUP(B139,[1]Planning!A:B,2,FALSE),0)))</f>
        <v/>
      </c>
      <c r="I139" s="60" t="str">
        <f>IF(B139="סך הכל",[1]Summary!$B$9,IF(F139="","",IFERROR(VLOOKUP(B139,[1]Count!A:B,2,FALSE),0)))</f>
        <v/>
      </c>
      <c r="J139" s="60" t="str">
        <f>IF(F139="","",(IF(ISNUMBER(MATCH(B139,[1]ExcPermit!$H$8:$H$1000,0)),"כן","לא")))</f>
        <v/>
      </c>
      <c r="K139" s="60" t="str">
        <f>IF(B139="סך הכל",[1]Summary!$B$10,IF(F139="","",IFERROR(VLOOKUP(B139,[1]Count!A:J,8,FALSE),0)))</f>
        <v/>
      </c>
      <c r="L139" s="60" t="str">
        <f>IF(B139="סך הכל",[1]Summary!$B$11,IF(F139="","",IFERROR(VLOOKUP(B139,[1]Count!A:J,9,FALSE),0)))</f>
        <v/>
      </c>
      <c r="M139" s="62" t="str">
        <f>IF(B139="סך הכל",[1]Summary!$B$12,IF(F139="","",IFERROR(VLOOKUP(B139,[1]Count!A:J,10,FALSE),0)))</f>
        <v/>
      </c>
      <c r="N139" s="63" t="str">
        <f t="shared" si="5"/>
        <v/>
      </c>
      <c r="O139" s="45" t="str">
        <f>IFERROR(VLOOKUP(B139,[1]Comments!A:B,2,FALSE),"")</f>
        <v/>
      </c>
      <c r="P139" s="45"/>
      <c r="Q139" s="45"/>
      <c r="R139" s="45"/>
      <c r="S139" s="45"/>
      <c r="T139" s="45"/>
      <c r="U139" s="45"/>
      <c r="V139" s="45"/>
      <c r="W139" s="45"/>
      <c r="X139" s="45"/>
      <c r="Y139" s="45"/>
      <c r="Z139" s="45"/>
      <c r="AA139" s="45"/>
      <c r="AB139" s="45"/>
      <c r="AC139" s="45"/>
      <c r="AD139" s="45"/>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57"/>
      <c r="BU139" s="57"/>
      <c r="BV139" s="57"/>
      <c r="BW139" s="57"/>
      <c r="BX139" s="57"/>
      <c r="BY139" s="57"/>
    </row>
    <row r="140" spans="1:77" s="64" customFormat="1" ht="12.75" x14ac:dyDescent="0.2">
      <c r="A140" s="57"/>
      <c r="B140" s="58" t="str">
        <f>IF(AND(B138&lt;&gt;"",ISNUMBER(B138),B139=""),"סך הכל",IF([1]Planning!A143="","",[1]Planning!A143))</f>
        <v/>
      </c>
      <c r="C140" s="59" t="str">
        <f>IFERROR(_xlfn.IFS(B140="סך הכל",[1]Summary!$B$6,[1]Planning!C143&lt;&gt;"",[1]Planning!C143),"")</f>
        <v/>
      </c>
      <c r="D140" s="57" t="str">
        <f>IFERROR(VLOOKUP(B140,[1]Address!B:G,5,FALSE),"")</f>
        <v/>
      </c>
      <c r="E140" s="57" t="str">
        <f>IFERROR(VLOOKUP(B140,[1]Address!B:L,11,FALSE),"")</f>
        <v/>
      </c>
      <c r="F140" s="60" t="str">
        <f t="shared" si="4"/>
        <v/>
      </c>
      <c r="G140" s="61" t="str">
        <f>IF(B140="סך הכל",[1]Summary!$B$7,IF(F140="","",IF(VLOOKUP(B140,[1]WQ_UnitID!B:C,2,FALSE)=0,"",VLOOKUP(B140,[1]WQ_UnitID!B:C,2,FALSE))))</f>
        <v/>
      </c>
      <c r="H140" s="60" t="str">
        <f>IF(B140="סך הכל",[1]Summary!$B$8,IF(F140="","",IFERROR(VLOOKUP(B140,[1]Planning!A:B,2,FALSE),0)))</f>
        <v/>
      </c>
      <c r="I140" s="60" t="str">
        <f>IF(B140="סך הכל",[1]Summary!$B$9,IF(F140="","",IFERROR(VLOOKUP(B140,[1]Count!A:B,2,FALSE),0)))</f>
        <v/>
      </c>
      <c r="J140" s="60" t="str">
        <f>IF(F140="","",(IF(ISNUMBER(MATCH(B140,[1]ExcPermit!$H$8:$H$1000,0)),"כן","לא")))</f>
        <v/>
      </c>
      <c r="K140" s="60" t="str">
        <f>IF(B140="סך הכל",[1]Summary!$B$10,IF(F140="","",IFERROR(VLOOKUP(B140,[1]Count!A:J,8,FALSE),0)))</f>
        <v/>
      </c>
      <c r="L140" s="60" t="str">
        <f>IF(B140="סך הכל",[1]Summary!$B$11,IF(F140="","",IFERROR(VLOOKUP(B140,[1]Count!A:J,9,FALSE),0)))</f>
        <v/>
      </c>
      <c r="M140" s="62" t="str">
        <f>IF(B140="סך הכל",[1]Summary!$B$12,IF(F140="","",IFERROR(VLOOKUP(B140,[1]Count!A:J,10,FALSE),0)))</f>
        <v/>
      </c>
      <c r="N140" s="63" t="str">
        <f t="shared" si="5"/>
        <v/>
      </c>
      <c r="O140" s="45" t="str">
        <f>IFERROR(VLOOKUP(B140,[1]Comments!A:B,2,FALSE),"")</f>
        <v/>
      </c>
      <c r="P140" s="45"/>
      <c r="Q140" s="45"/>
      <c r="R140" s="45"/>
      <c r="S140" s="45"/>
      <c r="T140" s="45"/>
      <c r="U140" s="45"/>
      <c r="V140" s="45"/>
      <c r="W140" s="45"/>
      <c r="X140" s="45"/>
      <c r="Y140" s="45"/>
      <c r="Z140" s="45"/>
      <c r="AA140" s="45"/>
      <c r="AB140" s="45"/>
      <c r="AC140" s="45"/>
      <c r="AD140" s="45"/>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c r="BU140" s="57"/>
      <c r="BV140" s="57"/>
      <c r="BW140" s="57"/>
      <c r="BX140" s="57"/>
      <c r="BY140" s="57"/>
    </row>
    <row r="141" spans="1:77" s="64" customFormat="1" ht="12.75" x14ac:dyDescent="0.2">
      <c r="A141" s="57"/>
      <c r="B141" s="58" t="str">
        <f>IF(AND(B139&lt;&gt;"",ISNUMBER(B139),B140=""),"סך הכל",IF([1]Planning!A144="","",[1]Planning!A144))</f>
        <v/>
      </c>
      <c r="C141" s="59" t="str">
        <f>IFERROR(_xlfn.IFS(B141="סך הכל",[1]Summary!$B$6,[1]Planning!C144&lt;&gt;"",[1]Planning!C144),"")</f>
        <v/>
      </c>
      <c r="D141" s="57" t="str">
        <f>IFERROR(VLOOKUP(B141,[1]Address!B:G,5,FALSE),"")</f>
        <v/>
      </c>
      <c r="E141" s="57" t="str">
        <f>IFERROR(VLOOKUP(B141,[1]Address!B:L,11,FALSE),"")</f>
        <v/>
      </c>
      <c r="F141" s="60" t="str">
        <f t="shared" si="4"/>
        <v/>
      </c>
      <c r="G141" s="61" t="str">
        <f>IF(B141="סך הכל",[1]Summary!$B$7,IF(F141="","",IF(VLOOKUP(B141,[1]WQ_UnitID!B:C,2,FALSE)=0,"",VLOOKUP(B141,[1]WQ_UnitID!B:C,2,FALSE))))</f>
        <v/>
      </c>
      <c r="H141" s="60" t="str">
        <f>IF(B141="סך הכל",[1]Summary!$B$8,IF(F141="","",IFERROR(VLOOKUP(B141,[1]Planning!A:B,2,FALSE),0)))</f>
        <v/>
      </c>
      <c r="I141" s="60" t="str">
        <f>IF(B141="סך הכל",[1]Summary!$B$9,IF(F141="","",IFERROR(VLOOKUP(B141,[1]Count!A:B,2,FALSE),0)))</f>
        <v/>
      </c>
      <c r="J141" s="60" t="str">
        <f>IF(F141="","",(IF(ISNUMBER(MATCH(B141,[1]ExcPermit!$H$8:$H$1000,0)),"כן","לא")))</f>
        <v/>
      </c>
      <c r="K141" s="60" t="str">
        <f>IF(B141="סך הכל",[1]Summary!$B$10,IF(F141="","",IFERROR(VLOOKUP(B141,[1]Count!A:J,8,FALSE),0)))</f>
        <v/>
      </c>
      <c r="L141" s="60" t="str">
        <f>IF(B141="סך הכל",[1]Summary!$B$11,IF(F141="","",IFERROR(VLOOKUP(B141,[1]Count!A:J,9,FALSE),0)))</f>
        <v/>
      </c>
      <c r="M141" s="62" t="str">
        <f>IF(B141="סך הכל",[1]Summary!$B$12,IF(F141="","",IFERROR(VLOOKUP(B141,[1]Count!A:J,10,FALSE),0)))</f>
        <v/>
      </c>
      <c r="N141" s="63" t="str">
        <f t="shared" si="5"/>
        <v/>
      </c>
      <c r="O141" s="45" t="str">
        <f>IFERROR(VLOOKUP(B141,[1]Comments!A:B,2,FALSE),"")</f>
        <v/>
      </c>
      <c r="P141" s="45"/>
      <c r="Q141" s="45"/>
      <c r="R141" s="45"/>
      <c r="S141" s="45"/>
      <c r="T141" s="45"/>
      <c r="U141" s="45"/>
      <c r="V141" s="45"/>
      <c r="W141" s="45"/>
      <c r="X141" s="45"/>
      <c r="Y141" s="45"/>
      <c r="Z141" s="45"/>
      <c r="AA141" s="45"/>
      <c r="AB141" s="45"/>
      <c r="AC141" s="45"/>
      <c r="AD141" s="45"/>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57"/>
      <c r="BJ141" s="57"/>
      <c r="BK141" s="57"/>
      <c r="BL141" s="57"/>
      <c r="BM141" s="57"/>
      <c r="BN141" s="57"/>
      <c r="BO141" s="57"/>
      <c r="BP141" s="57"/>
      <c r="BQ141" s="57"/>
      <c r="BR141" s="57"/>
      <c r="BS141" s="57"/>
      <c r="BT141" s="57"/>
      <c r="BU141" s="57"/>
      <c r="BV141" s="57"/>
      <c r="BW141" s="57"/>
      <c r="BX141" s="57"/>
      <c r="BY141" s="57"/>
    </row>
    <row r="142" spans="1:77" s="64" customFormat="1" ht="12.75" x14ac:dyDescent="0.2">
      <c r="A142" s="57"/>
      <c r="B142" s="58" t="str">
        <f>IF(AND(B140&lt;&gt;"",ISNUMBER(B140),B141=""),"סך הכל",IF([1]Planning!A145="","",[1]Planning!A145))</f>
        <v/>
      </c>
      <c r="C142" s="59" t="str">
        <f>IFERROR(_xlfn.IFS(B142="סך הכל",[1]Summary!$B$6,[1]Planning!C145&lt;&gt;"",[1]Planning!C145),"")</f>
        <v/>
      </c>
      <c r="D142" s="57" t="str">
        <f>IFERROR(VLOOKUP(B142,[1]Address!B:G,5,FALSE),"")</f>
        <v/>
      </c>
      <c r="E142" s="57" t="str">
        <f>IFERROR(VLOOKUP(B142,[1]Address!B:L,11,FALSE),"")</f>
        <v/>
      </c>
      <c r="F142" s="60" t="str">
        <f t="shared" si="4"/>
        <v/>
      </c>
      <c r="G142" s="61" t="str">
        <f>IF(B142="סך הכל",[1]Summary!$B$7,IF(F142="","",IF(VLOOKUP(B142,[1]WQ_UnitID!B:C,2,FALSE)=0,"",VLOOKUP(B142,[1]WQ_UnitID!B:C,2,FALSE))))</f>
        <v/>
      </c>
      <c r="H142" s="60" t="str">
        <f>IF(B142="סך הכל",[1]Summary!$B$8,IF(F142="","",IFERROR(VLOOKUP(B142,[1]Planning!A:B,2,FALSE),0)))</f>
        <v/>
      </c>
      <c r="I142" s="60" t="str">
        <f>IF(B142="סך הכל",[1]Summary!$B$9,IF(F142="","",IFERROR(VLOOKUP(B142,[1]Count!A:B,2,FALSE),0)))</f>
        <v/>
      </c>
      <c r="J142" s="60" t="str">
        <f>IF(F142="","",(IF(ISNUMBER(MATCH(B142,[1]ExcPermit!$H$8:$H$1000,0)),"כן","לא")))</f>
        <v/>
      </c>
      <c r="K142" s="60" t="str">
        <f>IF(B142="סך הכל",[1]Summary!$B$10,IF(F142="","",IFERROR(VLOOKUP(B142,[1]Count!A:J,8,FALSE),0)))</f>
        <v/>
      </c>
      <c r="L142" s="60" t="str">
        <f>IF(B142="סך הכל",[1]Summary!$B$11,IF(F142="","",IFERROR(VLOOKUP(B142,[1]Count!A:J,9,FALSE),0)))</f>
        <v/>
      </c>
      <c r="M142" s="62" t="str">
        <f>IF(B142="סך הכל",[1]Summary!$B$12,IF(F142="","",IFERROR(VLOOKUP(B142,[1]Count!A:J,10,FALSE),0)))</f>
        <v/>
      </c>
      <c r="N142" s="63" t="str">
        <f t="shared" si="5"/>
        <v/>
      </c>
      <c r="O142" s="45" t="str">
        <f>IFERROR(VLOOKUP(B142,[1]Comments!A:B,2,FALSE),"")</f>
        <v/>
      </c>
      <c r="P142" s="45"/>
      <c r="Q142" s="45"/>
      <c r="R142" s="45"/>
      <c r="S142" s="45"/>
      <c r="T142" s="45"/>
      <c r="U142" s="45"/>
      <c r="V142" s="45"/>
      <c r="W142" s="45"/>
      <c r="X142" s="45"/>
      <c r="Y142" s="45"/>
      <c r="Z142" s="45"/>
      <c r="AA142" s="45"/>
      <c r="AB142" s="45"/>
      <c r="AC142" s="45"/>
      <c r="AD142" s="45"/>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7"/>
      <c r="BI142" s="57"/>
      <c r="BJ142" s="57"/>
      <c r="BK142" s="57"/>
      <c r="BL142" s="57"/>
      <c r="BM142" s="57"/>
      <c r="BN142" s="57"/>
      <c r="BO142" s="57"/>
      <c r="BP142" s="57"/>
      <c r="BQ142" s="57"/>
      <c r="BR142" s="57"/>
      <c r="BS142" s="57"/>
      <c r="BT142" s="57"/>
      <c r="BU142" s="57"/>
      <c r="BV142" s="57"/>
      <c r="BW142" s="57"/>
      <c r="BX142" s="57"/>
      <c r="BY142" s="57"/>
    </row>
    <row r="143" spans="1:77" s="64" customFormat="1" ht="12.75" x14ac:dyDescent="0.2">
      <c r="A143" s="57"/>
      <c r="B143" s="58" t="str">
        <f>IF(AND(B141&lt;&gt;"",ISNUMBER(B141),B142=""),"סך הכל",IF([1]Planning!A146="","",[1]Planning!A146))</f>
        <v/>
      </c>
      <c r="C143" s="59" t="str">
        <f>IFERROR(_xlfn.IFS(B143="סך הכל",[1]Summary!$B$6,[1]Planning!C146&lt;&gt;"",[1]Planning!C146),"")</f>
        <v/>
      </c>
      <c r="D143" s="57" t="str">
        <f>IFERROR(VLOOKUP(B143,[1]Address!B:G,5,FALSE),"")</f>
        <v/>
      </c>
      <c r="E143" s="57" t="str">
        <f>IFERROR(VLOOKUP(B143,[1]Address!B:L,11,FALSE),"")</f>
        <v/>
      </c>
      <c r="F143" s="60" t="str">
        <f t="shared" si="4"/>
        <v/>
      </c>
      <c r="G143" s="61" t="str">
        <f>IF(B143="סך הכל",[1]Summary!$B$7,IF(F143="","",IF(VLOOKUP(B143,[1]WQ_UnitID!B:C,2,FALSE)=0,"",VLOOKUP(B143,[1]WQ_UnitID!B:C,2,FALSE))))</f>
        <v/>
      </c>
      <c r="H143" s="60" t="str">
        <f>IF(B143="סך הכל",[1]Summary!$B$8,IF(F143="","",IFERROR(VLOOKUP(B143,[1]Planning!A:B,2,FALSE),0)))</f>
        <v/>
      </c>
      <c r="I143" s="60" t="str">
        <f>IF(B143="סך הכל",[1]Summary!$B$9,IF(F143="","",IFERROR(VLOOKUP(B143,[1]Count!A:B,2,FALSE),0)))</f>
        <v/>
      </c>
      <c r="J143" s="60" t="str">
        <f>IF(F143="","",(IF(ISNUMBER(MATCH(B143,[1]ExcPermit!$H$8:$H$1000,0)),"כן","לא")))</f>
        <v/>
      </c>
      <c r="K143" s="60" t="str">
        <f>IF(B143="סך הכל",[1]Summary!$B$10,IF(F143="","",IFERROR(VLOOKUP(B143,[1]Count!A:J,8,FALSE),0)))</f>
        <v/>
      </c>
      <c r="L143" s="60" t="str">
        <f>IF(B143="סך הכל",[1]Summary!$B$11,IF(F143="","",IFERROR(VLOOKUP(B143,[1]Count!A:J,9,FALSE),0)))</f>
        <v/>
      </c>
      <c r="M143" s="62" t="str">
        <f>IF(B143="סך הכל",[1]Summary!$B$12,IF(F143="","",IFERROR(VLOOKUP(B143,[1]Count!A:J,10,FALSE),0)))</f>
        <v/>
      </c>
      <c r="N143" s="63" t="str">
        <f t="shared" si="5"/>
        <v/>
      </c>
      <c r="O143" s="45" t="str">
        <f>IFERROR(VLOOKUP(B143,[1]Comments!A:B,2,FALSE),"")</f>
        <v/>
      </c>
      <c r="P143" s="45"/>
      <c r="Q143" s="45"/>
      <c r="R143" s="45"/>
      <c r="S143" s="45"/>
      <c r="T143" s="45"/>
      <c r="U143" s="45"/>
      <c r="V143" s="45"/>
      <c r="W143" s="45"/>
      <c r="X143" s="45"/>
      <c r="Y143" s="45"/>
      <c r="Z143" s="45"/>
      <c r="AA143" s="45"/>
      <c r="AB143" s="45"/>
      <c r="AC143" s="45"/>
      <c r="AD143" s="45"/>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row>
    <row r="144" spans="1:77" s="64" customFormat="1" ht="12.75" x14ac:dyDescent="0.2">
      <c r="A144" s="57"/>
      <c r="B144" s="58" t="str">
        <f>IF(AND(B142&lt;&gt;"",ISNUMBER(B142),B143=""),"סך הכל",IF([1]Planning!A147="","",[1]Planning!A147))</f>
        <v/>
      </c>
      <c r="C144" s="59" t="str">
        <f>IFERROR(_xlfn.IFS(B144="סך הכל",[1]Summary!$B$6,[1]Planning!C147&lt;&gt;"",[1]Planning!C147),"")</f>
        <v/>
      </c>
      <c r="D144" s="57" t="str">
        <f>IFERROR(VLOOKUP(B144,[1]Address!B:G,5,FALSE),"")</f>
        <v/>
      </c>
      <c r="E144" s="57" t="str">
        <f>IFERROR(VLOOKUP(B144,[1]Address!B:L,11,FALSE),"")</f>
        <v/>
      </c>
      <c r="F144" s="60" t="str">
        <f t="shared" si="4"/>
        <v/>
      </c>
      <c r="G144" s="61" t="str">
        <f>IF(B144="סך הכל",[1]Summary!$B$7,IF(F144="","",IF(VLOOKUP(B144,[1]WQ_UnitID!B:C,2,FALSE)=0,"",VLOOKUP(B144,[1]WQ_UnitID!B:C,2,FALSE))))</f>
        <v/>
      </c>
      <c r="H144" s="60" t="str">
        <f>IF(B144="סך הכל",[1]Summary!$B$8,IF(F144="","",IFERROR(VLOOKUP(B144,[1]Planning!A:B,2,FALSE),0)))</f>
        <v/>
      </c>
      <c r="I144" s="60" t="str">
        <f>IF(B144="סך הכל",[1]Summary!$B$9,IF(F144="","",IFERROR(VLOOKUP(B144,[1]Count!A:B,2,FALSE),0)))</f>
        <v/>
      </c>
      <c r="J144" s="60" t="str">
        <f>IF(F144="","",(IF(ISNUMBER(MATCH(B144,[1]ExcPermit!$H$8:$H$1000,0)),"כן","לא")))</f>
        <v/>
      </c>
      <c r="K144" s="60" t="str">
        <f>IF(B144="סך הכל",[1]Summary!$B$10,IF(F144="","",IFERROR(VLOOKUP(B144,[1]Count!A:J,8,FALSE),0)))</f>
        <v/>
      </c>
      <c r="L144" s="60" t="str">
        <f>IF(B144="סך הכל",[1]Summary!$B$11,IF(F144="","",IFERROR(VLOOKUP(B144,[1]Count!A:J,9,FALSE),0)))</f>
        <v/>
      </c>
      <c r="M144" s="62" t="str">
        <f>IF(B144="סך הכל",[1]Summary!$B$12,IF(F144="","",IFERROR(VLOOKUP(B144,[1]Count!A:J,10,FALSE),0)))</f>
        <v/>
      </c>
      <c r="N144" s="63" t="str">
        <f t="shared" si="5"/>
        <v/>
      </c>
      <c r="O144" s="45" t="str">
        <f>IFERROR(VLOOKUP(B144,[1]Comments!A:B,2,FALSE),"")</f>
        <v/>
      </c>
      <c r="P144" s="45"/>
      <c r="Q144" s="45"/>
      <c r="R144" s="45"/>
      <c r="S144" s="45"/>
      <c r="T144" s="45"/>
      <c r="U144" s="45"/>
      <c r="V144" s="45"/>
      <c r="W144" s="45"/>
      <c r="X144" s="45"/>
      <c r="Y144" s="45"/>
      <c r="Z144" s="45"/>
      <c r="AA144" s="45"/>
      <c r="AB144" s="45"/>
      <c r="AC144" s="45"/>
      <c r="AD144" s="45"/>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row>
    <row r="145" spans="1:77" s="64" customFormat="1" ht="12.75" x14ac:dyDescent="0.2">
      <c r="A145" s="57"/>
      <c r="B145" s="58" t="str">
        <f>IF(AND(B143&lt;&gt;"",ISNUMBER(B143),B144=""),"סך הכל",IF([1]Planning!A148="","",[1]Planning!A148))</f>
        <v/>
      </c>
      <c r="C145" s="59" t="str">
        <f>IFERROR(_xlfn.IFS(B145="סך הכל",[1]Summary!$B$6,[1]Planning!C148&lt;&gt;"",[1]Planning!C148),"")</f>
        <v/>
      </c>
      <c r="D145" s="57" t="str">
        <f>IFERROR(VLOOKUP(B145,[1]Address!B:G,5,FALSE),"")</f>
        <v/>
      </c>
      <c r="E145" s="57" t="str">
        <f>IFERROR(VLOOKUP(B145,[1]Address!B:L,11,FALSE),"")</f>
        <v/>
      </c>
      <c r="F145" s="60" t="str">
        <f t="shared" si="4"/>
        <v/>
      </c>
      <c r="G145" s="61" t="str">
        <f>IF(B145="סך הכל",[1]Summary!$B$7,IF(F145="","",IF(VLOOKUP(B145,[1]WQ_UnitID!B:C,2,FALSE)=0,"",VLOOKUP(B145,[1]WQ_UnitID!B:C,2,FALSE))))</f>
        <v/>
      </c>
      <c r="H145" s="60" t="str">
        <f>IF(B145="סך הכל",[1]Summary!$B$8,IF(F145="","",IFERROR(VLOOKUP(B145,[1]Planning!A:B,2,FALSE),0)))</f>
        <v/>
      </c>
      <c r="I145" s="60" t="str">
        <f>IF(B145="סך הכל",[1]Summary!$B$9,IF(F145="","",IFERROR(VLOOKUP(B145,[1]Count!A:B,2,FALSE),0)))</f>
        <v/>
      </c>
      <c r="J145" s="60" t="str">
        <f>IF(F145="","",(IF(ISNUMBER(MATCH(B145,[1]ExcPermit!$H$8:$H$1000,0)),"כן","לא")))</f>
        <v/>
      </c>
      <c r="K145" s="60" t="str">
        <f>IF(B145="סך הכל",[1]Summary!$B$10,IF(F145="","",IFERROR(VLOOKUP(B145,[1]Count!A:J,8,FALSE),0)))</f>
        <v/>
      </c>
      <c r="L145" s="60" t="str">
        <f>IF(B145="סך הכל",[1]Summary!$B$11,IF(F145="","",IFERROR(VLOOKUP(B145,[1]Count!A:J,9,FALSE),0)))</f>
        <v/>
      </c>
      <c r="M145" s="62" t="str">
        <f>IF(B145="סך הכל",[1]Summary!$B$12,IF(F145="","",IFERROR(VLOOKUP(B145,[1]Count!A:J,10,FALSE),0)))</f>
        <v/>
      </c>
      <c r="N145" s="63" t="str">
        <f t="shared" si="5"/>
        <v/>
      </c>
      <c r="O145" s="45" t="str">
        <f>IFERROR(VLOOKUP(B145,[1]Comments!A:B,2,FALSE),"")</f>
        <v/>
      </c>
      <c r="P145" s="45"/>
      <c r="Q145" s="45"/>
      <c r="R145" s="45"/>
      <c r="S145" s="45"/>
      <c r="T145" s="45"/>
      <c r="U145" s="45"/>
      <c r="V145" s="45"/>
      <c r="W145" s="45"/>
      <c r="X145" s="45"/>
      <c r="Y145" s="45"/>
      <c r="Z145" s="45"/>
      <c r="AA145" s="45"/>
      <c r="AB145" s="45"/>
      <c r="AC145" s="45"/>
      <c r="AD145" s="45"/>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row>
    <row r="146" spans="1:77" s="64" customFormat="1" ht="12.75" x14ac:dyDescent="0.2">
      <c r="A146" s="57"/>
      <c r="B146" s="58" t="str">
        <f>IF(AND(B144&lt;&gt;"",ISNUMBER(B144),B145=""),"סך הכל",IF([1]Planning!A149="","",[1]Planning!A149))</f>
        <v/>
      </c>
      <c r="C146" s="59" t="str">
        <f>IFERROR(_xlfn.IFS(B146="סך הכל",[1]Summary!$B$6,[1]Planning!C149&lt;&gt;"",[1]Planning!C149),"")</f>
        <v/>
      </c>
      <c r="D146" s="57" t="str">
        <f>IFERROR(VLOOKUP(B146,[1]Address!B:G,5,FALSE),"")</f>
        <v/>
      </c>
      <c r="E146" s="57" t="str">
        <f>IFERROR(VLOOKUP(B146,[1]Address!B:L,11,FALSE),"")</f>
        <v/>
      </c>
      <c r="F146" s="60" t="str">
        <f t="shared" si="4"/>
        <v/>
      </c>
      <c r="G146" s="61" t="str">
        <f>IF(B146="סך הכל",[1]Summary!$B$7,IF(F146="","",IF(VLOOKUP(B146,[1]WQ_UnitID!B:C,2,FALSE)=0,"",VLOOKUP(B146,[1]WQ_UnitID!B:C,2,FALSE))))</f>
        <v/>
      </c>
      <c r="H146" s="60" t="str">
        <f>IF(B146="סך הכל",[1]Summary!$B$8,IF(F146="","",IFERROR(VLOOKUP(B146,[1]Planning!A:B,2,FALSE),0)))</f>
        <v/>
      </c>
      <c r="I146" s="60" t="str">
        <f>IF(B146="סך הכל",[1]Summary!$B$9,IF(F146="","",IFERROR(VLOOKUP(B146,[1]Count!A:B,2,FALSE),0)))</f>
        <v/>
      </c>
      <c r="J146" s="60" t="str">
        <f>IF(F146="","",(IF(ISNUMBER(MATCH(B146,[1]ExcPermit!$H$8:$H$1000,0)),"כן","לא")))</f>
        <v/>
      </c>
      <c r="K146" s="60" t="str">
        <f>IF(B146="סך הכל",[1]Summary!$B$10,IF(F146="","",IFERROR(VLOOKUP(B146,[1]Count!A:J,8,FALSE),0)))</f>
        <v/>
      </c>
      <c r="L146" s="60" t="str">
        <f>IF(B146="סך הכל",[1]Summary!$B$11,IF(F146="","",IFERROR(VLOOKUP(B146,[1]Count!A:J,9,FALSE),0)))</f>
        <v/>
      </c>
      <c r="M146" s="62" t="str">
        <f>IF(B146="סך הכל",[1]Summary!$B$12,IF(F146="","",IFERROR(VLOOKUP(B146,[1]Count!A:J,10,FALSE),0)))</f>
        <v/>
      </c>
      <c r="N146" s="63" t="str">
        <f t="shared" si="5"/>
        <v/>
      </c>
      <c r="O146" s="45" t="str">
        <f>IFERROR(VLOOKUP(B146,[1]Comments!A:B,2,FALSE),"")</f>
        <v/>
      </c>
      <c r="P146" s="45"/>
      <c r="Q146" s="45"/>
      <c r="R146" s="45"/>
      <c r="S146" s="45"/>
      <c r="T146" s="45"/>
      <c r="U146" s="45"/>
      <c r="V146" s="45"/>
      <c r="W146" s="45"/>
      <c r="X146" s="45"/>
      <c r="Y146" s="45"/>
      <c r="Z146" s="45"/>
      <c r="AA146" s="45"/>
      <c r="AB146" s="45"/>
      <c r="AC146" s="45"/>
      <c r="AD146" s="45"/>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row>
    <row r="147" spans="1:77" s="64" customFormat="1" ht="12.75" x14ac:dyDescent="0.2">
      <c r="A147" s="57"/>
      <c r="B147" s="58" t="str">
        <f>IF(AND(B145&lt;&gt;"",ISNUMBER(B145),B146=""),"סך הכל",IF([1]Planning!A150="","",[1]Planning!A150))</f>
        <v/>
      </c>
      <c r="C147" s="59" t="str">
        <f>IFERROR(_xlfn.IFS(B147="סך הכל",[1]Summary!$B$6,[1]Planning!C150&lt;&gt;"",[1]Planning!C150),"")</f>
        <v/>
      </c>
      <c r="D147" s="57" t="str">
        <f>IFERROR(VLOOKUP(B147,[1]Address!B:G,5,FALSE),"")</f>
        <v/>
      </c>
      <c r="E147" s="57" t="str">
        <f>IFERROR(VLOOKUP(B147,[1]Address!B:L,11,FALSE),"")</f>
        <v/>
      </c>
      <c r="F147" s="60" t="str">
        <f t="shared" si="4"/>
        <v/>
      </c>
      <c r="G147" s="61" t="str">
        <f>IF(B147="סך הכל",[1]Summary!$B$7,IF(F147="","",IF(VLOOKUP(B147,[1]WQ_UnitID!B:C,2,FALSE)=0,"",VLOOKUP(B147,[1]WQ_UnitID!B:C,2,FALSE))))</f>
        <v/>
      </c>
      <c r="H147" s="60" t="str">
        <f>IF(B147="סך הכל",[1]Summary!$B$8,IF(F147="","",IFERROR(VLOOKUP(B147,[1]Planning!A:B,2,FALSE),0)))</f>
        <v/>
      </c>
      <c r="I147" s="60" t="str">
        <f>IF(B147="סך הכל",[1]Summary!$B$9,IF(F147="","",IFERROR(VLOOKUP(B147,[1]Count!A:B,2,FALSE),0)))</f>
        <v/>
      </c>
      <c r="J147" s="60" t="str">
        <f>IF(F147="","",(IF(ISNUMBER(MATCH(B147,[1]ExcPermit!$H$8:$H$1000,0)),"כן","לא")))</f>
        <v/>
      </c>
      <c r="K147" s="60" t="str">
        <f>IF(B147="סך הכל",[1]Summary!$B$10,IF(F147="","",IFERROR(VLOOKUP(B147,[1]Count!A:J,8,FALSE),0)))</f>
        <v/>
      </c>
      <c r="L147" s="60" t="str">
        <f>IF(B147="סך הכל",[1]Summary!$B$11,IF(F147="","",IFERROR(VLOOKUP(B147,[1]Count!A:J,9,FALSE),0)))</f>
        <v/>
      </c>
      <c r="M147" s="62" t="str">
        <f>IF(B147="סך הכל",[1]Summary!$B$12,IF(F147="","",IFERROR(VLOOKUP(B147,[1]Count!A:J,10,FALSE),0)))</f>
        <v/>
      </c>
      <c r="N147" s="63" t="str">
        <f t="shared" si="5"/>
        <v/>
      </c>
      <c r="O147" s="45" t="str">
        <f>IFERROR(VLOOKUP(B147,[1]Comments!A:B,2,FALSE),"")</f>
        <v/>
      </c>
      <c r="P147" s="45"/>
      <c r="Q147" s="45"/>
      <c r="R147" s="45"/>
      <c r="S147" s="45"/>
      <c r="T147" s="45"/>
      <c r="U147" s="45"/>
      <c r="V147" s="45"/>
      <c r="W147" s="45"/>
      <c r="X147" s="45"/>
      <c r="Y147" s="45"/>
      <c r="Z147" s="45"/>
      <c r="AA147" s="45"/>
      <c r="AB147" s="45"/>
      <c r="AC147" s="45"/>
      <c r="AD147" s="45"/>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row>
    <row r="148" spans="1:77" s="64" customFormat="1" ht="12.75" x14ac:dyDescent="0.2">
      <c r="A148" s="57"/>
      <c r="B148" s="58" t="str">
        <f>IF(AND(B146&lt;&gt;"",ISNUMBER(B146),B147=""),"סך הכל",IF([1]Planning!A151="","",[1]Planning!A151))</f>
        <v/>
      </c>
      <c r="C148" s="59" t="str">
        <f>IFERROR(_xlfn.IFS(B148="סך הכל",[1]Summary!$B$6,[1]Planning!C151&lt;&gt;"",[1]Planning!C151),"")</f>
        <v/>
      </c>
      <c r="D148" s="57" t="str">
        <f>IFERROR(VLOOKUP(B148,[1]Address!B:G,5,FALSE),"")</f>
        <v/>
      </c>
      <c r="E148" s="57" t="str">
        <f>IFERROR(VLOOKUP(B148,[1]Address!B:L,11,FALSE),"")</f>
        <v/>
      </c>
      <c r="F148" s="60" t="str">
        <f t="shared" si="4"/>
        <v/>
      </c>
      <c r="G148" s="61" t="str">
        <f>IF(B148="סך הכל",[1]Summary!$B$7,IF(F148="","",IF(VLOOKUP(B148,[1]WQ_UnitID!B:C,2,FALSE)=0,"",VLOOKUP(B148,[1]WQ_UnitID!B:C,2,FALSE))))</f>
        <v/>
      </c>
      <c r="H148" s="60" t="str">
        <f>IF(B148="סך הכל",[1]Summary!$B$8,IF(F148="","",IFERROR(VLOOKUP(B148,[1]Planning!A:B,2,FALSE),0)))</f>
        <v/>
      </c>
      <c r="I148" s="60" t="str">
        <f>IF(B148="סך הכל",[1]Summary!$B$9,IF(F148="","",IFERROR(VLOOKUP(B148,[1]Count!A:B,2,FALSE),0)))</f>
        <v/>
      </c>
      <c r="J148" s="60" t="str">
        <f>IF(F148="","",(IF(ISNUMBER(MATCH(B148,[1]ExcPermit!$H$8:$H$1000,0)),"כן","לא")))</f>
        <v/>
      </c>
      <c r="K148" s="60" t="str">
        <f>IF(B148="סך הכל",[1]Summary!$B$10,IF(F148="","",IFERROR(VLOOKUP(B148,[1]Count!A:J,8,FALSE),0)))</f>
        <v/>
      </c>
      <c r="L148" s="60" t="str">
        <f>IF(B148="סך הכל",[1]Summary!$B$11,IF(F148="","",IFERROR(VLOOKUP(B148,[1]Count!A:J,9,FALSE),0)))</f>
        <v/>
      </c>
      <c r="M148" s="62" t="str">
        <f>IF(B148="סך הכל",[1]Summary!$B$12,IF(F148="","",IFERROR(VLOOKUP(B148,[1]Count!A:J,10,FALSE),0)))</f>
        <v/>
      </c>
      <c r="N148" s="63" t="str">
        <f t="shared" si="5"/>
        <v/>
      </c>
      <c r="O148" s="45" t="str">
        <f>IFERROR(VLOOKUP(B148,[1]Comments!A:B,2,FALSE),"")</f>
        <v/>
      </c>
      <c r="P148" s="45"/>
      <c r="Q148" s="45"/>
      <c r="R148" s="45"/>
      <c r="S148" s="45"/>
      <c r="T148" s="45"/>
      <c r="U148" s="45"/>
      <c r="V148" s="45"/>
      <c r="W148" s="45"/>
      <c r="X148" s="45"/>
      <c r="Y148" s="45"/>
      <c r="Z148" s="45"/>
      <c r="AA148" s="45"/>
      <c r="AB148" s="45"/>
      <c r="AC148" s="45"/>
      <c r="AD148" s="45"/>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c r="BU148" s="57"/>
      <c r="BV148" s="57"/>
      <c r="BW148" s="57"/>
      <c r="BX148" s="57"/>
      <c r="BY148" s="57"/>
    </row>
    <row r="149" spans="1:77" s="64" customFormat="1" ht="12.75" x14ac:dyDescent="0.2">
      <c r="A149" s="57"/>
      <c r="B149" s="58" t="str">
        <f>IF(AND(B147&lt;&gt;"",ISNUMBER(B147),B148=""),"סך הכל",IF([1]Planning!A152="","",[1]Planning!A152))</f>
        <v/>
      </c>
      <c r="C149" s="59" t="str">
        <f>IFERROR(_xlfn.IFS(B149="סך הכל",[1]Summary!$B$6,[1]Planning!C152&lt;&gt;"",[1]Planning!C152),"")</f>
        <v/>
      </c>
      <c r="D149" s="57" t="str">
        <f>IFERROR(VLOOKUP(B149,[1]Address!B:G,5,FALSE),"")</f>
        <v/>
      </c>
      <c r="E149" s="57" t="str">
        <f>IFERROR(VLOOKUP(B149,[1]Address!B:L,11,FALSE),"")</f>
        <v/>
      </c>
      <c r="F149" s="60" t="str">
        <f t="shared" si="4"/>
        <v/>
      </c>
      <c r="G149" s="61" t="str">
        <f>IF(B149="סך הכל",[1]Summary!$B$7,IF(F149="","",IF(VLOOKUP(B149,[1]WQ_UnitID!B:C,2,FALSE)=0,"",VLOOKUP(B149,[1]WQ_UnitID!B:C,2,FALSE))))</f>
        <v/>
      </c>
      <c r="H149" s="60" t="str">
        <f>IF(B149="סך הכל",[1]Summary!$B$8,IF(F149="","",IFERROR(VLOOKUP(B149,[1]Planning!A:B,2,FALSE),0)))</f>
        <v/>
      </c>
      <c r="I149" s="60" t="str">
        <f>IF(B149="סך הכל",[1]Summary!$B$9,IF(F149="","",IFERROR(VLOOKUP(B149,[1]Count!A:B,2,FALSE),0)))</f>
        <v/>
      </c>
      <c r="J149" s="60" t="str">
        <f>IF(F149="","",(IF(ISNUMBER(MATCH(B149,[1]ExcPermit!$H$8:$H$1000,0)),"כן","לא")))</f>
        <v/>
      </c>
      <c r="K149" s="60" t="str">
        <f>IF(B149="סך הכל",[1]Summary!$B$10,IF(F149="","",IFERROR(VLOOKUP(B149,[1]Count!A:J,8,FALSE),0)))</f>
        <v/>
      </c>
      <c r="L149" s="60" t="str">
        <f>IF(B149="סך הכל",[1]Summary!$B$11,IF(F149="","",IFERROR(VLOOKUP(B149,[1]Count!A:J,9,FALSE),0)))</f>
        <v/>
      </c>
      <c r="M149" s="62" t="str">
        <f>IF(B149="סך הכל",[1]Summary!$B$12,IF(F149="","",IFERROR(VLOOKUP(B149,[1]Count!A:J,10,FALSE),0)))</f>
        <v/>
      </c>
      <c r="N149" s="63" t="str">
        <f t="shared" si="5"/>
        <v/>
      </c>
      <c r="O149" s="45" t="str">
        <f>IFERROR(VLOOKUP(B149,[1]Comments!A:B,2,FALSE),"")</f>
        <v/>
      </c>
      <c r="P149" s="45"/>
      <c r="Q149" s="45"/>
      <c r="R149" s="45"/>
      <c r="S149" s="45"/>
      <c r="T149" s="45"/>
      <c r="U149" s="45"/>
      <c r="V149" s="45"/>
      <c r="W149" s="45"/>
      <c r="X149" s="45"/>
      <c r="Y149" s="45"/>
      <c r="Z149" s="45"/>
      <c r="AA149" s="45"/>
      <c r="AB149" s="45"/>
      <c r="AC149" s="45"/>
      <c r="AD149" s="45"/>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row>
    <row r="150" spans="1:77" s="64" customFormat="1" ht="12.75" x14ac:dyDescent="0.2">
      <c r="A150" s="57"/>
      <c r="B150" s="58" t="str">
        <f>IF(AND(B148&lt;&gt;"",ISNUMBER(B148),B149=""),"סך הכל",IF([1]Planning!A153="","",[1]Planning!A153))</f>
        <v/>
      </c>
      <c r="C150" s="59" t="str">
        <f>IFERROR(_xlfn.IFS(B150="סך הכל",[1]Summary!$B$6,[1]Planning!C153&lt;&gt;"",[1]Planning!C153),"")</f>
        <v/>
      </c>
      <c r="D150" s="57" t="str">
        <f>IFERROR(VLOOKUP(B150,[1]Address!B:G,5,FALSE),"")</f>
        <v/>
      </c>
      <c r="E150" s="57" t="str">
        <f>IFERROR(VLOOKUP(B150,[1]Address!B:L,11,FALSE),"")</f>
        <v/>
      </c>
      <c r="F150" s="60" t="str">
        <f t="shared" si="4"/>
        <v/>
      </c>
      <c r="G150" s="61" t="str">
        <f>IF(B150="סך הכל",[1]Summary!$B$7,IF(F150="","",IF(VLOOKUP(B150,[1]WQ_UnitID!B:C,2,FALSE)=0,"",VLOOKUP(B150,[1]WQ_UnitID!B:C,2,FALSE))))</f>
        <v/>
      </c>
      <c r="H150" s="60" t="str">
        <f>IF(B150="סך הכל",[1]Summary!$B$8,IF(F150="","",IFERROR(VLOOKUP(B150,[1]Planning!A:B,2,FALSE),0)))</f>
        <v/>
      </c>
      <c r="I150" s="60" t="str">
        <f>IF(B150="סך הכל",[1]Summary!$B$9,IF(F150="","",IFERROR(VLOOKUP(B150,[1]Count!A:B,2,FALSE),0)))</f>
        <v/>
      </c>
      <c r="J150" s="60" t="str">
        <f>IF(F150="","",(IF(ISNUMBER(MATCH(B150,[1]ExcPermit!$H$8:$H$1000,0)),"כן","לא")))</f>
        <v/>
      </c>
      <c r="K150" s="60" t="str">
        <f>IF(B150="סך הכל",[1]Summary!$B$10,IF(F150="","",IFERROR(VLOOKUP(B150,[1]Count!A:J,8,FALSE),0)))</f>
        <v/>
      </c>
      <c r="L150" s="60" t="str">
        <f>IF(B150="סך הכל",[1]Summary!$B$11,IF(F150="","",IFERROR(VLOOKUP(B150,[1]Count!A:J,9,FALSE),0)))</f>
        <v/>
      </c>
      <c r="M150" s="62" t="str">
        <f>IF(B150="סך הכל",[1]Summary!$B$12,IF(F150="","",IFERROR(VLOOKUP(B150,[1]Count!A:J,10,FALSE),0)))</f>
        <v/>
      </c>
      <c r="N150" s="63" t="str">
        <f t="shared" si="5"/>
        <v/>
      </c>
      <c r="O150" s="45" t="str">
        <f>IFERROR(VLOOKUP(B150,[1]Comments!A:B,2,FALSE),"")</f>
        <v/>
      </c>
      <c r="P150" s="45"/>
      <c r="Q150" s="45"/>
      <c r="R150" s="45"/>
      <c r="S150" s="45"/>
      <c r="T150" s="45"/>
      <c r="U150" s="45"/>
      <c r="V150" s="45"/>
      <c r="W150" s="45"/>
      <c r="X150" s="45"/>
      <c r="Y150" s="45"/>
      <c r="Z150" s="45"/>
      <c r="AA150" s="45"/>
      <c r="AB150" s="45"/>
      <c r="AC150" s="45"/>
      <c r="AD150" s="45"/>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row>
    <row r="151" spans="1:77" s="64" customFormat="1" ht="12.75" x14ac:dyDescent="0.2">
      <c r="A151" s="57"/>
      <c r="B151" s="58" t="str">
        <f>IF(AND(B149&lt;&gt;"",ISNUMBER(B149),B150=""),"סך הכל",IF([1]Planning!A154="","",[1]Planning!A154))</f>
        <v/>
      </c>
      <c r="C151" s="59" t="str">
        <f>IFERROR(_xlfn.IFS(B151="סך הכל",[1]Summary!$B$6,[1]Planning!C154&lt;&gt;"",[1]Planning!C154),"")</f>
        <v/>
      </c>
      <c r="D151" s="57" t="str">
        <f>IFERROR(VLOOKUP(B151,[1]Address!B:G,5,FALSE),"")</f>
        <v/>
      </c>
      <c r="E151" s="57" t="str">
        <f>IFERROR(VLOOKUP(B151,[1]Address!B:L,11,FALSE),"")</f>
        <v/>
      </c>
      <c r="F151" s="60" t="str">
        <f t="shared" si="4"/>
        <v/>
      </c>
      <c r="G151" s="61" t="str">
        <f>IF(B151="סך הכל",[1]Summary!$B$7,IF(F151="","",IF(VLOOKUP(B151,[1]WQ_UnitID!B:C,2,FALSE)=0,"",VLOOKUP(B151,[1]WQ_UnitID!B:C,2,FALSE))))</f>
        <v/>
      </c>
      <c r="H151" s="60" t="str">
        <f>IF(B151="סך הכל",[1]Summary!$B$8,IF(F151="","",IFERROR(VLOOKUP(B151,[1]Planning!A:B,2,FALSE),0)))</f>
        <v/>
      </c>
      <c r="I151" s="60" t="str">
        <f>IF(B151="סך הכל",[1]Summary!$B$9,IF(F151="","",IFERROR(VLOOKUP(B151,[1]Count!A:B,2,FALSE),0)))</f>
        <v/>
      </c>
      <c r="J151" s="60" t="str">
        <f>IF(F151="","",(IF(ISNUMBER(MATCH(B151,[1]ExcPermit!$H$8:$H$1000,0)),"כן","לא")))</f>
        <v/>
      </c>
      <c r="K151" s="60" t="str">
        <f>IF(B151="סך הכל",[1]Summary!$B$10,IF(F151="","",IFERROR(VLOOKUP(B151,[1]Count!A:J,8,FALSE),0)))</f>
        <v/>
      </c>
      <c r="L151" s="60" t="str">
        <f>IF(B151="סך הכל",[1]Summary!$B$11,IF(F151="","",IFERROR(VLOOKUP(B151,[1]Count!A:J,9,FALSE),0)))</f>
        <v/>
      </c>
      <c r="M151" s="62" t="str">
        <f>IF(B151="סך הכל",[1]Summary!$B$12,IF(F151="","",IFERROR(VLOOKUP(B151,[1]Count!A:J,10,FALSE),0)))</f>
        <v/>
      </c>
      <c r="N151" s="63" t="str">
        <f t="shared" si="5"/>
        <v/>
      </c>
      <c r="O151" s="45" t="str">
        <f>IFERROR(VLOOKUP(B151,[1]Comments!A:B,2,FALSE),"")</f>
        <v/>
      </c>
      <c r="P151" s="45"/>
      <c r="Q151" s="45"/>
      <c r="R151" s="45"/>
      <c r="S151" s="45"/>
      <c r="T151" s="45"/>
      <c r="U151" s="45"/>
      <c r="V151" s="45"/>
      <c r="W151" s="45"/>
      <c r="X151" s="45"/>
      <c r="Y151" s="45"/>
      <c r="Z151" s="45"/>
      <c r="AA151" s="45"/>
      <c r="AB151" s="45"/>
      <c r="AC151" s="45"/>
      <c r="AD151" s="45"/>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7"/>
      <c r="BR151" s="57"/>
      <c r="BS151" s="57"/>
      <c r="BT151" s="57"/>
      <c r="BU151" s="57"/>
      <c r="BV151" s="57"/>
      <c r="BW151" s="57"/>
      <c r="BX151" s="57"/>
      <c r="BY151" s="57"/>
    </row>
    <row r="152" spans="1:77" s="64" customFormat="1" ht="12.75" x14ac:dyDescent="0.2">
      <c r="A152" s="57"/>
      <c r="B152" s="58" t="str">
        <f>IF(AND(B150&lt;&gt;"",ISNUMBER(B150),B151=""),"סך הכל",IF([1]Planning!A155="","",[1]Planning!A155))</f>
        <v/>
      </c>
      <c r="C152" s="59" t="str">
        <f>IFERROR(_xlfn.IFS(B152="סך הכל",[1]Summary!$B$6,[1]Planning!C155&lt;&gt;"",[1]Planning!C155),"")</f>
        <v/>
      </c>
      <c r="D152" s="57" t="str">
        <f>IFERROR(VLOOKUP(B152,[1]Address!B:G,5,FALSE),"")</f>
        <v/>
      </c>
      <c r="E152" s="57" t="str">
        <f>IFERROR(VLOOKUP(B152,[1]Address!B:L,11,FALSE),"")</f>
        <v/>
      </c>
      <c r="F152" s="60" t="str">
        <f t="shared" si="4"/>
        <v/>
      </c>
      <c r="G152" s="61" t="str">
        <f>IF(B152="סך הכל",[1]Summary!$B$7,IF(F152="","",IF(VLOOKUP(B152,[1]WQ_UnitID!B:C,2,FALSE)=0,"",VLOOKUP(B152,[1]WQ_UnitID!B:C,2,FALSE))))</f>
        <v/>
      </c>
      <c r="H152" s="60" t="str">
        <f>IF(B152="סך הכל",[1]Summary!$B$8,IF(F152="","",IFERROR(VLOOKUP(B152,[1]Planning!A:B,2,FALSE),0)))</f>
        <v/>
      </c>
      <c r="I152" s="60" t="str">
        <f>IF(B152="סך הכל",[1]Summary!$B$9,IF(F152="","",IFERROR(VLOOKUP(B152,[1]Count!A:B,2,FALSE),0)))</f>
        <v/>
      </c>
      <c r="J152" s="60" t="str">
        <f>IF(F152="","",(IF(ISNUMBER(MATCH(B152,[1]ExcPermit!$H$8:$H$1000,0)),"כן","לא")))</f>
        <v/>
      </c>
      <c r="K152" s="60" t="str">
        <f>IF(B152="סך הכל",[1]Summary!$B$10,IF(F152="","",IFERROR(VLOOKUP(B152,[1]Count!A:J,8,FALSE),0)))</f>
        <v/>
      </c>
      <c r="L152" s="60" t="str">
        <f>IF(B152="סך הכל",[1]Summary!$B$11,IF(F152="","",IFERROR(VLOOKUP(B152,[1]Count!A:J,9,FALSE),0)))</f>
        <v/>
      </c>
      <c r="M152" s="62" t="str">
        <f>IF(B152="סך הכל",[1]Summary!$B$12,IF(F152="","",IFERROR(VLOOKUP(B152,[1]Count!A:J,10,FALSE),0)))</f>
        <v/>
      </c>
      <c r="N152" s="63" t="str">
        <f t="shared" si="5"/>
        <v/>
      </c>
      <c r="O152" s="45" t="str">
        <f>IFERROR(VLOOKUP(B152,[1]Comments!A:B,2,FALSE),"")</f>
        <v/>
      </c>
      <c r="P152" s="45"/>
      <c r="Q152" s="45"/>
      <c r="R152" s="45"/>
      <c r="S152" s="45"/>
      <c r="T152" s="45"/>
      <c r="U152" s="45"/>
      <c r="V152" s="45"/>
      <c r="W152" s="45"/>
      <c r="X152" s="45"/>
      <c r="Y152" s="45"/>
      <c r="Z152" s="45"/>
      <c r="AA152" s="45"/>
      <c r="AB152" s="45"/>
      <c r="AC152" s="45"/>
      <c r="AD152" s="45"/>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row>
    <row r="153" spans="1:77" s="64" customFormat="1" ht="12.75" x14ac:dyDescent="0.2">
      <c r="A153" s="57"/>
      <c r="B153" s="58" t="str">
        <f>IF(AND(B151&lt;&gt;"",ISNUMBER(B151),B152=""),"סך הכל",IF([1]Planning!A156="","",[1]Planning!A156))</f>
        <v/>
      </c>
      <c r="C153" s="59" t="str">
        <f>IFERROR(_xlfn.IFS(B153="סך הכל",[1]Summary!$B$6,[1]Planning!C156&lt;&gt;"",[1]Planning!C156),"")</f>
        <v/>
      </c>
      <c r="D153" s="57" t="str">
        <f>IFERROR(VLOOKUP(B153,[1]Address!B:G,5,FALSE),"")</f>
        <v/>
      </c>
      <c r="E153" s="57" t="str">
        <f>IFERROR(VLOOKUP(B153,[1]Address!B:L,11,FALSE),"")</f>
        <v/>
      </c>
      <c r="F153" s="60" t="str">
        <f t="shared" si="4"/>
        <v/>
      </c>
      <c r="G153" s="61" t="str">
        <f>IF(B153="סך הכל",[1]Summary!$B$7,IF(F153="","",IF(VLOOKUP(B153,[1]WQ_UnitID!B:C,2,FALSE)=0,"",VLOOKUP(B153,[1]WQ_UnitID!B:C,2,FALSE))))</f>
        <v/>
      </c>
      <c r="H153" s="60" t="str">
        <f>IF(B153="סך הכל",[1]Summary!$B$8,IF(F153="","",IFERROR(VLOOKUP(B153,[1]Planning!A:B,2,FALSE),0)))</f>
        <v/>
      </c>
      <c r="I153" s="60" t="str">
        <f>IF(B153="סך הכל",[1]Summary!$B$9,IF(F153="","",IFERROR(VLOOKUP(B153,[1]Count!A:B,2,FALSE),0)))</f>
        <v/>
      </c>
      <c r="J153" s="60" t="str">
        <f>IF(F153="","",(IF(ISNUMBER(MATCH(B153,[1]ExcPermit!$H$8:$H$1000,0)),"כן","לא")))</f>
        <v/>
      </c>
      <c r="K153" s="60" t="str">
        <f>IF(B153="סך הכל",[1]Summary!$B$10,IF(F153="","",IFERROR(VLOOKUP(B153,[1]Count!A:J,8,FALSE),0)))</f>
        <v/>
      </c>
      <c r="L153" s="60" t="str">
        <f>IF(B153="סך הכל",[1]Summary!$B$11,IF(F153="","",IFERROR(VLOOKUP(B153,[1]Count!A:J,9,FALSE),0)))</f>
        <v/>
      </c>
      <c r="M153" s="62" t="str">
        <f>IF(B153="סך הכל",[1]Summary!$B$12,IF(F153="","",IFERROR(VLOOKUP(B153,[1]Count!A:J,10,FALSE),0)))</f>
        <v/>
      </c>
      <c r="N153" s="63" t="str">
        <f t="shared" si="5"/>
        <v/>
      </c>
      <c r="O153" s="45" t="str">
        <f>IFERROR(VLOOKUP(B153,[1]Comments!A:B,2,FALSE),"")</f>
        <v/>
      </c>
      <c r="P153" s="45"/>
      <c r="Q153" s="45"/>
      <c r="R153" s="45"/>
      <c r="S153" s="45"/>
      <c r="T153" s="45"/>
      <c r="U153" s="45"/>
      <c r="V153" s="45"/>
      <c r="W153" s="45"/>
      <c r="X153" s="45"/>
      <c r="Y153" s="45"/>
      <c r="Z153" s="45"/>
      <c r="AA153" s="45"/>
      <c r="AB153" s="45"/>
      <c r="AC153" s="45"/>
      <c r="AD153" s="45"/>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c r="BT153" s="57"/>
      <c r="BU153" s="57"/>
      <c r="BV153" s="57"/>
      <c r="BW153" s="57"/>
      <c r="BX153" s="57"/>
      <c r="BY153" s="57"/>
    </row>
    <row r="154" spans="1:77" s="64" customFormat="1" ht="12.75" x14ac:dyDescent="0.2">
      <c r="A154" s="57"/>
      <c r="B154" s="58" t="str">
        <f>IF(AND(B152&lt;&gt;"",ISNUMBER(B152),B153=""),"סך הכל",IF([1]Planning!A157="","",[1]Planning!A157))</f>
        <v/>
      </c>
      <c r="C154" s="59" t="str">
        <f>IFERROR(_xlfn.IFS(B154="סך הכל",[1]Summary!$B$6,[1]Planning!C157&lt;&gt;"",[1]Planning!C157),"")</f>
        <v/>
      </c>
      <c r="D154" s="57" t="str">
        <f>IFERROR(VLOOKUP(B154,[1]Address!B:G,5,FALSE),"")</f>
        <v/>
      </c>
      <c r="E154" s="57" t="str">
        <f>IFERROR(VLOOKUP(B154,[1]Address!B:L,11,FALSE),"")</f>
        <v/>
      </c>
      <c r="F154" s="60" t="str">
        <f t="shared" si="4"/>
        <v/>
      </c>
      <c r="G154" s="61" t="str">
        <f>IF(B154="סך הכל",[1]Summary!$B$7,IF(F154="","",IF(VLOOKUP(B154,[1]WQ_UnitID!B:C,2,FALSE)=0,"",VLOOKUP(B154,[1]WQ_UnitID!B:C,2,FALSE))))</f>
        <v/>
      </c>
      <c r="H154" s="60" t="str">
        <f>IF(B154="סך הכל",[1]Summary!$B$8,IF(F154="","",IFERROR(VLOOKUP(B154,[1]Planning!A:B,2,FALSE),0)))</f>
        <v/>
      </c>
      <c r="I154" s="60" t="str">
        <f>IF(B154="סך הכל",[1]Summary!$B$9,IF(F154="","",IFERROR(VLOOKUP(B154,[1]Count!A:B,2,FALSE),0)))</f>
        <v/>
      </c>
      <c r="J154" s="60" t="str">
        <f>IF(F154="","",(IF(ISNUMBER(MATCH(B154,[1]ExcPermit!$H$8:$H$1000,0)),"כן","לא")))</f>
        <v/>
      </c>
      <c r="K154" s="60" t="str">
        <f>IF(B154="סך הכל",[1]Summary!$B$10,IF(F154="","",IFERROR(VLOOKUP(B154,[1]Count!A:J,8,FALSE),0)))</f>
        <v/>
      </c>
      <c r="L154" s="60" t="str">
        <f>IF(B154="סך הכל",[1]Summary!$B$11,IF(F154="","",IFERROR(VLOOKUP(B154,[1]Count!A:J,9,FALSE),0)))</f>
        <v/>
      </c>
      <c r="M154" s="62" t="str">
        <f>IF(B154="סך הכל",[1]Summary!$B$12,IF(F154="","",IFERROR(VLOOKUP(B154,[1]Count!A:J,10,FALSE),0)))</f>
        <v/>
      </c>
      <c r="N154" s="63" t="str">
        <f t="shared" si="5"/>
        <v/>
      </c>
      <c r="O154" s="45" t="str">
        <f>IFERROR(VLOOKUP(B154,[1]Comments!A:B,2,FALSE),"")</f>
        <v/>
      </c>
      <c r="P154" s="45"/>
      <c r="Q154" s="45"/>
      <c r="R154" s="45"/>
      <c r="S154" s="45"/>
      <c r="T154" s="45"/>
      <c r="U154" s="45"/>
      <c r="V154" s="45"/>
      <c r="W154" s="45"/>
      <c r="X154" s="45"/>
      <c r="Y154" s="45"/>
      <c r="Z154" s="45"/>
      <c r="AA154" s="45"/>
      <c r="AB154" s="45"/>
      <c r="AC154" s="45"/>
      <c r="AD154" s="45"/>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c r="BE154" s="57"/>
      <c r="BF154" s="57"/>
      <c r="BG154" s="57"/>
      <c r="BH154" s="57"/>
      <c r="BI154" s="57"/>
      <c r="BJ154" s="57"/>
      <c r="BK154" s="57"/>
      <c r="BL154" s="57"/>
      <c r="BM154" s="57"/>
      <c r="BN154" s="57"/>
      <c r="BO154" s="57"/>
      <c r="BP154" s="57"/>
      <c r="BQ154" s="57"/>
      <c r="BR154" s="57"/>
      <c r="BS154" s="57"/>
      <c r="BT154" s="57"/>
      <c r="BU154" s="57"/>
      <c r="BV154" s="57"/>
      <c r="BW154" s="57"/>
      <c r="BX154" s="57"/>
      <c r="BY154" s="57"/>
    </row>
    <row r="155" spans="1:77" s="64" customFormat="1" ht="12.75" x14ac:dyDescent="0.2">
      <c r="A155" s="57"/>
      <c r="B155" s="58" t="str">
        <f>IF(AND(B153&lt;&gt;"",ISNUMBER(B153),B154=""),"סך הכל",IF([1]Planning!A158="","",[1]Planning!A158))</f>
        <v/>
      </c>
      <c r="C155" s="59" t="str">
        <f>IFERROR(_xlfn.IFS(B155="סך הכל",[1]Summary!$B$6,[1]Planning!C158&lt;&gt;"",[1]Planning!C158),"")</f>
        <v/>
      </c>
      <c r="D155" s="57" t="str">
        <f>IFERROR(VLOOKUP(B155,[1]Address!B:G,5,FALSE),"")</f>
        <v/>
      </c>
      <c r="E155" s="57" t="str">
        <f>IFERROR(VLOOKUP(B155,[1]Address!B:L,11,FALSE),"")</f>
        <v/>
      </c>
      <c r="F155" s="60" t="str">
        <f t="shared" si="4"/>
        <v/>
      </c>
      <c r="G155" s="61" t="str">
        <f>IF(B155="סך הכל",[1]Summary!$B$7,IF(F155="","",IF(VLOOKUP(B155,[1]WQ_UnitID!B:C,2,FALSE)=0,"",VLOOKUP(B155,[1]WQ_UnitID!B:C,2,FALSE))))</f>
        <v/>
      </c>
      <c r="H155" s="60" t="str">
        <f>IF(B155="סך הכל",[1]Summary!$B$8,IF(F155="","",IFERROR(VLOOKUP(B155,[1]Planning!A:B,2,FALSE),0)))</f>
        <v/>
      </c>
      <c r="I155" s="60" t="str">
        <f>IF(B155="סך הכל",[1]Summary!$B$9,IF(F155="","",IFERROR(VLOOKUP(B155,[1]Count!A:B,2,FALSE),0)))</f>
        <v/>
      </c>
      <c r="J155" s="60" t="str">
        <f>IF(F155="","",(IF(ISNUMBER(MATCH(B155,[1]ExcPermit!$H$8:$H$1000,0)),"כן","לא")))</f>
        <v/>
      </c>
      <c r="K155" s="60" t="str">
        <f>IF(B155="סך הכל",[1]Summary!$B$10,IF(F155="","",IFERROR(VLOOKUP(B155,[1]Count!A:J,8,FALSE),0)))</f>
        <v/>
      </c>
      <c r="L155" s="60" t="str">
        <f>IF(B155="סך הכל",[1]Summary!$B$11,IF(F155="","",IFERROR(VLOOKUP(B155,[1]Count!A:J,9,FALSE),0)))</f>
        <v/>
      </c>
      <c r="M155" s="62" t="str">
        <f>IF(B155="סך הכל",[1]Summary!$B$12,IF(F155="","",IFERROR(VLOOKUP(B155,[1]Count!A:J,10,FALSE),0)))</f>
        <v/>
      </c>
      <c r="N155" s="63" t="str">
        <f t="shared" si="5"/>
        <v/>
      </c>
      <c r="O155" s="45" t="str">
        <f>IFERROR(VLOOKUP(B155,[1]Comments!A:B,2,FALSE),"")</f>
        <v/>
      </c>
      <c r="P155" s="45"/>
      <c r="Q155" s="45"/>
      <c r="R155" s="45"/>
      <c r="S155" s="45"/>
      <c r="T155" s="45"/>
      <c r="U155" s="45"/>
      <c r="V155" s="45"/>
      <c r="W155" s="45"/>
      <c r="X155" s="45"/>
      <c r="Y155" s="45"/>
      <c r="Z155" s="45"/>
      <c r="AA155" s="45"/>
      <c r="AB155" s="45"/>
      <c r="AC155" s="45"/>
      <c r="AD155" s="45"/>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c r="BG155" s="57"/>
      <c r="BH155" s="57"/>
      <c r="BI155" s="57"/>
      <c r="BJ155" s="57"/>
      <c r="BK155" s="57"/>
      <c r="BL155" s="57"/>
      <c r="BM155" s="57"/>
      <c r="BN155" s="57"/>
      <c r="BO155" s="57"/>
      <c r="BP155" s="57"/>
      <c r="BQ155" s="57"/>
      <c r="BR155" s="57"/>
      <c r="BS155" s="57"/>
      <c r="BT155" s="57"/>
      <c r="BU155" s="57"/>
      <c r="BV155" s="57"/>
      <c r="BW155" s="57"/>
      <c r="BX155" s="57"/>
      <c r="BY155" s="57"/>
    </row>
    <row r="156" spans="1:77" s="64" customFormat="1" ht="12.75" x14ac:dyDescent="0.2">
      <c r="A156" s="57"/>
      <c r="B156" s="58" t="str">
        <f>IF(AND(B154&lt;&gt;"",ISNUMBER(B154),B155=""),"סך הכל",IF([1]Planning!A159="","",[1]Planning!A159))</f>
        <v/>
      </c>
      <c r="C156" s="59" t="str">
        <f>IFERROR(_xlfn.IFS(B156="סך הכל",[1]Summary!$B$6,[1]Planning!C159&lt;&gt;"",[1]Planning!C159),"")</f>
        <v/>
      </c>
      <c r="D156" s="57" t="str">
        <f>IFERROR(VLOOKUP(B156,[1]Address!B:G,5,FALSE),"")</f>
        <v/>
      </c>
      <c r="E156" s="57" t="str">
        <f>IFERROR(VLOOKUP(B156,[1]Address!B:L,11,FALSE),"")</f>
        <v/>
      </c>
      <c r="F156" s="60" t="str">
        <f t="shared" si="4"/>
        <v/>
      </c>
      <c r="G156" s="61" t="str">
        <f>IF(B156="סך הכל",[1]Summary!$B$7,IF(F156="","",IF(VLOOKUP(B156,[1]WQ_UnitID!B:C,2,FALSE)=0,"",VLOOKUP(B156,[1]WQ_UnitID!B:C,2,FALSE))))</f>
        <v/>
      </c>
      <c r="H156" s="60" t="str">
        <f>IF(B156="סך הכל",[1]Summary!$B$8,IF(F156="","",IFERROR(VLOOKUP(B156,[1]Planning!A:B,2,FALSE),0)))</f>
        <v/>
      </c>
      <c r="I156" s="60" t="str">
        <f>IF(B156="סך הכל",[1]Summary!$B$9,IF(F156="","",IFERROR(VLOOKUP(B156,[1]Count!A:B,2,FALSE),0)))</f>
        <v/>
      </c>
      <c r="J156" s="60" t="str">
        <f>IF(F156="","",(IF(ISNUMBER(MATCH(B156,[1]ExcPermit!$H$8:$H$1000,0)),"כן","לא")))</f>
        <v/>
      </c>
      <c r="K156" s="60" t="str">
        <f>IF(B156="סך הכל",[1]Summary!$B$10,IF(F156="","",IFERROR(VLOOKUP(B156,[1]Count!A:J,8,FALSE),0)))</f>
        <v/>
      </c>
      <c r="L156" s="60" t="str">
        <f>IF(B156="סך הכל",[1]Summary!$B$11,IF(F156="","",IFERROR(VLOOKUP(B156,[1]Count!A:J,9,FALSE),0)))</f>
        <v/>
      </c>
      <c r="M156" s="62" t="str">
        <f>IF(B156="סך הכל",[1]Summary!$B$12,IF(F156="","",IFERROR(VLOOKUP(B156,[1]Count!A:J,10,FALSE),0)))</f>
        <v/>
      </c>
      <c r="N156" s="63" t="str">
        <f t="shared" si="5"/>
        <v/>
      </c>
      <c r="O156" s="45" t="str">
        <f>IFERROR(VLOOKUP(B156,[1]Comments!A:B,2,FALSE),"")</f>
        <v/>
      </c>
      <c r="P156" s="45"/>
      <c r="Q156" s="45"/>
      <c r="R156" s="45"/>
      <c r="S156" s="45"/>
      <c r="T156" s="45"/>
      <c r="U156" s="45"/>
      <c r="V156" s="45"/>
      <c r="W156" s="45"/>
      <c r="X156" s="45"/>
      <c r="Y156" s="45"/>
      <c r="Z156" s="45"/>
      <c r="AA156" s="45"/>
      <c r="AB156" s="45"/>
      <c r="AC156" s="45"/>
      <c r="AD156" s="45"/>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row>
    <row r="157" spans="1:77" s="64" customFormat="1" ht="12.75" x14ac:dyDescent="0.2">
      <c r="A157" s="57"/>
      <c r="B157" s="58" t="str">
        <f>IF(AND(B155&lt;&gt;"",ISNUMBER(B155),B156=""),"סך הכל",IF([1]Planning!A160="","",[1]Planning!A160))</f>
        <v/>
      </c>
      <c r="C157" s="59" t="str">
        <f>IFERROR(_xlfn.IFS(B157="סך הכל",[1]Summary!$B$6,[1]Planning!C160&lt;&gt;"",[1]Planning!C160),"")</f>
        <v/>
      </c>
      <c r="D157" s="57" t="str">
        <f>IFERROR(VLOOKUP(B157,[1]Address!B:G,5,FALSE),"")</f>
        <v/>
      </c>
      <c r="E157" s="57" t="str">
        <f>IFERROR(VLOOKUP(B157,[1]Address!B:L,11,FALSE),"")</f>
        <v/>
      </c>
      <c r="F157" s="60" t="str">
        <f t="shared" si="4"/>
        <v/>
      </c>
      <c r="G157" s="61" t="str">
        <f>IF(B157="סך הכל",[1]Summary!$B$7,IF(F157="","",IF(VLOOKUP(B157,[1]WQ_UnitID!B:C,2,FALSE)=0,"",VLOOKUP(B157,[1]WQ_UnitID!B:C,2,FALSE))))</f>
        <v/>
      </c>
      <c r="H157" s="60" t="str">
        <f>IF(B157="סך הכל",[1]Summary!$B$8,IF(F157="","",IFERROR(VLOOKUP(B157,[1]Planning!A:B,2,FALSE),0)))</f>
        <v/>
      </c>
      <c r="I157" s="60" t="str">
        <f>IF(B157="סך הכל",[1]Summary!$B$9,IF(F157="","",IFERROR(VLOOKUP(B157,[1]Count!A:B,2,FALSE),0)))</f>
        <v/>
      </c>
      <c r="J157" s="60" t="str">
        <f>IF(F157="","",(IF(ISNUMBER(MATCH(B157,[1]ExcPermit!$H$8:$H$1000,0)),"כן","לא")))</f>
        <v/>
      </c>
      <c r="K157" s="60" t="str">
        <f>IF(B157="סך הכל",[1]Summary!$B$10,IF(F157="","",IFERROR(VLOOKUP(B157,[1]Count!A:J,8,FALSE),0)))</f>
        <v/>
      </c>
      <c r="L157" s="60" t="str">
        <f>IF(B157="סך הכל",[1]Summary!$B$11,IF(F157="","",IFERROR(VLOOKUP(B157,[1]Count!A:J,9,FALSE),0)))</f>
        <v/>
      </c>
      <c r="M157" s="62" t="str">
        <f>IF(B157="סך הכל",[1]Summary!$B$12,IF(F157="","",IFERROR(VLOOKUP(B157,[1]Count!A:J,10,FALSE),0)))</f>
        <v/>
      </c>
      <c r="N157" s="63" t="str">
        <f t="shared" si="5"/>
        <v/>
      </c>
      <c r="O157" s="45" t="str">
        <f>IFERROR(VLOOKUP(B157,[1]Comments!A:B,2,FALSE),"")</f>
        <v/>
      </c>
      <c r="P157" s="45"/>
      <c r="Q157" s="45"/>
      <c r="R157" s="45"/>
      <c r="S157" s="45"/>
      <c r="T157" s="45"/>
      <c r="U157" s="45"/>
      <c r="V157" s="45"/>
      <c r="W157" s="45"/>
      <c r="X157" s="45"/>
      <c r="Y157" s="45"/>
      <c r="Z157" s="45"/>
      <c r="AA157" s="45"/>
      <c r="AB157" s="45"/>
      <c r="AC157" s="45"/>
      <c r="AD157" s="45"/>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c r="BG157" s="57"/>
      <c r="BH157" s="57"/>
      <c r="BI157" s="57"/>
      <c r="BJ157" s="57"/>
      <c r="BK157" s="57"/>
      <c r="BL157" s="57"/>
      <c r="BM157" s="57"/>
      <c r="BN157" s="57"/>
      <c r="BO157" s="57"/>
      <c r="BP157" s="57"/>
      <c r="BQ157" s="57"/>
      <c r="BR157" s="57"/>
      <c r="BS157" s="57"/>
      <c r="BT157" s="57"/>
      <c r="BU157" s="57"/>
      <c r="BV157" s="57"/>
      <c r="BW157" s="57"/>
      <c r="BX157" s="57"/>
      <c r="BY157" s="57"/>
    </row>
    <row r="158" spans="1:77" s="64" customFormat="1" ht="12.75" x14ac:dyDescent="0.2">
      <c r="A158" s="57"/>
      <c r="B158" s="58" t="str">
        <f>IF(AND(B156&lt;&gt;"",ISNUMBER(B156),B157=""),"סך הכל",IF([1]Planning!A161="","",[1]Planning!A161))</f>
        <v/>
      </c>
      <c r="C158" s="59" t="str">
        <f>IFERROR(_xlfn.IFS(B158="סך הכל",[1]Summary!$B$6,[1]Planning!C161&lt;&gt;"",[1]Planning!C161),"")</f>
        <v/>
      </c>
      <c r="D158" s="57" t="str">
        <f>IFERROR(VLOOKUP(B158,[1]Address!B:G,5,FALSE),"")</f>
        <v/>
      </c>
      <c r="E158" s="57" t="str">
        <f>IFERROR(VLOOKUP(B158,[1]Address!B:L,11,FALSE),"")</f>
        <v/>
      </c>
      <c r="F158" s="60" t="str">
        <f t="shared" si="4"/>
        <v/>
      </c>
      <c r="G158" s="61" t="str">
        <f>IF(B158="סך הכל",[1]Summary!$B$7,IF(F158="","",IF(VLOOKUP(B158,[1]WQ_UnitID!B:C,2,FALSE)=0,"",VLOOKUP(B158,[1]WQ_UnitID!B:C,2,FALSE))))</f>
        <v/>
      </c>
      <c r="H158" s="60" t="str">
        <f>IF(B158="סך הכל",[1]Summary!$B$8,IF(F158="","",IFERROR(VLOOKUP(B158,[1]Planning!A:B,2,FALSE),0)))</f>
        <v/>
      </c>
      <c r="I158" s="60" t="str">
        <f>IF(B158="סך הכל",[1]Summary!$B$9,IF(F158="","",IFERROR(VLOOKUP(B158,[1]Count!A:B,2,FALSE),0)))</f>
        <v/>
      </c>
      <c r="J158" s="60" t="str">
        <f>IF(F158="","",(IF(ISNUMBER(MATCH(B158,[1]ExcPermit!$H$8:$H$1000,0)),"כן","לא")))</f>
        <v/>
      </c>
      <c r="K158" s="60" t="str">
        <f>IF(B158="סך הכל",[1]Summary!$B$10,IF(F158="","",IFERROR(VLOOKUP(B158,[1]Count!A:J,8,FALSE),0)))</f>
        <v/>
      </c>
      <c r="L158" s="60" t="str">
        <f>IF(B158="סך הכל",[1]Summary!$B$11,IF(F158="","",IFERROR(VLOOKUP(B158,[1]Count!A:J,9,FALSE),0)))</f>
        <v/>
      </c>
      <c r="M158" s="62" t="str">
        <f>IF(B158="סך הכל",[1]Summary!$B$12,IF(F158="","",IFERROR(VLOOKUP(B158,[1]Count!A:J,10,FALSE),0)))</f>
        <v/>
      </c>
      <c r="N158" s="63" t="str">
        <f t="shared" si="5"/>
        <v/>
      </c>
      <c r="O158" s="45" t="str">
        <f>IFERROR(VLOOKUP(B158,[1]Comments!A:B,2,FALSE),"")</f>
        <v/>
      </c>
      <c r="P158" s="45"/>
      <c r="Q158" s="45"/>
      <c r="R158" s="45"/>
      <c r="S158" s="45"/>
      <c r="T158" s="45"/>
      <c r="U158" s="45"/>
      <c r="V158" s="45"/>
      <c r="W158" s="45"/>
      <c r="X158" s="45"/>
      <c r="Y158" s="45"/>
      <c r="Z158" s="45"/>
      <c r="AA158" s="45"/>
      <c r="AB158" s="45"/>
      <c r="AC158" s="45"/>
      <c r="AD158" s="45"/>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c r="BE158" s="57"/>
      <c r="BF158" s="57"/>
      <c r="BG158" s="57"/>
      <c r="BH158" s="57"/>
      <c r="BI158" s="57"/>
      <c r="BJ158" s="57"/>
      <c r="BK158" s="57"/>
      <c r="BL158" s="57"/>
      <c r="BM158" s="57"/>
      <c r="BN158" s="57"/>
      <c r="BO158" s="57"/>
      <c r="BP158" s="57"/>
      <c r="BQ158" s="57"/>
      <c r="BR158" s="57"/>
      <c r="BS158" s="57"/>
      <c r="BT158" s="57"/>
      <c r="BU158" s="57"/>
      <c r="BV158" s="57"/>
      <c r="BW158" s="57"/>
      <c r="BX158" s="57"/>
      <c r="BY158" s="57"/>
    </row>
    <row r="159" spans="1:77" s="64" customFormat="1" ht="12.75" x14ac:dyDescent="0.2">
      <c r="A159" s="57"/>
      <c r="B159" s="58" t="str">
        <f>IF(AND(B157&lt;&gt;"",ISNUMBER(B157),B158=""),"סך הכל",IF([1]Planning!A162="","",[1]Planning!A162))</f>
        <v/>
      </c>
      <c r="C159" s="59" t="str">
        <f>IFERROR(_xlfn.IFS(B159="סך הכל",[1]Summary!$B$6,[1]Planning!C162&lt;&gt;"",[1]Planning!C162),"")</f>
        <v/>
      </c>
      <c r="D159" s="57" t="str">
        <f>IFERROR(VLOOKUP(B159,[1]Address!B:G,5,FALSE),"")</f>
        <v/>
      </c>
      <c r="E159" s="57" t="str">
        <f>IFERROR(VLOOKUP(B159,[1]Address!B:L,11,FALSE),"")</f>
        <v/>
      </c>
      <c r="F159" s="60" t="str">
        <f t="shared" si="4"/>
        <v/>
      </c>
      <c r="G159" s="61" t="str">
        <f>IF(B159="סך הכל",[1]Summary!$B$7,IF(F159="","",IF(VLOOKUP(B159,[1]WQ_UnitID!B:C,2,FALSE)=0,"",VLOOKUP(B159,[1]WQ_UnitID!B:C,2,FALSE))))</f>
        <v/>
      </c>
      <c r="H159" s="60" t="str">
        <f>IF(B159="סך הכל",[1]Summary!$B$8,IF(F159="","",IFERROR(VLOOKUP(B159,[1]Planning!A:B,2,FALSE),0)))</f>
        <v/>
      </c>
      <c r="I159" s="60" t="str">
        <f>IF(B159="סך הכל",[1]Summary!$B$9,IF(F159="","",IFERROR(VLOOKUP(B159,[1]Count!A:B,2,FALSE),0)))</f>
        <v/>
      </c>
      <c r="J159" s="60" t="str">
        <f>IF(F159="","",(IF(ISNUMBER(MATCH(B159,[1]ExcPermit!$H$8:$H$1000,0)),"כן","לא")))</f>
        <v/>
      </c>
      <c r="K159" s="60" t="str">
        <f>IF(B159="סך הכל",[1]Summary!$B$10,IF(F159="","",IFERROR(VLOOKUP(B159,[1]Count!A:J,8,FALSE),0)))</f>
        <v/>
      </c>
      <c r="L159" s="60" t="str">
        <f>IF(B159="סך הכל",[1]Summary!$B$11,IF(F159="","",IFERROR(VLOOKUP(B159,[1]Count!A:J,9,FALSE),0)))</f>
        <v/>
      </c>
      <c r="M159" s="62" t="str">
        <f>IF(B159="סך הכל",[1]Summary!$B$12,IF(F159="","",IFERROR(VLOOKUP(B159,[1]Count!A:J,10,FALSE),0)))</f>
        <v/>
      </c>
      <c r="N159" s="63" t="str">
        <f t="shared" si="5"/>
        <v/>
      </c>
      <c r="O159" s="45" t="str">
        <f>IFERROR(VLOOKUP(B159,[1]Comments!A:B,2,FALSE),"")</f>
        <v/>
      </c>
      <c r="P159" s="45"/>
      <c r="Q159" s="45"/>
      <c r="R159" s="45"/>
      <c r="S159" s="45"/>
      <c r="T159" s="45"/>
      <c r="U159" s="45"/>
      <c r="V159" s="45"/>
      <c r="W159" s="45"/>
      <c r="X159" s="45"/>
      <c r="Y159" s="45"/>
      <c r="Z159" s="45"/>
      <c r="AA159" s="45"/>
      <c r="AB159" s="45"/>
      <c r="AC159" s="45"/>
      <c r="AD159" s="45"/>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c r="BM159" s="57"/>
      <c r="BN159" s="57"/>
      <c r="BO159" s="57"/>
      <c r="BP159" s="57"/>
      <c r="BQ159" s="57"/>
      <c r="BR159" s="57"/>
      <c r="BS159" s="57"/>
      <c r="BT159" s="57"/>
      <c r="BU159" s="57"/>
      <c r="BV159" s="57"/>
      <c r="BW159" s="57"/>
      <c r="BX159" s="57"/>
      <c r="BY159" s="57"/>
    </row>
    <row r="160" spans="1:77" s="64" customFormat="1" ht="12.75" x14ac:dyDescent="0.2">
      <c r="A160" s="57"/>
      <c r="B160" s="58" t="str">
        <f>IF(AND(B158&lt;&gt;"",ISNUMBER(B158),B159=""),"סך הכל",IF([1]Planning!A163="","",[1]Planning!A163))</f>
        <v/>
      </c>
      <c r="C160" s="59" t="str">
        <f>IFERROR(_xlfn.IFS(B160="סך הכל",[1]Summary!$B$6,[1]Planning!C163&lt;&gt;"",[1]Planning!C163),"")</f>
        <v/>
      </c>
      <c r="D160" s="57" t="str">
        <f>IFERROR(VLOOKUP(B160,[1]Address!B:G,5,FALSE),"")</f>
        <v/>
      </c>
      <c r="E160" s="57" t="str">
        <f>IFERROR(VLOOKUP(B160,[1]Address!B:L,11,FALSE),"")</f>
        <v/>
      </c>
      <c r="F160" s="60" t="str">
        <f t="shared" si="4"/>
        <v/>
      </c>
      <c r="G160" s="61" t="str">
        <f>IF(B160="סך הכל",[1]Summary!$B$7,IF(F160="","",IF(VLOOKUP(B160,[1]WQ_UnitID!B:C,2,FALSE)=0,"",VLOOKUP(B160,[1]WQ_UnitID!B:C,2,FALSE))))</f>
        <v/>
      </c>
      <c r="H160" s="60" t="str">
        <f>IF(B160="סך הכל",[1]Summary!$B$8,IF(F160="","",IFERROR(VLOOKUP(B160,[1]Planning!A:B,2,FALSE),0)))</f>
        <v/>
      </c>
      <c r="I160" s="60" t="str">
        <f>IF(B160="סך הכל",[1]Summary!$B$9,IF(F160="","",IFERROR(VLOOKUP(B160,[1]Count!A:B,2,FALSE),0)))</f>
        <v/>
      </c>
      <c r="J160" s="60" t="str">
        <f>IF(F160="","",(IF(ISNUMBER(MATCH(B160,[1]ExcPermit!$H$8:$H$1000,0)),"כן","לא")))</f>
        <v/>
      </c>
      <c r="K160" s="60" t="str">
        <f>IF(B160="סך הכל",[1]Summary!$B$10,IF(F160="","",IFERROR(VLOOKUP(B160,[1]Count!A:J,8,FALSE),0)))</f>
        <v/>
      </c>
      <c r="L160" s="60" t="str">
        <f>IF(B160="סך הכל",[1]Summary!$B$11,IF(F160="","",IFERROR(VLOOKUP(B160,[1]Count!A:J,9,FALSE),0)))</f>
        <v/>
      </c>
      <c r="M160" s="62" t="str">
        <f>IF(B160="סך הכל",[1]Summary!$B$12,IF(F160="","",IFERROR(VLOOKUP(B160,[1]Count!A:J,10,FALSE),0)))</f>
        <v/>
      </c>
      <c r="N160" s="63" t="str">
        <f t="shared" si="5"/>
        <v/>
      </c>
      <c r="O160" s="45" t="str">
        <f>IFERROR(VLOOKUP(B160,[1]Comments!A:B,2,FALSE),"")</f>
        <v/>
      </c>
      <c r="P160" s="45"/>
      <c r="Q160" s="45"/>
      <c r="R160" s="45"/>
      <c r="S160" s="45"/>
      <c r="T160" s="45"/>
      <c r="U160" s="45"/>
      <c r="V160" s="45"/>
      <c r="W160" s="45"/>
      <c r="X160" s="45"/>
      <c r="Y160" s="45"/>
      <c r="Z160" s="45"/>
      <c r="AA160" s="45"/>
      <c r="AB160" s="45"/>
      <c r="AC160" s="45"/>
      <c r="AD160" s="45"/>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c r="BG160" s="57"/>
      <c r="BH160" s="57"/>
      <c r="BI160" s="57"/>
      <c r="BJ160" s="57"/>
      <c r="BK160" s="57"/>
      <c r="BL160" s="57"/>
      <c r="BM160" s="57"/>
      <c r="BN160" s="57"/>
      <c r="BO160" s="57"/>
      <c r="BP160" s="57"/>
      <c r="BQ160" s="57"/>
      <c r="BR160" s="57"/>
      <c r="BS160" s="57"/>
      <c r="BT160" s="57"/>
      <c r="BU160" s="57"/>
      <c r="BV160" s="57"/>
      <c r="BW160" s="57"/>
      <c r="BX160" s="57"/>
      <c r="BY160" s="57"/>
    </row>
    <row r="161" spans="1:77" s="64" customFormat="1" ht="12.75" x14ac:dyDescent="0.2">
      <c r="A161" s="57"/>
      <c r="B161" s="58" t="str">
        <f>IF(AND(B159&lt;&gt;"",ISNUMBER(B159),B160=""),"סך הכל",IF([1]Planning!A164="","",[1]Planning!A164))</f>
        <v/>
      </c>
      <c r="C161" s="59" t="str">
        <f>IFERROR(_xlfn.IFS(B161="סך הכל",[1]Summary!$B$6,[1]Planning!C164&lt;&gt;"",[1]Planning!C164),"")</f>
        <v/>
      </c>
      <c r="D161" s="57" t="str">
        <f>IFERROR(VLOOKUP(B161,[1]Address!B:G,5,FALSE),"")</f>
        <v/>
      </c>
      <c r="E161" s="57" t="str">
        <f>IFERROR(VLOOKUP(B161,[1]Address!B:L,11,FALSE),"")</f>
        <v/>
      </c>
      <c r="F161" s="60" t="str">
        <f t="shared" si="4"/>
        <v/>
      </c>
      <c r="G161" s="61" t="str">
        <f>IF(B161="סך הכל",[1]Summary!$B$7,IF(F161="","",IF(VLOOKUP(B161,[1]WQ_UnitID!B:C,2,FALSE)=0,"",VLOOKUP(B161,[1]WQ_UnitID!B:C,2,FALSE))))</f>
        <v/>
      </c>
      <c r="H161" s="60" t="str">
        <f>IF(B161="סך הכל",[1]Summary!$B$8,IF(F161="","",IFERROR(VLOOKUP(B161,[1]Planning!A:B,2,FALSE),0)))</f>
        <v/>
      </c>
      <c r="I161" s="60" t="str">
        <f>IF(B161="סך הכל",[1]Summary!$B$9,IF(F161="","",IFERROR(VLOOKUP(B161,[1]Count!A:B,2,FALSE),0)))</f>
        <v/>
      </c>
      <c r="J161" s="60" t="str">
        <f>IF(F161="","",(IF(ISNUMBER(MATCH(B161,[1]ExcPermit!$H$8:$H$1000,0)),"כן","לא")))</f>
        <v/>
      </c>
      <c r="K161" s="60" t="str">
        <f>IF(B161="סך הכל",[1]Summary!$B$10,IF(F161="","",IFERROR(VLOOKUP(B161,[1]Count!A:J,8,FALSE),0)))</f>
        <v/>
      </c>
      <c r="L161" s="60" t="str">
        <f>IF(B161="סך הכל",[1]Summary!$B$11,IF(F161="","",IFERROR(VLOOKUP(B161,[1]Count!A:J,9,FALSE),0)))</f>
        <v/>
      </c>
      <c r="M161" s="62" t="str">
        <f>IF(B161="סך הכל",[1]Summary!$B$12,IF(F161="","",IFERROR(VLOOKUP(B161,[1]Count!A:J,10,FALSE),0)))</f>
        <v/>
      </c>
      <c r="N161" s="63" t="str">
        <f t="shared" si="5"/>
        <v/>
      </c>
      <c r="O161" s="45" t="str">
        <f>IFERROR(VLOOKUP(B161,[1]Comments!A:B,2,FALSE),"")</f>
        <v/>
      </c>
      <c r="P161" s="45"/>
      <c r="Q161" s="45"/>
      <c r="R161" s="45"/>
      <c r="S161" s="45"/>
      <c r="T161" s="45"/>
      <c r="U161" s="45"/>
      <c r="V161" s="45"/>
      <c r="W161" s="45"/>
      <c r="X161" s="45"/>
      <c r="Y161" s="45"/>
      <c r="Z161" s="45"/>
      <c r="AA161" s="45"/>
      <c r="AB161" s="45"/>
      <c r="AC161" s="45"/>
      <c r="AD161" s="45"/>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7"/>
      <c r="BM161" s="57"/>
      <c r="BN161" s="57"/>
      <c r="BO161" s="57"/>
      <c r="BP161" s="57"/>
      <c r="BQ161" s="57"/>
      <c r="BR161" s="57"/>
      <c r="BS161" s="57"/>
      <c r="BT161" s="57"/>
      <c r="BU161" s="57"/>
      <c r="BV161" s="57"/>
      <c r="BW161" s="57"/>
      <c r="BX161" s="57"/>
      <c r="BY161" s="57"/>
    </row>
    <row r="162" spans="1:77" s="64" customFormat="1" ht="12.75" x14ac:dyDescent="0.2">
      <c r="A162" s="57"/>
      <c r="B162" s="58" t="str">
        <f>IF(AND(B160&lt;&gt;"",ISNUMBER(B160),B161=""),"סך הכל",IF([1]Planning!A165="","",[1]Planning!A165))</f>
        <v/>
      </c>
      <c r="C162" s="59" t="str">
        <f>IFERROR(_xlfn.IFS(B162="סך הכל",[1]Summary!$B$6,[1]Planning!C165&lt;&gt;"",[1]Planning!C165),"")</f>
        <v/>
      </c>
      <c r="D162" s="57" t="str">
        <f>IFERROR(VLOOKUP(B162,[1]Address!B:G,5,FALSE),"")</f>
        <v/>
      </c>
      <c r="E162" s="57" t="str">
        <f>IFERROR(VLOOKUP(B162,[1]Address!B:L,11,FALSE),"")</f>
        <v/>
      </c>
      <c r="F162" s="60" t="str">
        <f t="shared" si="4"/>
        <v/>
      </c>
      <c r="G162" s="61" t="str">
        <f>IF(B162="סך הכל",[1]Summary!$B$7,IF(F162="","",IF(VLOOKUP(B162,[1]WQ_UnitID!B:C,2,FALSE)=0,"",VLOOKUP(B162,[1]WQ_UnitID!B:C,2,FALSE))))</f>
        <v/>
      </c>
      <c r="H162" s="60" t="str">
        <f>IF(B162="סך הכל",[1]Summary!$B$8,IF(F162="","",IFERROR(VLOOKUP(B162,[1]Planning!A:B,2,FALSE),0)))</f>
        <v/>
      </c>
      <c r="I162" s="60" t="str">
        <f>IF(B162="סך הכל",[1]Summary!$B$9,IF(F162="","",IFERROR(VLOOKUP(B162,[1]Count!A:B,2,FALSE),0)))</f>
        <v/>
      </c>
      <c r="J162" s="60" t="str">
        <f>IF(F162="","",(IF(ISNUMBER(MATCH(B162,[1]ExcPermit!$H$8:$H$1000,0)),"כן","לא")))</f>
        <v/>
      </c>
      <c r="K162" s="60" t="str">
        <f>IF(B162="סך הכל",[1]Summary!$B$10,IF(F162="","",IFERROR(VLOOKUP(B162,[1]Count!A:J,8,FALSE),0)))</f>
        <v/>
      </c>
      <c r="L162" s="60" t="str">
        <f>IF(B162="סך הכל",[1]Summary!$B$11,IF(F162="","",IFERROR(VLOOKUP(B162,[1]Count!A:J,9,FALSE),0)))</f>
        <v/>
      </c>
      <c r="M162" s="62" t="str">
        <f>IF(B162="סך הכל",[1]Summary!$B$12,IF(F162="","",IFERROR(VLOOKUP(B162,[1]Count!A:J,10,FALSE),0)))</f>
        <v/>
      </c>
      <c r="N162" s="63" t="str">
        <f t="shared" si="5"/>
        <v/>
      </c>
      <c r="O162" s="45" t="str">
        <f>IFERROR(VLOOKUP(B162,[1]Comments!A:B,2,FALSE),"")</f>
        <v/>
      </c>
      <c r="P162" s="45"/>
      <c r="Q162" s="45"/>
      <c r="R162" s="45"/>
      <c r="S162" s="45"/>
      <c r="T162" s="45"/>
      <c r="U162" s="45"/>
      <c r="V162" s="45"/>
      <c r="W162" s="45"/>
      <c r="X162" s="45"/>
      <c r="Y162" s="45"/>
      <c r="Z162" s="45"/>
      <c r="AA162" s="45"/>
      <c r="AB162" s="45"/>
      <c r="AC162" s="45"/>
      <c r="AD162" s="45"/>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c r="BM162" s="57"/>
      <c r="BN162" s="57"/>
      <c r="BO162" s="57"/>
      <c r="BP162" s="57"/>
      <c r="BQ162" s="57"/>
      <c r="BR162" s="57"/>
      <c r="BS162" s="57"/>
      <c r="BT162" s="57"/>
      <c r="BU162" s="57"/>
      <c r="BV162" s="57"/>
      <c r="BW162" s="57"/>
      <c r="BX162" s="57"/>
      <c r="BY162" s="57"/>
    </row>
    <row r="163" spans="1:77" s="64" customFormat="1" ht="12.75" x14ac:dyDescent="0.2">
      <c r="A163" s="57"/>
      <c r="B163" s="58" t="str">
        <f>IF(AND(B161&lt;&gt;"",ISNUMBER(B161),B162=""),"סך הכל",IF([1]Planning!A166="","",[1]Planning!A166))</f>
        <v/>
      </c>
      <c r="C163" s="59" t="str">
        <f>IFERROR(_xlfn.IFS(B163="סך הכל",[1]Summary!$B$6,[1]Planning!C166&lt;&gt;"",[1]Planning!C166),"")</f>
        <v/>
      </c>
      <c r="D163" s="57" t="str">
        <f>IFERROR(VLOOKUP(B163,[1]Address!B:G,5,FALSE),"")</f>
        <v/>
      </c>
      <c r="E163" s="57" t="str">
        <f>IFERROR(VLOOKUP(B163,[1]Address!B:L,11,FALSE),"")</f>
        <v/>
      </c>
      <c r="F163" s="60" t="str">
        <f t="shared" si="4"/>
        <v/>
      </c>
      <c r="G163" s="61" t="str">
        <f>IF(B163="סך הכל",[1]Summary!$B$7,IF(F163="","",IF(VLOOKUP(B163,[1]WQ_UnitID!B:C,2,FALSE)=0,"",VLOOKUP(B163,[1]WQ_UnitID!B:C,2,FALSE))))</f>
        <v/>
      </c>
      <c r="H163" s="60" t="str">
        <f>IF(B163="סך הכל",[1]Summary!$B$8,IF(F163="","",IFERROR(VLOOKUP(B163,[1]Planning!A:B,2,FALSE),0)))</f>
        <v/>
      </c>
      <c r="I163" s="60" t="str">
        <f>IF(B163="סך הכל",[1]Summary!$B$9,IF(F163="","",IFERROR(VLOOKUP(B163,[1]Count!A:B,2,FALSE),0)))</f>
        <v/>
      </c>
      <c r="J163" s="60" t="str">
        <f>IF(F163="","",(IF(ISNUMBER(MATCH(B163,[1]ExcPermit!$H$8:$H$1000,0)),"כן","לא")))</f>
        <v/>
      </c>
      <c r="K163" s="60" t="str">
        <f>IF(B163="סך הכל",[1]Summary!$B$10,IF(F163="","",IFERROR(VLOOKUP(B163,[1]Count!A:J,8,FALSE),0)))</f>
        <v/>
      </c>
      <c r="L163" s="60" t="str">
        <f>IF(B163="סך הכל",[1]Summary!$B$11,IF(F163="","",IFERROR(VLOOKUP(B163,[1]Count!A:J,9,FALSE),0)))</f>
        <v/>
      </c>
      <c r="M163" s="62" t="str">
        <f>IF(B163="סך הכל",[1]Summary!$B$12,IF(F163="","",IFERROR(VLOOKUP(B163,[1]Count!A:J,10,FALSE),0)))</f>
        <v/>
      </c>
      <c r="N163" s="63" t="str">
        <f t="shared" si="5"/>
        <v/>
      </c>
      <c r="O163" s="45" t="str">
        <f>IFERROR(VLOOKUP(B163,[1]Comments!A:B,2,FALSE),"")</f>
        <v/>
      </c>
      <c r="P163" s="45"/>
      <c r="Q163" s="45"/>
      <c r="R163" s="45"/>
      <c r="S163" s="45"/>
      <c r="T163" s="45"/>
      <c r="U163" s="45"/>
      <c r="V163" s="45"/>
      <c r="W163" s="45"/>
      <c r="X163" s="45"/>
      <c r="Y163" s="45"/>
      <c r="Z163" s="45"/>
      <c r="AA163" s="45"/>
      <c r="AB163" s="45"/>
      <c r="AC163" s="45"/>
      <c r="AD163" s="45"/>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c r="BG163" s="57"/>
      <c r="BH163" s="57"/>
      <c r="BI163" s="57"/>
      <c r="BJ163" s="57"/>
      <c r="BK163" s="57"/>
      <c r="BL163" s="57"/>
      <c r="BM163" s="57"/>
      <c r="BN163" s="57"/>
      <c r="BO163" s="57"/>
      <c r="BP163" s="57"/>
      <c r="BQ163" s="57"/>
      <c r="BR163" s="57"/>
      <c r="BS163" s="57"/>
      <c r="BT163" s="57"/>
      <c r="BU163" s="57"/>
      <c r="BV163" s="57"/>
      <c r="BW163" s="57"/>
      <c r="BX163" s="57"/>
      <c r="BY163" s="57"/>
    </row>
    <row r="164" spans="1:77" s="64" customFormat="1" ht="12.75" x14ac:dyDescent="0.2">
      <c r="A164" s="57"/>
      <c r="B164" s="58" t="str">
        <f>IF(AND(B162&lt;&gt;"",ISNUMBER(B162),B163=""),"סך הכל",IF([1]Planning!A167="","",[1]Planning!A167))</f>
        <v/>
      </c>
      <c r="C164" s="59" t="str">
        <f>IFERROR(_xlfn.IFS(B164="סך הכל",[1]Summary!$B$6,[1]Planning!C167&lt;&gt;"",[1]Planning!C167),"")</f>
        <v/>
      </c>
      <c r="D164" s="57" t="str">
        <f>IFERROR(VLOOKUP(B164,[1]Address!B:G,5,FALSE),"")</f>
        <v/>
      </c>
      <c r="E164" s="57" t="str">
        <f>IFERROR(VLOOKUP(B164,[1]Address!B:L,11,FALSE),"")</f>
        <v/>
      </c>
      <c r="F164" s="60" t="str">
        <f t="shared" si="4"/>
        <v/>
      </c>
      <c r="G164" s="61" t="str">
        <f>IF(B164="סך הכל",[1]Summary!$B$7,IF(F164="","",IF(VLOOKUP(B164,[1]WQ_UnitID!B:C,2,FALSE)=0,"",VLOOKUP(B164,[1]WQ_UnitID!B:C,2,FALSE))))</f>
        <v/>
      </c>
      <c r="H164" s="60" t="str">
        <f>IF(B164="סך הכל",[1]Summary!$B$8,IF(F164="","",IFERROR(VLOOKUP(B164,[1]Planning!A:B,2,FALSE),0)))</f>
        <v/>
      </c>
      <c r="I164" s="60" t="str">
        <f>IF(B164="סך הכל",[1]Summary!$B$9,IF(F164="","",IFERROR(VLOOKUP(B164,[1]Count!A:B,2,FALSE),0)))</f>
        <v/>
      </c>
      <c r="J164" s="60" t="str">
        <f>IF(F164="","",(IF(ISNUMBER(MATCH(B164,[1]ExcPermit!$H$8:$H$1000,0)),"כן","לא")))</f>
        <v/>
      </c>
      <c r="K164" s="60" t="str">
        <f>IF(B164="סך הכל",[1]Summary!$B$10,IF(F164="","",IFERROR(VLOOKUP(B164,[1]Count!A:J,8,FALSE),0)))</f>
        <v/>
      </c>
      <c r="L164" s="60" t="str">
        <f>IF(B164="סך הכל",[1]Summary!$B$11,IF(F164="","",IFERROR(VLOOKUP(B164,[1]Count!A:J,9,FALSE),0)))</f>
        <v/>
      </c>
      <c r="M164" s="62" t="str">
        <f>IF(B164="סך הכל",[1]Summary!$B$12,IF(F164="","",IFERROR(VLOOKUP(B164,[1]Count!A:J,10,FALSE),0)))</f>
        <v/>
      </c>
      <c r="N164" s="63" t="str">
        <f t="shared" si="5"/>
        <v/>
      </c>
      <c r="O164" s="45" t="str">
        <f>IFERROR(VLOOKUP(B164,[1]Comments!A:B,2,FALSE),"")</f>
        <v/>
      </c>
      <c r="P164" s="45"/>
      <c r="Q164" s="45"/>
      <c r="R164" s="45"/>
      <c r="S164" s="45"/>
      <c r="T164" s="45"/>
      <c r="U164" s="45"/>
      <c r="V164" s="45"/>
      <c r="W164" s="45"/>
      <c r="X164" s="45"/>
      <c r="Y164" s="45"/>
      <c r="Z164" s="45"/>
      <c r="AA164" s="45"/>
      <c r="AB164" s="45"/>
      <c r="AC164" s="45"/>
      <c r="AD164" s="45"/>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c r="BE164" s="57"/>
      <c r="BF164" s="57"/>
      <c r="BG164" s="57"/>
      <c r="BH164" s="57"/>
      <c r="BI164" s="57"/>
      <c r="BJ164" s="57"/>
      <c r="BK164" s="57"/>
      <c r="BL164" s="57"/>
      <c r="BM164" s="57"/>
      <c r="BN164" s="57"/>
      <c r="BO164" s="57"/>
      <c r="BP164" s="57"/>
      <c r="BQ164" s="57"/>
      <c r="BR164" s="57"/>
      <c r="BS164" s="57"/>
      <c r="BT164" s="57"/>
      <c r="BU164" s="57"/>
      <c r="BV164" s="57"/>
      <c r="BW164" s="57"/>
      <c r="BX164" s="57"/>
      <c r="BY164" s="57"/>
    </row>
    <row r="165" spans="1:77" s="64" customFormat="1" ht="12.75" x14ac:dyDescent="0.2">
      <c r="A165" s="57"/>
      <c r="B165" s="58" t="str">
        <f>IF(AND(B163&lt;&gt;"",ISNUMBER(B163),B164=""),"סך הכל",IF([1]Planning!A168="","",[1]Planning!A168))</f>
        <v/>
      </c>
      <c r="C165" s="59" t="str">
        <f>IFERROR(_xlfn.IFS(B165="סך הכל",[1]Summary!$B$6,[1]Planning!C168&lt;&gt;"",[1]Planning!C168),"")</f>
        <v/>
      </c>
      <c r="D165" s="57" t="str">
        <f>IFERROR(VLOOKUP(B165,[1]Address!B:G,5,FALSE),"")</f>
        <v/>
      </c>
      <c r="E165" s="57" t="str">
        <f>IFERROR(VLOOKUP(B165,[1]Address!B:L,11,FALSE),"")</f>
        <v/>
      </c>
      <c r="F165" s="60" t="str">
        <f t="shared" si="4"/>
        <v/>
      </c>
      <c r="G165" s="61" t="str">
        <f>IF(B165="סך הכל",[1]Summary!$B$7,IF(F165="","",IF(VLOOKUP(B165,[1]WQ_UnitID!B:C,2,FALSE)=0,"",VLOOKUP(B165,[1]WQ_UnitID!B:C,2,FALSE))))</f>
        <v/>
      </c>
      <c r="H165" s="60" t="str">
        <f>IF(B165="סך הכל",[1]Summary!$B$8,IF(F165="","",IFERROR(VLOOKUP(B165,[1]Planning!A:B,2,FALSE),0)))</f>
        <v/>
      </c>
      <c r="I165" s="60" t="str">
        <f>IF(B165="סך הכל",[1]Summary!$B$9,IF(F165="","",IFERROR(VLOOKUP(B165,[1]Count!A:B,2,FALSE),0)))</f>
        <v/>
      </c>
      <c r="J165" s="60" t="str">
        <f>IF(F165="","",(IF(ISNUMBER(MATCH(B165,[1]ExcPermit!$H$8:$H$1000,0)),"כן","לא")))</f>
        <v/>
      </c>
      <c r="K165" s="60" t="str">
        <f>IF(B165="סך הכל",[1]Summary!$B$10,IF(F165="","",IFERROR(VLOOKUP(B165,[1]Count!A:J,8,FALSE),0)))</f>
        <v/>
      </c>
      <c r="L165" s="60" t="str">
        <f>IF(B165="סך הכל",[1]Summary!$B$11,IF(F165="","",IFERROR(VLOOKUP(B165,[1]Count!A:J,9,FALSE),0)))</f>
        <v/>
      </c>
      <c r="M165" s="62" t="str">
        <f>IF(B165="סך הכל",[1]Summary!$B$12,IF(F165="","",IFERROR(VLOOKUP(B165,[1]Count!A:J,10,FALSE),0)))</f>
        <v/>
      </c>
      <c r="N165" s="63" t="str">
        <f t="shared" si="5"/>
        <v/>
      </c>
      <c r="O165" s="45" t="str">
        <f>IFERROR(VLOOKUP(B165,[1]Comments!A:B,2,FALSE),"")</f>
        <v/>
      </c>
      <c r="P165" s="45"/>
      <c r="Q165" s="45"/>
      <c r="R165" s="45"/>
      <c r="S165" s="45"/>
      <c r="T165" s="45"/>
      <c r="U165" s="45"/>
      <c r="V165" s="45"/>
      <c r="W165" s="45"/>
      <c r="X165" s="45"/>
      <c r="Y165" s="45"/>
      <c r="Z165" s="45"/>
      <c r="AA165" s="45"/>
      <c r="AB165" s="45"/>
      <c r="AC165" s="45"/>
      <c r="AD165" s="45"/>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c r="BG165" s="57"/>
      <c r="BH165" s="57"/>
      <c r="BI165" s="57"/>
      <c r="BJ165" s="57"/>
      <c r="BK165" s="57"/>
      <c r="BL165" s="57"/>
      <c r="BM165" s="57"/>
      <c r="BN165" s="57"/>
      <c r="BO165" s="57"/>
      <c r="BP165" s="57"/>
      <c r="BQ165" s="57"/>
      <c r="BR165" s="57"/>
      <c r="BS165" s="57"/>
      <c r="BT165" s="57"/>
      <c r="BU165" s="57"/>
      <c r="BV165" s="57"/>
      <c r="BW165" s="57"/>
      <c r="BX165" s="57"/>
      <c r="BY165" s="57"/>
    </row>
    <row r="166" spans="1:77" s="64" customFormat="1" ht="12.75" x14ac:dyDescent="0.2">
      <c r="A166" s="57"/>
      <c r="B166" s="58" t="str">
        <f>IF(AND(B164&lt;&gt;"",ISNUMBER(B164),B165=""),"סך הכל",IF([1]Planning!A169="","",[1]Planning!A169))</f>
        <v/>
      </c>
      <c r="C166" s="59" t="str">
        <f>IFERROR(_xlfn.IFS(B166="סך הכל",[1]Summary!$B$6,[1]Planning!C169&lt;&gt;"",[1]Planning!C169),"")</f>
        <v/>
      </c>
      <c r="D166" s="57" t="str">
        <f>IFERROR(VLOOKUP(B166,[1]Address!B:G,5,FALSE),"")</f>
        <v/>
      </c>
      <c r="E166" s="57" t="str">
        <f>IFERROR(VLOOKUP(B166,[1]Address!B:L,11,FALSE),"")</f>
        <v/>
      </c>
      <c r="F166" s="60" t="str">
        <f t="shared" si="4"/>
        <v/>
      </c>
      <c r="G166" s="61" t="str">
        <f>IF(B166="סך הכל",[1]Summary!$B$7,IF(F166="","",IF(VLOOKUP(B166,[1]WQ_UnitID!B:C,2,FALSE)=0,"",VLOOKUP(B166,[1]WQ_UnitID!B:C,2,FALSE))))</f>
        <v/>
      </c>
      <c r="H166" s="60" t="str">
        <f>IF(B166="סך הכל",[1]Summary!$B$8,IF(F166="","",IFERROR(VLOOKUP(B166,[1]Planning!A:B,2,FALSE),0)))</f>
        <v/>
      </c>
      <c r="I166" s="60" t="str">
        <f>IF(B166="סך הכל",[1]Summary!$B$9,IF(F166="","",IFERROR(VLOOKUP(B166,[1]Count!A:B,2,FALSE),0)))</f>
        <v/>
      </c>
      <c r="J166" s="60" t="str">
        <f>IF(F166="","",(IF(ISNUMBER(MATCH(B166,[1]ExcPermit!$H$8:$H$1000,0)),"כן","לא")))</f>
        <v/>
      </c>
      <c r="K166" s="60" t="str">
        <f>IF(B166="סך הכל",[1]Summary!$B$10,IF(F166="","",IFERROR(VLOOKUP(B166,[1]Count!A:J,8,FALSE),0)))</f>
        <v/>
      </c>
      <c r="L166" s="60" t="str">
        <f>IF(B166="סך הכל",[1]Summary!$B$11,IF(F166="","",IFERROR(VLOOKUP(B166,[1]Count!A:J,9,FALSE),0)))</f>
        <v/>
      </c>
      <c r="M166" s="62" t="str">
        <f>IF(B166="סך הכל",[1]Summary!$B$12,IF(F166="","",IFERROR(VLOOKUP(B166,[1]Count!A:J,10,FALSE),0)))</f>
        <v/>
      </c>
      <c r="N166" s="63" t="str">
        <f t="shared" si="5"/>
        <v/>
      </c>
      <c r="O166" s="45" t="str">
        <f>IFERROR(VLOOKUP(B166,[1]Comments!A:B,2,FALSE),"")</f>
        <v/>
      </c>
      <c r="P166" s="45"/>
      <c r="Q166" s="45"/>
      <c r="R166" s="45"/>
      <c r="S166" s="45"/>
      <c r="T166" s="45"/>
      <c r="U166" s="45"/>
      <c r="V166" s="45"/>
      <c r="W166" s="45"/>
      <c r="X166" s="45"/>
      <c r="Y166" s="45"/>
      <c r="Z166" s="45"/>
      <c r="AA166" s="45"/>
      <c r="AB166" s="45"/>
      <c r="AC166" s="45"/>
      <c r="AD166" s="45"/>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c r="BE166" s="57"/>
      <c r="BF166" s="57"/>
      <c r="BG166" s="57"/>
      <c r="BH166" s="57"/>
      <c r="BI166" s="57"/>
      <c r="BJ166" s="57"/>
      <c r="BK166" s="57"/>
      <c r="BL166" s="57"/>
      <c r="BM166" s="57"/>
      <c r="BN166" s="57"/>
      <c r="BO166" s="57"/>
      <c r="BP166" s="57"/>
      <c r="BQ166" s="57"/>
      <c r="BR166" s="57"/>
      <c r="BS166" s="57"/>
      <c r="BT166" s="57"/>
      <c r="BU166" s="57"/>
      <c r="BV166" s="57"/>
      <c r="BW166" s="57"/>
      <c r="BX166" s="57"/>
      <c r="BY166" s="57"/>
    </row>
    <row r="167" spans="1:77" s="64" customFormat="1" ht="12.75" x14ac:dyDescent="0.2">
      <c r="A167" s="57"/>
      <c r="B167" s="58" t="str">
        <f>IF(AND(B165&lt;&gt;"",ISNUMBER(B165),B166=""),"סך הכל",IF([1]Planning!A170="","",[1]Planning!A170))</f>
        <v/>
      </c>
      <c r="C167" s="59" t="str">
        <f>IFERROR(_xlfn.IFS(B167="סך הכל",[1]Summary!$B$6,[1]Planning!C170&lt;&gt;"",[1]Planning!C170),"")</f>
        <v/>
      </c>
      <c r="D167" s="57" t="str">
        <f>IFERROR(VLOOKUP(B167,[1]Address!B:G,5,FALSE),"")</f>
        <v/>
      </c>
      <c r="E167" s="57" t="str">
        <f>IFERROR(VLOOKUP(B167,[1]Address!B:L,11,FALSE),"")</f>
        <v/>
      </c>
      <c r="F167" s="60" t="str">
        <f t="shared" si="4"/>
        <v/>
      </c>
      <c r="G167" s="61" t="str">
        <f>IF(B167="סך הכל",[1]Summary!$B$7,IF(F167="","",IF(VLOOKUP(B167,[1]WQ_UnitID!B:C,2,FALSE)=0,"",VLOOKUP(B167,[1]WQ_UnitID!B:C,2,FALSE))))</f>
        <v/>
      </c>
      <c r="H167" s="60" t="str">
        <f>IF(B167="סך הכל",[1]Summary!$B$8,IF(F167="","",IFERROR(VLOOKUP(B167,[1]Planning!A:B,2,FALSE),0)))</f>
        <v/>
      </c>
      <c r="I167" s="60" t="str">
        <f>IF(B167="סך הכל",[1]Summary!$B$9,IF(F167="","",IFERROR(VLOOKUP(B167,[1]Count!A:B,2,FALSE),0)))</f>
        <v/>
      </c>
      <c r="J167" s="60" t="str">
        <f>IF(F167="","",(IF(ISNUMBER(MATCH(B167,[1]ExcPermit!$H$8:$H$1000,0)),"כן","לא")))</f>
        <v/>
      </c>
      <c r="K167" s="60" t="str">
        <f>IF(B167="סך הכל",[1]Summary!$B$10,IF(F167="","",IFERROR(VLOOKUP(B167,[1]Count!A:J,8,FALSE),0)))</f>
        <v/>
      </c>
      <c r="L167" s="60" t="str">
        <f>IF(B167="סך הכל",[1]Summary!$B$11,IF(F167="","",IFERROR(VLOOKUP(B167,[1]Count!A:J,9,FALSE),0)))</f>
        <v/>
      </c>
      <c r="M167" s="62" t="str">
        <f>IF(B167="סך הכל",[1]Summary!$B$12,IF(F167="","",IFERROR(VLOOKUP(B167,[1]Count!A:J,10,FALSE),0)))</f>
        <v/>
      </c>
      <c r="N167" s="63" t="str">
        <f t="shared" si="5"/>
        <v/>
      </c>
      <c r="O167" s="45" t="str">
        <f>IFERROR(VLOOKUP(B167,[1]Comments!A:B,2,FALSE),"")</f>
        <v/>
      </c>
      <c r="P167" s="45"/>
      <c r="Q167" s="45"/>
      <c r="R167" s="45"/>
      <c r="S167" s="45"/>
      <c r="T167" s="45"/>
      <c r="U167" s="45"/>
      <c r="V167" s="45"/>
      <c r="W167" s="45"/>
      <c r="X167" s="45"/>
      <c r="Y167" s="45"/>
      <c r="Z167" s="45"/>
      <c r="AA167" s="45"/>
      <c r="AB167" s="45"/>
      <c r="AC167" s="45"/>
      <c r="AD167" s="45"/>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c r="BE167" s="57"/>
      <c r="BF167" s="57"/>
      <c r="BG167" s="57"/>
      <c r="BH167" s="57"/>
      <c r="BI167" s="57"/>
      <c r="BJ167" s="57"/>
      <c r="BK167" s="57"/>
      <c r="BL167" s="57"/>
      <c r="BM167" s="57"/>
      <c r="BN167" s="57"/>
      <c r="BO167" s="57"/>
      <c r="BP167" s="57"/>
      <c r="BQ167" s="57"/>
      <c r="BR167" s="57"/>
      <c r="BS167" s="57"/>
      <c r="BT167" s="57"/>
      <c r="BU167" s="57"/>
      <c r="BV167" s="57"/>
      <c r="BW167" s="57"/>
      <c r="BX167" s="57"/>
      <c r="BY167" s="57"/>
    </row>
    <row r="168" spans="1:77" s="64" customFormat="1" ht="12.75" x14ac:dyDescent="0.2">
      <c r="A168" s="57"/>
      <c r="B168" s="58" t="str">
        <f>IF(AND(B166&lt;&gt;"",ISNUMBER(B166),B167=""),"סך הכל",IF([1]Planning!A171="","",[1]Planning!A171))</f>
        <v/>
      </c>
      <c r="C168" s="59" t="str">
        <f>IFERROR(_xlfn.IFS(B168="סך הכל",[1]Summary!$B$6,[1]Planning!C171&lt;&gt;"",[1]Planning!C171),"")</f>
        <v/>
      </c>
      <c r="D168" s="57" t="str">
        <f>IFERROR(VLOOKUP(B168,[1]Address!B:G,5,FALSE),"")</f>
        <v/>
      </c>
      <c r="E168" s="57" t="str">
        <f>IFERROR(VLOOKUP(B168,[1]Address!B:L,11,FALSE),"")</f>
        <v/>
      </c>
      <c r="F168" s="60" t="str">
        <f t="shared" si="4"/>
        <v/>
      </c>
      <c r="G168" s="61" t="str">
        <f>IF(B168="סך הכל",[1]Summary!$B$7,IF(F168="","",IF(VLOOKUP(B168,[1]WQ_UnitID!B:C,2,FALSE)=0,"",VLOOKUP(B168,[1]WQ_UnitID!B:C,2,FALSE))))</f>
        <v/>
      </c>
      <c r="H168" s="60" t="str">
        <f>IF(B168="סך הכל",[1]Summary!$B$8,IF(F168="","",IFERROR(VLOOKUP(B168,[1]Planning!A:B,2,FALSE),0)))</f>
        <v/>
      </c>
      <c r="I168" s="60" t="str">
        <f>IF(B168="סך הכל",[1]Summary!$B$9,IF(F168="","",IFERROR(VLOOKUP(B168,[1]Count!A:B,2,FALSE),0)))</f>
        <v/>
      </c>
      <c r="J168" s="60" t="str">
        <f>IF(F168="","",(IF(ISNUMBER(MATCH(B168,[1]ExcPermit!$H$8:$H$1000,0)),"כן","לא")))</f>
        <v/>
      </c>
      <c r="K168" s="60" t="str">
        <f>IF(B168="סך הכל",[1]Summary!$B$10,IF(F168="","",IFERROR(VLOOKUP(B168,[1]Count!A:J,8,FALSE),0)))</f>
        <v/>
      </c>
      <c r="L168" s="60" t="str">
        <f>IF(B168="סך הכל",[1]Summary!$B$11,IF(F168="","",IFERROR(VLOOKUP(B168,[1]Count!A:J,9,FALSE),0)))</f>
        <v/>
      </c>
      <c r="M168" s="62" t="str">
        <f>IF(B168="סך הכל",[1]Summary!$B$12,IF(F168="","",IFERROR(VLOOKUP(B168,[1]Count!A:J,10,FALSE),0)))</f>
        <v/>
      </c>
      <c r="N168" s="63" t="str">
        <f t="shared" si="5"/>
        <v/>
      </c>
      <c r="O168" s="45" t="str">
        <f>IFERROR(VLOOKUP(B168,[1]Comments!A:B,2,FALSE),"")</f>
        <v/>
      </c>
      <c r="P168" s="45"/>
      <c r="Q168" s="45"/>
      <c r="R168" s="45"/>
      <c r="S168" s="45"/>
      <c r="T168" s="45"/>
      <c r="U168" s="45"/>
      <c r="V168" s="45"/>
      <c r="W168" s="45"/>
      <c r="X168" s="45"/>
      <c r="Y168" s="45"/>
      <c r="Z168" s="45"/>
      <c r="AA168" s="45"/>
      <c r="AB168" s="45"/>
      <c r="AC168" s="45"/>
      <c r="AD168" s="45"/>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7"/>
      <c r="BS168" s="57"/>
      <c r="BT168" s="57"/>
      <c r="BU168" s="57"/>
      <c r="BV168" s="57"/>
      <c r="BW168" s="57"/>
      <c r="BX168" s="57"/>
      <c r="BY168" s="57"/>
    </row>
    <row r="169" spans="1:77" s="64" customFormat="1" ht="12.75" x14ac:dyDescent="0.2">
      <c r="A169" s="57"/>
      <c r="B169" s="58" t="str">
        <f>IF(AND(B167&lt;&gt;"",ISNUMBER(B167),B168=""),"סך הכל",IF([1]Planning!A172="","",[1]Planning!A172))</f>
        <v/>
      </c>
      <c r="C169" s="59" t="str">
        <f>IFERROR(_xlfn.IFS(B169="סך הכל",[1]Summary!$B$6,[1]Planning!C172&lt;&gt;"",[1]Planning!C172),"")</f>
        <v/>
      </c>
      <c r="D169" s="57" t="str">
        <f>IFERROR(VLOOKUP(B169,[1]Address!B:G,5,FALSE),"")</f>
        <v/>
      </c>
      <c r="E169" s="57" t="str">
        <f>IFERROR(VLOOKUP(B169,[1]Address!B:L,11,FALSE),"")</f>
        <v/>
      </c>
      <c r="F169" s="60" t="str">
        <f t="shared" si="4"/>
        <v/>
      </c>
      <c r="G169" s="61" t="str">
        <f>IF(B169="סך הכל",[1]Summary!$B$7,IF(F169="","",IF(VLOOKUP(B169,[1]WQ_UnitID!B:C,2,FALSE)=0,"",VLOOKUP(B169,[1]WQ_UnitID!B:C,2,FALSE))))</f>
        <v/>
      </c>
      <c r="H169" s="60" t="str">
        <f>IF(B169="סך הכל",[1]Summary!$B$8,IF(F169="","",IFERROR(VLOOKUP(B169,[1]Planning!A:B,2,FALSE),0)))</f>
        <v/>
      </c>
      <c r="I169" s="60" t="str">
        <f>IF(B169="סך הכל",[1]Summary!$B$9,IF(F169="","",IFERROR(VLOOKUP(B169,[1]Count!A:B,2,FALSE),0)))</f>
        <v/>
      </c>
      <c r="J169" s="60" t="str">
        <f>IF(F169="","",(IF(ISNUMBER(MATCH(B169,[1]ExcPermit!$H$8:$H$1000,0)),"כן","לא")))</f>
        <v/>
      </c>
      <c r="K169" s="60" t="str">
        <f>IF(B169="סך הכל",[1]Summary!$B$10,IF(F169="","",IFERROR(VLOOKUP(B169,[1]Count!A:J,8,FALSE),0)))</f>
        <v/>
      </c>
      <c r="L169" s="60" t="str">
        <f>IF(B169="סך הכל",[1]Summary!$B$11,IF(F169="","",IFERROR(VLOOKUP(B169,[1]Count!A:J,9,FALSE),0)))</f>
        <v/>
      </c>
      <c r="M169" s="62" t="str">
        <f>IF(B169="סך הכל",[1]Summary!$B$12,IF(F169="","",IFERROR(VLOOKUP(B169,[1]Count!A:J,10,FALSE),0)))</f>
        <v/>
      </c>
      <c r="N169" s="63" t="str">
        <f t="shared" si="5"/>
        <v/>
      </c>
      <c r="O169" s="45" t="str">
        <f>IFERROR(VLOOKUP(B169,[1]Comments!A:B,2,FALSE),"")</f>
        <v/>
      </c>
      <c r="P169" s="45"/>
      <c r="Q169" s="45"/>
      <c r="R169" s="45"/>
      <c r="S169" s="45"/>
      <c r="T169" s="45"/>
      <c r="U169" s="45"/>
      <c r="V169" s="45"/>
      <c r="W169" s="45"/>
      <c r="X169" s="45"/>
      <c r="Y169" s="45"/>
      <c r="Z169" s="45"/>
      <c r="AA169" s="45"/>
      <c r="AB169" s="45"/>
      <c r="AC169" s="45"/>
      <c r="AD169" s="45"/>
      <c r="AE169" s="57"/>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7"/>
      <c r="BI169" s="57"/>
      <c r="BJ169" s="57"/>
      <c r="BK169" s="57"/>
      <c r="BL169" s="57"/>
      <c r="BM169" s="57"/>
      <c r="BN169" s="57"/>
      <c r="BO169" s="57"/>
      <c r="BP169" s="57"/>
      <c r="BQ169" s="57"/>
      <c r="BR169" s="57"/>
      <c r="BS169" s="57"/>
      <c r="BT169" s="57"/>
      <c r="BU169" s="57"/>
      <c r="BV169" s="57"/>
      <c r="BW169" s="57"/>
      <c r="BX169" s="57"/>
      <c r="BY169" s="57"/>
    </row>
    <row r="170" spans="1:77" s="64" customFormat="1" ht="12.75" x14ac:dyDescent="0.2">
      <c r="A170" s="57"/>
      <c r="B170" s="58" t="str">
        <f>IF(AND(B168&lt;&gt;"",ISNUMBER(B168),B169=""),"סך הכל",IF([1]Planning!A173="","",[1]Planning!A173))</f>
        <v/>
      </c>
      <c r="C170" s="59" t="str">
        <f>IFERROR(_xlfn.IFS(B170="סך הכל",[1]Summary!$B$6,[1]Planning!C173&lt;&gt;"",[1]Planning!C173),"")</f>
        <v/>
      </c>
      <c r="D170" s="57" t="str">
        <f>IFERROR(VLOOKUP(B170,[1]Address!B:G,5,FALSE),"")</f>
        <v/>
      </c>
      <c r="E170" s="57" t="str">
        <f>IFERROR(VLOOKUP(B170,[1]Address!B:L,11,FALSE),"")</f>
        <v/>
      </c>
      <c r="F170" s="60" t="str">
        <f t="shared" si="4"/>
        <v/>
      </c>
      <c r="G170" s="61" t="str">
        <f>IF(B170="סך הכל",[1]Summary!$B$7,IF(F170="","",IF(VLOOKUP(B170,[1]WQ_UnitID!B:C,2,FALSE)=0,"",VLOOKUP(B170,[1]WQ_UnitID!B:C,2,FALSE))))</f>
        <v/>
      </c>
      <c r="H170" s="60" t="str">
        <f>IF(B170="סך הכל",[1]Summary!$B$8,IF(F170="","",IFERROR(VLOOKUP(B170,[1]Planning!A:B,2,FALSE),0)))</f>
        <v/>
      </c>
      <c r="I170" s="60" t="str">
        <f>IF(B170="סך הכל",[1]Summary!$B$9,IF(F170="","",IFERROR(VLOOKUP(B170,[1]Count!A:B,2,FALSE),0)))</f>
        <v/>
      </c>
      <c r="J170" s="60" t="str">
        <f>IF(F170="","",(IF(ISNUMBER(MATCH(B170,[1]ExcPermit!$H$8:$H$1000,0)),"כן","לא")))</f>
        <v/>
      </c>
      <c r="K170" s="60" t="str">
        <f>IF(B170="סך הכל",[1]Summary!$B$10,IF(F170="","",IFERROR(VLOOKUP(B170,[1]Count!A:J,8,FALSE),0)))</f>
        <v/>
      </c>
      <c r="L170" s="60" t="str">
        <f>IF(B170="סך הכל",[1]Summary!$B$11,IF(F170="","",IFERROR(VLOOKUP(B170,[1]Count!A:J,9,FALSE),0)))</f>
        <v/>
      </c>
      <c r="M170" s="62" t="str">
        <f>IF(B170="סך הכל",[1]Summary!$B$12,IF(F170="","",IFERROR(VLOOKUP(B170,[1]Count!A:J,10,FALSE),0)))</f>
        <v/>
      </c>
      <c r="N170" s="63" t="str">
        <f t="shared" si="5"/>
        <v/>
      </c>
      <c r="O170" s="45" t="str">
        <f>IFERROR(VLOOKUP(B170,[1]Comments!A:B,2,FALSE),"")</f>
        <v/>
      </c>
      <c r="P170" s="45"/>
      <c r="Q170" s="45"/>
      <c r="R170" s="45"/>
      <c r="S170" s="45"/>
      <c r="T170" s="45"/>
      <c r="U170" s="45"/>
      <c r="V170" s="45"/>
      <c r="W170" s="45"/>
      <c r="X170" s="45"/>
      <c r="Y170" s="45"/>
      <c r="Z170" s="45"/>
      <c r="AA170" s="45"/>
      <c r="AB170" s="45"/>
      <c r="AC170" s="45"/>
      <c r="AD170" s="45"/>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c r="BM170" s="57"/>
      <c r="BN170" s="57"/>
      <c r="BO170" s="57"/>
      <c r="BP170" s="57"/>
      <c r="BQ170" s="57"/>
      <c r="BR170" s="57"/>
      <c r="BS170" s="57"/>
      <c r="BT170" s="57"/>
      <c r="BU170" s="57"/>
      <c r="BV170" s="57"/>
      <c r="BW170" s="57"/>
      <c r="BX170" s="57"/>
      <c r="BY170" s="57"/>
    </row>
    <row r="171" spans="1:77" s="64" customFormat="1" ht="12.75" x14ac:dyDescent="0.2">
      <c r="A171" s="57"/>
      <c r="B171" s="58" t="str">
        <f>IF(AND(B169&lt;&gt;"",ISNUMBER(B169),B170=""),"סך הכל",IF([1]Planning!A174="","",[1]Planning!A174))</f>
        <v/>
      </c>
      <c r="C171" s="59" t="str">
        <f>IFERROR(_xlfn.IFS(B171="סך הכל",[1]Summary!$B$6,[1]Planning!C174&lt;&gt;"",[1]Planning!C174),"")</f>
        <v/>
      </c>
      <c r="D171" s="57" t="str">
        <f>IFERROR(VLOOKUP(B171,[1]Address!B:G,5,FALSE),"")</f>
        <v/>
      </c>
      <c r="E171" s="57" t="str">
        <f>IFERROR(VLOOKUP(B171,[1]Address!B:L,11,FALSE),"")</f>
        <v/>
      </c>
      <c r="F171" s="60" t="str">
        <f t="shared" si="4"/>
        <v/>
      </c>
      <c r="G171" s="61" t="str">
        <f>IF(B171="סך הכל",[1]Summary!$B$7,IF(F171="","",IF(VLOOKUP(B171,[1]WQ_UnitID!B:C,2,FALSE)=0,"",VLOOKUP(B171,[1]WQ_UnitID!B:C,2,FALSE))))</f>
        <v/>
      </c>
      <c r="H171" s="60" t="str">
        <f>IF(B171="סך הכל",[1]Summary!$B$8,IF(F171="","",IFERROR(VLOOKUP(B171,[1]Planning!A:B,2,FALSE),0)))</f>
        <v/>
      </c>
      <c r="I171" s="60" t="str">
        <f>IF(B171="סך הכל",[1]Summary!$B$9,IF(F171="","",IFERROR(VLOOKUP(B171,[1]Count!A:B,2,FALSE),0)))</f>
        <v/>
      </c>
      <c r="J171" s="60" t="str">
        <f>IF(F171="","",(IF(ISNUMBER(MATCH(B171,[1]ExcPermit!$H$8:$H$1000,0)),"כן","לא")))</f>
        <v/>
      </c>
      <c r="K171" s="60" t="str">
        <f>IF(B171="סך הכל",[1]Summary!$B$10,IF(F171="","",IFERROR(VLOOKUP(B171,[1]Count!A:J,8,FALSE),0)))</f>
        <v/>
      </c>
      <c r="L171" s="60" t="str">
        <f>IF(B171="סך הכל",[1]Summary!$B$11,IF(F171="","",IFERROR(VLOOKUP(B171,[1]Count!A:J,9,FALSE),0)))</f>
        <v/>
      </c>
      <c r="M171" s="62" t="str">
        <f>IF(B171="סך הכל",[1]Summary!$B$12,IF(F171="","",IFERROR(VLOOKUP(B171,[1]Count!A:J,10,FALSE),0)))</f>
        <v/>
      </c>
      <c r="N171" s="63" t="str">
        <f t="shared" si="5"/>
        <v/>
      </c>
      <c r="O171" s="45" t="str">
        <f>IFERROR(VLOOKUP(B171,[1]Comments!A:B,2,FALSE),"")</f>
        <v/>
      </c>
      <c r="P171" s="45"/>
      <c r="Q171" s="45"/>
      <c r="R171" s="45"/>
      <c r="S171" s="45"/>
      <c r="T171" s="45"/>
      <c r="U171" s="45"/>
      <c r="V171" s="45"/>
      <c r="W171" s="45"/>
      <c r="X171" s="45"/>
      <c r="Y171" s="45"/>
      <c r="Z171" s="45"/>
      <c r="AA171" s="45"/>
      <c r="AB171" s="45"/>
      <c r="AC171" s="45"/>
      <c r="AD171" s="45"/>
      <c r="AE171" s="57"/>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c r="BE171" s="57"/>
      <c r="BF171" s="57"/>
      <c r="BG171" s="57"/>
      <c r="BH171" s="57"/>
      <c r="BI171" s="57"/>
      <c r="BJ171" s="57"/>
      <c r="BK171" s="57"/>
      <c r="BL171" s="57"/>
      <c r="BM171" s="57"/>
      <c r="BN171" s="57"/>
      <c r="BO171" s="57"/>
      <c r="BP171" s="57"/>
      <c r="BQ171" s="57"/>
      <c r="BR171" s="57"/>
      <c r="BS171" s="57"/>
      <c r="BT171" s="57"/>
      <c r="BU171" s="57"/>
      <c r="BV171" s="57"/>
      <c r="BW171" s="57"/>
      <c r="BX171" s="57"/>
      <c r="BY171" s="57"/>
    </row>
    <row r="172" spans="1:77" s="64" customFormat="1" ht="12.75" x14ac:dyDescent="0.2">
      <c r="A172" s="57"/>
      <c r="B172" s="58" t="str">
        <f>IF(AND(B170&lt;&gt;"",ISNUMBER(B170),B171=""),"סך הכל",IF([1]Planning!A175="","",[1]Planning!A175))</f>
        <v/>
      </c>
      <c r="C172" s="59" t="str">
        <f>IFERROR(_xlfn.IFS(B172="סך הכל",[1]Summary!$B$6,[1]Planning!C175&lt;&gt;"",[1]Planning!C175),"")</f>
        <v/>
      </c>
      <c r="D172" s="57" t="str">
        <f>IFERROR(VLOOKUP(B172,[1]Address!B:G,5,FALSE),"")</f>
        <v/>
      </c>
      <c r="E172" s="57" t="str">
        <f>IFERROR(VLOOKUP(B172,[1]Address!B:L,11,FALSE),"")</f>
        <v/>
      </c>
      <c r="F172" s="60" t="str">
        <f t="shared" si="4"/>
        <v/>
      </c>
      <c r="G172" s="61" t="str">
        <f>IF(B172="סך הכל",[1]Summary!$B$7,IF(F172="","",IF(VLOOKUP(B172,[1]WQ_UnitID!B:C,2,FALSE)=0,"",VLOOKUP(B172,[1]WQ_UnitID!B:C,2,FALSE))))</f>
        <v/>
      </c>
      <c r="H172" s="60" t="str">
        <f>IF(B172="סך הכל",[1]Summary!$B$8,IF(F172="","",IFERROR(VLOOKUP(B172,[1]Planning!A:B,2,FALSE),0)))</f>
        <v/>
      </c>
      <c r="I172" s="60" t="str">
        <f>IF(B172="סך הכל",[1]Summary!$B$9,IF(F172="","",IFERROR(VLOOKUP(B172,[1]Count!A:B,2,FALSE),0)))</f>
        <v/>
      </c>
      <c r="J172" s="60" t="str">
        <f>IF(F172="","",(IF(ISNUMBER(MATCH(B172,[1]ExcPermit!$H$8:$H$1000,0)),"כן","לא")))</f>
        <v/>
      </c>
      <c r="K172" s="60" t="str">
        <f>IF(B172="סך הכל",[1]Summary!$B$10,IF(F172="","",IFERROR(VLOOKUP(B172,[1]Count!A:J,8,FALSE),0)))</f>
        <v/>
      </c>
      <c r="L172" s="60" t="str">
        <f>IF(B172="סך הכל",[1]Summary!$B$11,IF(F172="","",IFERROR(VLOOKUP(B172,[1]Count!A:J,9,FALSE),0)))</f>
        <v/>
      </c>
      <c r="M172" s="62" t="str">
        <f>IF(B172="סך הכל",[1]Summary!$B$12,IF(F172="","",IFERROR(VLOOKUP(B172,[1]Count!A:J,10,FALSE),0)))</f>
        <v/>
      </c>
      <c r="N172" s="63" t="str">
        <f t="shared" si="5"/>
        <v/>
      </c>
      <c r="O172" s="45" t="str">
        <f>IFERROR(VLOOKUP(B172,[1]Comments!A:B,2,FALSE),"")</f>
        <v/>
      </c>
      <c r="P172" s="45"/>
      <c r="Q172" s="45"/>
      <c r="R172" s="45"/>
      <c r="S172" s="45"/>
      <c r="T172" s="45"/>
      <c r="U172" s="45"/>
      <c r="V172" s="45"/>
      <c r="W172" s="45"/>
      <c r="X172" s="45"/>
      <c r="Y172" s="45"/>
      <c r="Z172" s="45"/>
      <c r="AA172" s="45"/>
      <c r="AB172" s="45"/>
      <c r="AC172" s="45"/>
      <c r="AD172" s="45"/>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row>
    <row r="173" spans="1:77" s="64" customFormat="1" ht="12.75" x14ac:dyDescent="0.2">
      <c r="A173" s="57"/>
      <c r="B173" s="58" t="str">
        <f>IF(AND(B171&lt;&gt;"",ISNUMBER(B171),B172=""),"סך הכל",IF([1]Planning!A176="","",[1]Planning!A176))</f>
        <v/>
      </c>
      <c r="C173" s="59" t="str">
        <f>IFERROR(_xlfn.IFS(B173="סך הכל",[1]Summary!$B$6,[1]Planning!C176&lt;&gt;"",[1]Planning!C176),"")</f>
        <v/>
      </c>
      <c r="D173" s="57" t="str">
        <f>IFERROR(VLOOKUP(B173,[1]Address!B:G,5,FALSE),"")</f>
        <v/>
      </c>
      <c r="E173" s="57" t="str">
        <f>IFERROR(VLOOKUP(B173,[1]Address!B:L,11,FALSE),"")</f>
        <v/>
      </c>
      <c r="F173" s="60" t="str">
        <f t="shared" si="4"/>
        <v/>
      </c>
      <c r="G173" s="61" t="str">
        <f>IF(B173="סך הכל",[1]Summary!$B$7,IF(F173="","",IF(VLOOKUP(B173,[1]WQ_UnitID!B:C,2,FALSE)=0,"",VLOOKUP(B173,[1]WQ_UnitID!B:C,2,FALSE))))</f>
        <v/>
      </c>
      <c r="H173" s="60" t="str">
        <f>IF(B173="סך הכל",[1]Summary!$B$8,IF(F173="","",IFERROR(VLOOKUP(B173,[1]Planning!A:B,2,FALSE),0)))</f>
        <v/>
      </c>
      <c r="I173" s="60" t="str">
        <f>IF(B173="סך הכל",[1]Summary!$B$9,IF(F173="","",IFERROR(VLOOKUP(B173,[1]Count!A:B,2,FALSE),0)))</f>
        <v/>
      </c>
      <c r="J173" s="60" t="str">
        <f>IF(F173="","",(IF(ISNUMBER(MATCH(B173,[1]ExcPermit!$H$8:$H$1000,0)),"כן","לא")))</f>
        <v/>
      </c>
      <c r="K173" s="60" t="str">
        <f>IF(B173="סך הכל",[1]Summary!$B$10,IF(F173="","",IFERROR(VLOOKUP(B173,[1]Count!A:J,8,FALSE),0)))</f>
        <v/>
      </c>
      <c r="L173" s="60" t="str">
        <f>IF(B173="סך הכל",[1]Summary!$B$11,IF(F173="","",IFERROR(VLOOKUP(B173,[1]Count!A:J,9,FALSE),0)))</f>
        <v/>
      </c>
      <c r="M173" s="62" t="str">
        <f>IF(B173="סך הכל",[1]Summary!$B$12,IF(F173="","",IFERROR(VLOOKUP(B173,[1]Count!A:J,10,FALSE),0)))</f>
        <v/>
      </c>
      <c r="N173" s="63" t="str">
        <f t="shared" si="5"/>
        <v/>
      </c>
      <c r="O173" s="45" t="str">
        <f>IFERROR(VLOOKUP(B173,[1]Comments!A:B,2,FALSE),"")</f>
        <v/>
      </c>
      <c r="P173" s="45"/>
      <c r="Q173" s="45"/>
      <c r="R173" s="45"/>
      <c r="S173" s="45"/>
      <c r="T173" s="45"/>
      <c r="U173" s="45"/>
      <c r="V173" s="45"/>
      <c r="W173" s="45"/>
      <c r="X173" s="45"/>
      <c r="Y173" s="45"/>
      <c r="Z173" s="45"/>
      <c r="AA173" s="45"/>
      <c r="AB173" s="45"/>
      <c r="AC173" s="45"/>
      <c r="AD173" s="45"/>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row>
    <row r="174" spans="1:77" s="64" customFormat="1" ht="12.75" x14ac:dyDescent="0.2">
      <c r="A174" s="57"/>
      <c r="B174" s="58" t="str">
        <f>IF(AND(B172&lt;&gt;"",ISNUMBER(B172),B173=""),"סך הכל",IF([1]Planning!A177="","",[1]Planning!A177))</f>
        <v/>
      </c>
      <c r="C174" s="59" t="str">
        <f>IFERROR(_xlfn.IFS(B174="סך הכל",[1]Summary!$B$6,[1]Planning!C177&lt;&gt;"",[1]Planning!C177),"")</f>
        <v/>
      </c>
      <c r="D174" s="57" t="str">
        <f>IFERROR(VLOOKUP(B174,[1]Address!B:G,5,FALSE),"")</f>
        <v/>
      </c>
      <c r="E174" s="57" t="str">
        <f>IFERROR(VLOOKUP(B174,[1]Address!B:L,11,FALSE),"")</f>
        <v/>
      </c>
      <c r="F174" s="60" t="str">
        <f t="shared" si="4"/>
        <v/>
      </c>
      <c r="G174" s="61" t="str">
        <f>IF(B174="סך הכל",[1]Summary!$B$7,IF(F174="","",IF(VLOOKUP(B174,[1]WQ_UnitID!B:C,2,FALSE)=0,"",VLOOKUP(B174,[1]WQ_UnitID!B:C,2,FALSE))))</f>
        <v/>
      </c>
      <c r="H174" s="60" t="str">
        <f>IF(B174="סך הכל",[1]Summary!$B$8,IF(F174="","",IFERROR(VLOOKUP(B174,[1]Planning!A:B,2,FALSE),0)))</f>
        <v/>
      </c>
      <c r="I174" s="60" t="str">
        <f>IF(B174="סך הכל",[1]Summary!$B$9,IF(F174="","",IFERROR(VLOOKUP(B174,[1]Count!A:B,2,FALSE),0)))</f>
        <v/>
      </c>
      <c r="J174" s="60" t="str">
        <f>IF(F174="","",(IF(ISNUMBER(MATCH(B174,[1]ExcPermit!$H$8:$H$1000,0)),"כן","לא")))</f>
        <v/>
      </c>
      <c r="K174" s="60" t="str">
        <f>IF(B174="סך הכל",[1]Summary!$B$10,IF(F174="","",IFERROR(VLOOKUP(B174,[1]Count!A:J,8,FALSE),0)))</f>
        <v/>
      </c>
      <c r="L174" s="60" t="str">
        <f>IF(B174="סך הכל",[1]Summary!$B$11,IF(F174="","",IFERROR(VLOOKUP(B174,[1]Count!A:J,9,FALSE),0)))</f>
        <v/>
      </c>
      <c r="M174" s="62" t="str">
        <f>IF(B174="סך הכל",[1]Summary!$B$12,IF(F174="","",IFERROR(VLOOKUP(B174,[1]Count!A:J,10,FALSE),0)))</f>
        <v/>
      </c>
      <c r="N174" s="63" t="str">
        <f t="shared" si="5"/>
        <v/>
      </c>
      <c r="O174" s="45" t="str">
        <f>IFERROR(VLOOKUP(B174,[1]Comments!A:B,2,FALSE),"")</f>
        <v/>
      </c>
      <c r="P174" s="45"/>
      <c r="Q174" s="45"/>
      <c r="R174" s="45"/>
      <c r="S174" s="45"/>
      <c r="T174" s="45"/>
      <c r="U174" s="45"/>
      <c r="V174" s="45"/>
      <c r="W174" s="45"/>
      <c r="X174" s="45"/>
      <c r="Y174" s="45"/>
      <c r="Z174" s="45"/>
      <c r="AA174" s="45"/>
      <c r="AB174" s="45"/>
      <c r="AC174" s="45"/>
      <c r="AD174" s="45"/>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row>
    <row r="175" spans="1:77" s="64" customFormat="1" ht="12.75" x14ac:dyDescent="0.2">
      <c r="A175" s="57"/>
      <c r="B175" s="58" t="str">
        <f>IF(AND(B173&lt;&gt;"",ISNUMBER(B173),B174=""),"סך הכל",IF([1]Planning!A178="","",[1]Planning!A178))</f>
        <v/>
      </c>
      <c r="C175" s="59" t="str">
        <f>IFERROR(_xlfn.IFS(B175="סך הכל",[1]Summary!$B$6,[1]Planning!C178&lt;&gt;"",[1]Planning!C178),"")</f>
        <v/>
      </c>
      <c r="D175" s="57" t="str">
        <f>IFERROR(VLOOKUP(B175,[1]Address!B:G,5,FALSE),"")</f>
        <v/>
      </c>
      <c r="E175" s="57" t="str">
        <f>IFERROR(VLOOKUP(B175,[1]Address!B:L,11,FALSE),"")</f>
        <v/>
      </c>
      <c r="F175" s="60" t="str">
        <f t="shared" si="4"/>
        <v/>
      </c>
      <c r="G175" s="61" t="str">
        <f>IF(B175="סך הכל",[1]Summary!$B$7,IF(F175="","",IF(VLOOKUP(B175,[1]WQ_UnitID!B:C,2,FALSE)=0,"",VLOOKUP(B175,[1]WQ_UnitID!B:C,2,FALSE))))</f>
        <v/>
      </c>
      <c r="H175" s="60" t="str">
        <f>IF(B175="סך הכל",[1]Summary!$B$8,IF(F175="","",IFERROR(VLOOKUP(B175,[1]Planning!A:B,2,FALSE),0)))</f>
        <v/>
      </c>
      <c r="I175" s="60" t="str">
        <f>IF(B175="סך הכל",[1]Summary!$B$9,IF(F175="","",IFERROR(VLOOKUP(B175,[1]Count!A:B,2,FALSE),0)))</f>
        <v/>
      </c>
      <c r="J175" s="60" t="str">
        <f>IF(F175="","",(IF(ISNUMBER(MATCH(B175,[1]ExcPermit!$H$8:$H$1000,0)),"כן","לא")))</f>
        <v/>
      </c>
      <c r="K175" s="60" t="str">
        <f>IF(B175="סך הכל",[1]Summary!$B$10,IF(F175="","",IFERROR(VLOOKUP(B175,[1]Count!A:J,8,FALSE),0)))</f>
        <v/>
      </c>
      <c r="L175" s="60" t="str">
        <f>IF(B175="סך הכל",[1]Summary!$B$11,IF(F175="","",IFERROR(VLOOKUP(B175,[1]Count!A:J,9,FALSE),0)))</f>
        <v/>
      </c>
      <c r="M175" s="62" t="str">
        <f>IF(B175="סך הכל",[1]Summary!$B$12,IF(F175="","",IFERROR(VLOOKUP(B175,[1]Count!A:J,10,FALSE),0)))</f>
        <v/>
      </c>
      <c r="N175" s="63" t="str">
        <f t="shared" si="5"/>
        <v/>
      </c>
      <c r="O175" s="45" t="str">
        <f>IFERROR(VLOOKUP(B175,[1]Comments!A:B,2,FALSE),"")</f>
        <v/>
      </c>
      <c r="P175" s="45"/>
      <c r="Q175" s="45"/>
      <c r="R175" s="45"/>
      <c r="S175" s="45"/>
      <c r="T175" s="45"/>
      <c r="U175" s="45"/>
      <c r="V175" s="45"/>
      <c r="W175" s="45"/>
      <c r="X175" s="45"/>
      <c r="Y175" s="45"/>
      <c r="Z175" s="45"/>
      <c r="AA175" s="45"/>
      <c r="AB175" s="45"/>
      <c r="AC175" s="45"/>
      <c r="AD175" s="45"/>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row>
    <row r="176" spans="1:77" s="64" customFormat="1" ht="12.75" x14ac:dyDescent="0.2">
      <c r="A176" s="57"/>
      <c r="B176" s="58" t="str">
        <f>IF(AND(B174&lt;&gt;"",ISNUMBER(B174),B175=""),"סך הכל",IF([1]Planning!A179="","",[1]Planning!A179))</f>
        <v/>
      </c>
      <c r="C176" s="59" t="str">
        <f>IFERROR(_xlfn.IFS(B176="סך הכל",[1]Summary!$B$6,[1]Planning!C179&lt;&gt;"",[1]Planning!C179),"")</f>
        <v/>
      </c>
      <c r="D176" s="57" t="str">
        <f>IFERROR(VLOOKUP(B176,[1]Address!B:G,5,FALSE),"")</f>
        <v/>
      </c>
      <c r="E176" s="57" t="str">
        <f>IFERROR(VLOOKUP(B176,[1]Address!B:L,11,FALSE),"")</f>
        <v/>
      </c>
      <c r="F176" s="60" t="str">
        <f t="shared" si="4"/>
        <v/>
      </c>
      <c r="G176" s="61" t="str">
        <f>IF(B176="סך הכל",[1]Summary!$B$7,IF(F176="","",IF(VLOOKUP(B176,[1]WQ_UnitID!B:C,2,FALSE)=0,"",VLOOKUP(B176,[1]WQ_UnitID!B:C,2,FALSE))))</f>
        <v/>
      </c>
      <c r="H176" s="60" t="str">
        <f>IF(B176="סך הכל",[1]Summary!$B$8,IF(F176="","",IFERROR(VLOOKUP(B176,[1]Planning!A:B,2,FALSE),0)))</f>
        <v/>
      </c>
      <c r="I176" s="60" t="str">
        <f>IF(B176="סך הכל",[1]Summary!$B$9,IF(F176="","",IFERROR(VLOOKUP(B176,[1]Count!A:B,2,FALSE),0)))</f>
        <v/>
      </c>
      <c r="J176" s="60" t="str">
        <f>IF(F176="","",(IF(ISNUMBER(MATCH(B176,[1]ExcPermit!$H$8:$H$1000,0)),"כן","לא")))</f>
        <v/>
      </c>
      <c r="K176" s="60" t="str">
        <f>IF(B176="סך הכל",[1]Summary!$B$10,IF(F176="","",IFERROR(VLOOKUP(B176,[1]Count!A:J,8,FALSE),0)))</f>
        <v/>
      </c>
      <c r="L176" s="60" t="str">
        <f>IF(B176="סך הכל",[1]Summary!$B$11,IF(F176="","",IFERROR(VLOOKUP(B176,[1]Count!A:J,9,FALSE),0)))</f>
        <v/>
      </c>
      <c r="M176" s="62" t="str">
        <f>IF(B176="סך הכל",[1]Summary!$B$12,IF(F176="","",IFERROR(VLOOKUP(B176,[1]Count!A:J,10,FALSE),0)))</f>
        <v/>
      </c>
      <c r="N176" s="63" t="str">
        <f t="shared" si="5"/>
        <v/>
      </c>
      <c r="O176" s="45" t="str">
        <f>IFERROR(VLOOKUP(B176,[1]Comments!A:B,2,FALSE),"")</f>
        <v/>
      </c>
      <c r="P176" s="45"/>
      <c r="Q176" s="45"/>
      <c r="R176" s="45"/>
      <c r="S176" s="45"/>
      <c r="T176" s="45"/>
      <c r="U176" s="45"/>
      <c r="V176" s="45"/>
      <c r="W176" s="45"/>
      <c r="X176" s="45"/>
      <c r="Y176" s="45"/>
      <c r="Z176" s="45"/>
      <c r="AA176" s="45"/>
      <c r="AB176" s="45"/>
      <c r="AC176" s="45"/>
      <c r="AD176" s="45"/>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row>
    <row r="177" spans="1:77" s="64" customFormat="1" ht="12.75" x14ac:dyDescent="0.2">
      <c r="A177" s="57"/>
      <c r="B177" s="58" t="str">
        <f>IF(AND(B175&lt;&gt;"",ISNUMBER(B175),B176=""),"סך הכל",IF([1]Planning!A180="","",[1]Planning!A180))</f>
        <v/>
      </c>
      <c r="C177" s="59" t="str">
        <f>IFERROR(_xlfn.IFS(B177="סך הכל",[1]Summary!$B$6,[1]Planning!C180&lt;&gt;"",[1]Planning!C180),"")</f>
        <v/>
      </c>
      <c r="D177" s="57" t="str">
        <f>IFERROR(VLOOKUP(B177,[1]Address!B:G,5,FALSE),"")</f>
        <v/>
      </c>
      <c r="E177" s="57" t="str">
        <f>IFERROR(VLOOKUP(B177,[1]Address!B:L,11,FALSE),"")</f>
        <v/>
      </c>
      <c r="F177" s="60" t="str">
        <f t="shared" si="4"/>
        <v/>
      </c>
      <c r="G177" s="61" t="str">
        <f>IF(B177="סך הכל",[1]Summary!$B$7,IF(F177="","",IF(VLOOKUP(B177,[1]WQ_UnitID!B:C,2,FALSE)=0,"",VLOOKUP(B177,[1]WQ_UnitID!B:C,2,FALSE))))</f>
        <v/>
      </c>
      <c r="H177" s="60" t="str">
        <f>IF(B177="סך הכל",[1]Summary!$B$8,IF(F177="","",IFERROR(VLOOKUP(B177,[1]Planning!A:B,2,FALSE),0)))</f>
        <v/>
      </c>
      <c r="I177" s="60" t="str">
        <f>IF(B177="סך הכל",[1]Summary!$B$9,IF(F177="","",IFERROR(VLOOKUP(B177,[1]Count!A:B,2,FALSE),0)))</f>
        <v/>
      </c>
      <c r="J177" s="60" t="str">
        <f>IF(F177="","",(IF(ISNUMBER(MATCH(B177,[1]ExcPermit!$H$8:$H$1000,0)),"כן","לא")))</f>
        <v/>
      </c>
      <c r="K177" s="60" t="str">
        <f>IF(B177="סך הכל",[1]Summary!$B$10,IF(F177="","",IFERROR(VLOOKUP(B177,[1]Count!A:J,8,FALSE),0)))</f>
        <v/>
      </c>
      <c r="L177" s="60" t="str">
        <f>IF(B177="סך הכל",[1]Summary!$B$11,IF(F177="","",IFERROR(VLOOKUP(B177,[1]Count!A:J,9,FALSE),0)))</f>
        <v/>
      </c>
      <c r="M177" s="62" t="str">
        <f>IF(B177="סך הכל",[1]Summary!$B$12,IF(F177="","",IFERROR(VLOOKUP(B177,[1]Count!A:J,10,FALSE),0)))</f>
        <v/>
      </c>
      <c r="N177" s="63" t="str">
        <f t="shared" si="5"/>
        <v/>
      </c>
      <c r="O177" s="45" t="str">
        <f>IFERROR(VLOOKUP(B177,[1]Comments!A:B,2,FALSE),"")</f>
        <v/>
      </c>
      <c r="P177" s="45"/>
      <c r="Q177" s="45"/>
      <c r="R177" s="45"/>
      <c r="S177" s="45"/>
      <c r="T177" s="45"/>
      <c r="U177" s="45"/>
      <c r="V177" s="45"/>
      <c r="W177" s="45"/>
      <c r="X177" s="45"/>
      <c r="Y177" s="45"/>
      <c r="Z177" s="45"/>
      <c r="AA177" s="45"/>
      <c r="AB177" s="45"/>
      <c r="AC177" s="45"/>
      <c r="AD177" s="45"/>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row>
    <row r="178" spans="1:77" s="64" customFormat="1" ht="12.75" x14ac:dyDescent="0.2">
      <c r="A178" s="57"/>
      <c r="B178" s="58" t="str">
        <f>IF(AND(B176&lt;&gt;"",ISNUMBER(B176),B177=""),"סך הכל",IF([1]Planning!A181="","",[1]Planning!A181))</f>
        <v/>
      </c>
      <c r="C178" s="59" t="str">
        <f>IFERROR(_xlfn.IFS(B178="סך הכל",[1]Summary!$B$6,[1]Planning!C181&lt;&gt;"",[1]Planning!C181),"")</f>
        <v/>
      </c>
      <c r="D178" s="57" t="str">
        <f>IFERROR(VLOOKUP(B178,[1]Address!B:G,5,FALSE),"")</f>
        <v/>
      </c>
      <c r="E178" s="57" t="str">
        <f>IFERROR(VLOOKUP(B178,[1]Address!B:L,11,FALSE),"")</f>
        <v/>
      </c>
      <c r="F178" s="60" t="str">
        <f t="shared" si="4"/>
        <v/>
      </c>
      <c r="G178" s="61" t="str">
        <f>IF(B178="סך הכל",[1]Summary!$B$7,IF(F178="","",IF(VLOOKUP(B178,[1]WQ_UnitID!B:C,2,FALSE)=0,"",VLOOKUP(B178,[1]WQ_UnitID!B:C,2,FALSE))))</f>
        <v/>
      </c>
      <c r="H178" s="60" t="str">
        <f>IF(B178="סך הכל",[1]Summary!$B$8,IF(F178="","",IFERROR(VLOOKUP(B178,[1]Planning!A:B,2,FALSE),0)))</f>
        <v/>
      </c>
      <c r="I178" s="60" t="str">
        <f>IF(B178="סך הכל",[1]Summary!$B$9,IF(F178="","",IFERROR(VLOOKUP(B178,[1]Count!A:B,2,FALSE),0)))</f>
        <v/>
      </c>
      <c r="J178" s="60" t="str">
        <f>IF(F178="","",(IF(ISNUMBER(MATCH(B178,[1]ExcPermit!$H$8:$H$1000,0)),"כן","לא")))</f>
        <v/>
      </c>
      <c r="K178" s="60" t="str">
        <f>IF(B178="סך הכל",[1]Summary!$B$10,IF(F178="","",IFERROR(VLOOKUP(B178,[1]Count!A:J,8,FALSE),0)))</f>
        <v/>
      </c>
      <c r="L178" s="60" t="str">
        <f>IF(B178="סך הכל",[1]Summary!$B$11,IF(F178="","",IFERROR(VLOOKUP(B178,[1]Count!A:J,9,FALSE),0)))</f>
        <v/>
      </c>
      <c r="M178" s="62" t="str">
        <f>IF(B178="סך הכל",[1]Summary!$B$12,IF(F178="","",IFERROR(VLOOKUP(B178,[1]Count!A:J,10,FALSE),0)))</f>
        <v/>
      </c>
      <c r="N178" s="63" t="str">
        <f t="shared" si="5"/>
        <v/>
      </c>
      <c r="O178" s="45" t="str">
        <f>IFERROR(VLOOKUP(B178,[1]Comments!A:B,2,FALSE),"")</f>
        <v/>
      </c>
      <c r="P178" s="45"/>
      <c r="Q178" s="45"/>
      <c r="R178" s="45"/>
      <c r="S178" s="45"/>
      <c r="T178" s="45"/>
      <c r="U178" s="45"/>
      <c r="V178" s="45"/>
      <c r="W178" s="45"/>
      <c r="X178" s="45"/>
      <c r="Y178" s="45"/>
      <c r="Z178" s="45"/>
      <c r="AA178" s="45"/>
      <c r="AB178" s="45"/>
      <c r="AC178" s="45"/>
      <c r="AD178" s="45"/>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row>
    <row r="179" spans="1:77" s="64" customFormat="1" ht="12.75" x14ac:dyDescent="0.2">
      <c r="A179" s="57"/>
      <c r="B179" s="58" t="str">
        <f>IF(AND(B177&lt;&gt;"",ISNUMBER(B177),B178=""),"סך הכל",IF([1]Planning!A182="","",[1]Planning!A182))</f>
        <v/>
      </c>
      <c r="C179" s="59" t="str">
        <f>IFERROR(_xlfn.IFS(B179="סך הכל",[1]Summary!$B$6,[1]Planning!C182&lt;&gt;"",[1]Planning!C182),"")</f>
        <v/>
      </c>
      <c r="D179" s="57" t="str">
        <f>IFERROR(VLOOKUP(B179,[1]Address!B:G,5,FALSE),"")</f>
        <v/>
      </c>
      <c r="E179" s="57" t="str">
        <f>IFERROR(VLOOKUP(B179,[1]Address!B:L,11,FALSE),"")</f>
        <v/>
      </c>
      <c r="F179" s="60" t="str">
        <f t="shared" si="4"/>
        <v/>
      </c>
      <c r="G179" s="61" t="str">
        <f>IF(B179="סך הכל",[1]Summary!$B$7,IF(F179="","",IF(VLOOKUP(B179,[1]WQ_UnitID!B:C,2,FALSE)=0,"",VLOOKUP(B179,[1]WQ_UnitID!B:C,2,FALSE))))</f>
        <v/>
      </c>
      <c r="H179" s="60" t="str">
        <f>IF(B179="סך הכל",[1]Summary!$B$8,IF(F179="","",IFERROR(VLOOKUP(B179,[1]Planning!A:B,2,FALSE),0)))</f>
        <v/>
      </c>
      <c r="I179" s="60" t="str">
        <f>IF(B179="סך הכל",[1]Summary!$B$9,IF(F179="","",IFERROR(VLOOKUP(B179,[1]Count!A:B,2,FALSE),0)))</f>
        <v/>
      </c>
      <c r="J179" s="60" t="str">
        <f>IF(F179="","",(IF(ISNUMBER(MATCH(B179,[1]ExcPermit!$H$8:$H$1000,0)),"כן","לא")))</f>
        <v/>
      </c>
      <c r="K179" s="60" t="str">
        <f>IF(B179="סך הכל",[1]Summary!$B$10,IF(F179="","",IFERROR(VLOOKUP(B179,[1]Count!A:J,8,FALSE),0)))</f>
        <v/>
      </c>
      <c r="L179" s="60" t="str">
        <f>IF(B179="סך הכל",[1]Summary!$B$11,IF(F179="","",IFERROR(VLOOKUP(B179,[1]Count!A:J,9,FALSE),0)))</f>
        <v/>
      </c>
      <c r="M179" s="62" t="str">
        <f>IF(B179="סך הכל",[1]Summary!$B$12,IF(F179="","",IFERROR(VLOOKUP(B179,[1]Count!A:J,10,FALSE),0)))</f>
        <v/>
      </c>
      <c r="N179" s="63" t="str">
        <f t="shared" si="5"/>
        <v/>
      </c>
      <c r="O179" s="45" t="str">
        <f>IFERROR(VLOOKUP(B179,[1]Comments!A:B,2,FALSE),"")</f>
        <v/>
      </c>
      <c r="P179" s="45"/>
      <c r="Q179" s="45"/>
      <c r="R179" s="45"/>
      <c r="S179" s="45"/>
      <c r="T179" s="45"/>
      <c r="U179" s="45"/>
      <c r="V179" s="45"/>
      <c r="W179" s="45"/>
      <c r="X179" s="45"/>
      <c r="Y179" s="45"/>
      <c r="Z179" s="45"/>
      <c r="AA179" s="45"/>
      <c r="AB179" s="45"/>
      <c r="AC179" s="45"/>
      <c r="AD179" s="45"/>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row>
    <row r="180" spans="1:77" s="64" customFormat="1" ht="12.75" x14ac:dyDescent="0.2">
      <c r="A180" s="57"/>
      <c r="B180" s="58" t="str">
        <f>IF(AND(B178&lt;&gt;"",ISNUMBER(B178),B179=""),"סך הכל",IF([1]Planning!A183="","",[1]Planning!A183))</f>
        <v/>
      </c>
      <c r="C180" s="59" t="str">
        <f>IFERROR(_xlfn.IFS(B180="סך הכל",[1]Summary!$B$6,[1]Planning!C183&lt;&gt;"",[1]Planning!C183),"")</f>
        <v/>
      </c>
      <c r="D180" s="57" t="str">
        <f>IFERROR(VLOOKUP(B180,[1]Address!B:G,5,FALSE),"")</f>
        <v/>
      </c>
      <c r="E180" s="57" t="str">
        <f>IFERROR(VLOOKUP(B180,[1]Address!B:L,11,FALSE),"")</f>
        <v/>
      </c>
      <c r="F180" s="60" t="str">
        <f t="shared" si="4"/>
        <v/>
      </c>
      <c r="G180" s="61" t="str">
        <f>IF(B180="סך הכל",[1]Summary!$B$7,IF(F180="","",IF(VLOOKUP(B180,[1]WQ_UnitID!B:C,2,FALSE)=0,"",VLOOKUP(B180,[1]WQ_UnitID!B:C,2,FALSE))))</f>
        <v/>
      </c>
      <c r="H180" s="60" t="str">
        <f>IF(B180="סך הכל",[1]Summary!$B$8,IF(F180="","",IFERROR(VLOOKUP(B180,[1]Planning!A:B,2,FALSE),0)))</f>
        <v/>
      </c>
      <c r="I180" s="60" t="str">
        <f>IF(B180="סך הכל",[1]Summary!$B$9,IF(F180="","",IFERROR(VLOOKUP(B180,[1]Count!A:B,2,FALSE),0)))</f>
        <v/>
      </c>
      <c r="J180" s="60" t="str">
        <f>IF(F180="","",(IF(ISNUMBER(MATCH(B180,[1]ExcPermit!$H$8:$H$1000,0)),"כן","לא")))</f>
        <v/>
      </c>
      <c r="K180" s="60" t="str">
        <f>IF(B180="סך הכל",[1]Summary!$B$10,IF(F180="","",IFERROR(VLOOKUP(B180,[1]Count!A:J,8,FALSE),0)))</f>
        <v/>
      </c>
      <c r="L180" s="60" t="str">
        <f>IF(B180="סך הכל",[1]Summary!$B$11,IF(F180="","",IFERROR(VLOOKUP(B180,[1]Count!A:J,9,FALSE),0)))</f>
        <v/>
      </c>
      <c r="M180" s="62" t="str">
        <f>IF(B180="סך הכל",[1]Summary!$B$12,IF(F180="","",IFERROR(VLOOKUP(B180,[1]Count!A:J,10,FALSE),0)))</f>
        <v/>
      </c>
      <c r="N180" s="63" t="str">
        <f t="shared" si="5"/>
        <v/>
      </c>
      <c r="O180" s="45" t="str">
        <f>IFERROR(VLOOKUP(B180,[1]Comments!A:B,2,FALSE),"")</f>
        <v/>
      </c>
      <c r="P180" s="45"/>
      <c r="Q180" s="45"/>
      <c r="R180" s="45"/>
      <c r="S180" s="45"/>
      <c r="T180" s="45"/>
      <c r="U180" s="45"/>
      <c r="V180" s="45"/>
      <c r="W180" s="45"/>
      <c r="X180" s="45"/>
      <c r="Y180" s="45"/>
      <c r="Z180" s="45"/>
      <c r="AA180" s="45"/>
      <c r="AB180" s="45"/>
      <c r="AC180" s="45"/>
      <c r="AD180" s="45"/>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row>
    <row r="181" spans="1:77" s="64" customFormat="1" ht="12.75" x14ac:dyDescent="0.2">
      <c r="A181" s="57"/>
      <c r="B181" s="58" t="str">
        <f>IF(AND(B179&lt;&gt;"",ISNUMBER(B179),B180=""),"סך הכל",IF([1]Planning!A184="","",[1]Planning!A184))</f>
        <v/>
      </c>
      <c r="C181" s="59" t="str">
        <f>IFERROR(_xlfn.IFS(B181="סך הכל",[1]Summary!$B$6,[1]Planning!C184&lt;&gt;"",[1]Planning!C184),"")</f>
        <v/>
      </c>
      <c r="D181" s="57" t="str">
        <f>IFERROR(VLOOKUP(B181,[1]Address!B:G,5,FALSE),"")</f>
        <v/>
      </c>
      <c r="E181" s="57" t="str">
        <f>IFERROR(VLOOKUP(B181,[1]Address!B:L,11,FALSE),"")</f>
        <v/>
      </c>
      <c r="F181" s="60" t="str">
        <f t="shared" si="4"/>
        <v/>
      </c>
      <c r="G181" s="61" t="str">
        <f>IF(B181="סך הכל",[1]Summary!$B$7,IF(F181="","",IF(VLOOKUP(B181,[1]WQ_UnitID!B:C,2,FALSE)=0,"",VLOOKUP(B181,[1]WQ_UnitID!B:C,2,FALSE))))</f>
        <v/>
      </c>
      <c r="H181" s="60" t="str">
        <f>IF(B181="סך הכל",[1]Summary!$B$8,IF(F181="","",IFERROR(VLOOKUP(B181,[1]Planning!A:B,2,FALSE),0)))</f>
        <v/>
      </c>
      <c r="I181" s="60" t="str">
        <f>IF(B181="סך הכל",[1]Summary!$B$9,IF(F181="","",IFERROR(VLOOKUP(B181,[1]Count!A:B,2,FALSE),0)))</f>
        <v/>
      </c>
      <c r="J181" s="60" t="str">
        <f>IF(F181="","",(IF(ISNUMBER(MATCH(B181,[1]ExcPermit!$H$8:$H$1000,0)),"כן","לא")))</f>
        <v/>
      </c>
      <c r="K181" s="60" t="str">
        <f>IF(B181="סך הכל",[1]Summary!$B$10,IF(F181="","",IFERROR(VLOOKUP(B181,[1]Count!A:J,8,FALSE),0)))</f>
        <v/>
      </c>
      <c r="L181" s="60" t="str">
        <f>IF(B181="סך הכל",[1]Summary!$B$11,IF(F181="","",IFERROR(VLOOKUP(B181,[1]Count!A:J,9,FALSE),0)))</f>
        <v/>
      </c>
      <c r="M181" s="62" t="str">
        <f>IF(B181="סך הכל",[1]Summary!$B$12,IF(F181="","",IFERROR(VLOOKUP(B181,[1]Count!A:J,10,FALSE),0)))</f>
        <v/>
      </c>
      <c r="N181" s="63" t="str">
        <f t="shared" si="5"/>
        <v/>
      </c>
      <c r="O181" s="45" t="str">
        <f>IFERROR(VLOOKUP(B181,[1]Comments!A:B,2,FALSE),"")</f>
        <v/>
      </c>
      <c r="P181" s="45"/>
      <c r="Q181" s="45"/>
      <c r="R181" s="45"/>
      <c r="S181" s="45"/>
      <c r="T181" s="45"/>
      <c r="U181" s="45"/>
      <c r="V181" s="45"/>
      <c r="W181" s="45"/>
      <c r="X181" s="45"/>
      <c r="Y181" s="45"/>
      <c r="Z181" s="45"/>
      <c r="AA181" s="45"/>
      <c r="AB181" s="45"/>
      <c r="AC181" s="45"/>
      <c r="AD181" s="45"/>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row>
    <row r="182" spans="1:77" s="64" customFormat="1" ht="12.75" x14ac:dyDescent="0.2">
      <c r="A182" s="57"/>
      <c r="B182" s="58" t="str">
        <f>IF(AND(B180&lt;&gt;"",ISNUMBER(B180),B181=""),"סך הכל",IF([1]Planning!A185="","",[1]Planning!A185))</f>
        <v/>
      </c>
      <c r="C182" s="59" t="str">
        <f>IFERROR(_xlfn.IFS(B182="סך הכל",[1]Summary!$B$6,[1]Planning!C185&lt;&gt;"",[1]Planning!C185),"")</f>
        <v/>
      </c>
      <c r="D182" s="57" t="str">
        <f>IFERROR(VLOOKUP(B182,[1]Address!B:G,5,FALSE),"")</f>
        <v/>
      </c>
      <c r="E182" s="57" t="str">
        <f>IFERROR(VLOOKUP(B182,[1]Address!B:L,11,FALSE),"")</f>
        <v/>
      </c>
      <c r="F182" s="60" t="str">
        <f t="shared" si="4"/>
        <v/>
      </c>
      <c r="G182" s="61" t="str">
        <f>IF(B182="סך הכל",[1]Summary!$B$7,IF(F182="","",IF(VLOOKUP(B182,[1]WQ_UnitID!B:C,2,FALSE)=0,"",VLOOKUP(B182,[1]WQ_UnitID!B:C,2,FALSE))))</f>
        <v/>
      </c>
      <c r="H182" s="60" t="str">
        <f>IF(B182="סך הכל",[1]Summary!$B$8,IF(F182="","",IFERROR(VLOOKUP(B182,[1]Planning!A:B,2,FALSE),0)))</f>
        <v/>
      </c>
      <c r="I182" s="60" t="str">
        <f>IF(B182="סך הכל",[1]Summary!$B$9,IF(F182="","",IFERROR(VLOOKUP(B182,[1]Count!A:B,2,FALSE),0)))</f>
        <v/>
      </c>
      <c r="J182" s="60" t="str">
        <f>IF(F182="","",(IF(ISNUMBER(MATCH(B182,[1]ExcPermit!$H$8:$H$1000,0)),"כן","לא")))</f>
        <v/>
      </c>
      <c r="K182" s="60" t="str">
        <f>IF(B182="סך הכל",[1]Summary!$B$10,IF(F182="","",IFERROR(VLOOKUP(B182,[1]Count!A:J,8,FALSE),0)))</f>
        <v/>
      </c>
      <c r="L182" s="60" t="str">
        <f>IF(B182="סך הכל",[1]Summary!$B$11,IF(F182="","",IFERROR(VLOOKUP(B182,[1]Count!A:J,9,FALSE),0)))</f>
        <v/>
      </c>
      <c r="M182" s="62" t="str">
        <f>IF(B182="סך הכל",[1]Summary!$B$12,IF(F182="","",IFERROR(VLOOKUP(B182,[1]Count!A:J,10,FALSE),0)))</f>
        <v/>
      </c>
      <c r="N182" s="63" t="str">
        <f t="shared" si="5"/>
        <v/>
      </c>
      <c r="O182" s="45" t="str">
        <f>IFERROR(VLOOKUP(B182,[1]Comments!A:B,2,FALSE),"")</f>
        <v/>
      </c>
      <c r="P182" s="45"/>
      <c r="Q182" s="45"/>
      <c r="R182" s="45"/>
      <c r="S182" s="45"/>
      <c r="T182" s="45"/>
      <c r="U182" s="45"/>
      <c r="V182" s="45"/>
      <c r="W182" s="45"/>
      <c r="X182" s="45"/>
      <c r="Y182" s="45"/>
      <c r="Z182" s="45"/>
      <c r="AA182" s="45"/>
      <c r="AB182" s="45"/>
      <c r="AC182" s="45"/>
      <c r="AD182" s="45"/>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row>
    <row r="183" spans="1:77" s="64" customFormat="1" ht="12.75" x14ac:dyDescent="0.2">
      <c r="A183" s="57"/>
      <c r="B183" s="58" t="str">
        <f>IF(AND(B181&lt;&gt;"",ISNUMBER(B181),B182=""),"סך הכל",IF([1]Planning!A186="","",[1]Planning!A186))</f>
        <v/>
      </c>
      <c r="C183" s="59" t="str">
        <f>IFERROR(_xlfn.IFS(B183="סך הכל",[1]Summary!$B$6,[1]Planning!C186&lt;&gt;"",[1]Planning!C186),"")</f>
        <v/>
      </c>
      <c r="D183" s="57" t="str">
        <f>IFERROR(VLOOKUP(B183,[1]Address!B:G,5,FALSE),"")</f>
        <v/>
      </c>
      <c r="E183" s="57" t="str">
        <f>IFERROR(VLOOKUP(B183,[1]Address!B:L,11,FALSE),"")</f>
        <v/>
      </c>
      <c r="F183" s="60" t="str">
        <f t="shared" si="4"/>
        <v/>
      </c>
      <c r="G183" s="61" t="str">
        <f>IF(B183="סך הכל",[1]Summary!$B$7,IF(F183="","",IF(VLOOKUP(B183,[1]WQ_UnitID!B:C,2,FALSE)=0,"",VLOOKUP(B183,[1]WQ_UnitID!B:C,2,FALSE))))</f>
        <v/>
      </c>
      <c r="H183" s="60" t="str">
        <f>IF(B183="סך הכל",[1]Summary!$B$8,IF(F183="","",IFERROR(VLOOKUP(B183,[1]Planning!A:B,2,FALSE),0)))</f>
        <v/>
      </c>
      <c r="I183" s="60" t="str">
        <f>IF(B183="סך הכל",[1]Summary!$B$9,IF(F183="","",IFERROR(VLOOKUP(B183,[1]Count!A:B,2,FALSE),0)))</f>
        <v/>
      </c>
      <c r="J183" s="60" t="str">
        <f>IF(F183="","",(IF(ISNUMBER(MATCH(B183,[1]ExcPermit!$H$8:$H$1000,0)),"כן","לא")))</f>
        <v/>
      </c>
      <c r="K183" s="60" t="str">
        <f>IF(B183="סך הכל",[1]Summary!$B$10,IF(F183="","",IFERROR(VLOOKUP(B183,[1]Count!A:J,8,FALSE),0)))</f>
        <v/>
      </c>
      <c r="L183" s="60" t="str">
        <f>IF(B183="סך הכל",[1]Summary!$B$11,IF(F183="","",IFERROR(VLOOKUP(B183,[1]Count!A:J,9,FALSE),0)))</f>
        <v/>
      </c>
      <c r="M183" s="62" t="str">
        <f>IF(B183="סך הכל",[1]Summary!$B$12,IF(F183="","",IFERROR(VLOOKUP(B183,[1]Count!A:J,10,FALSE),0)))</f>
        <v/>
      </c>
      <c r="N183" s="63" t="str">
        <f t="shared" si="5"/>
        <v/>
      </c>
      <c r="O183" s="45" t="str">
        <f>IFERROR(VLOOKUP(B183,[1]Comments!A:B,2,FALSE),"")</f>
        <v/>
      </c>
      <c r="P183" s="45"/>
      <c r="Q183" s="45"/>
      <c r="R183" s="45"/>
      <c r="S183" s="45"/>
      <c r="T183" s="45"/>
      <c r="U183" s="45"/>
      <c r="V183" s="45"/>
      <c r="W183" s="45"/>
      <c r="X183" s="45"/>
      <c r="Y183" s="45"/>
      <c r="Z183" s="45"/>
      <c r="AA183" s="45"/>
      <c r="AB183" s="45"/>
      <c r="AC183" s="45"/>
      <c r="AD183" s="45"/>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row>
    <row r="184" spans="1:77" s="64" customFormat="1" ht="12.75" x14ac:dyDescent="0.2">
      <c r="A184" s="57"/>
      <c r="B184" s="58" t="str">
        <f>IF(AND(B182&lt;&gt;"",ISNUMBER(B182),B183=""),"סך הכל",IF([1]Planning!A187="","",[1]Planning!A187))</f>
        <v/>
      </c>
      <c r="C184" s="59" t="str">
        <f>IFERROR(_xlfn.IFS(B184="סך הכל",[1]Summary!$B$6,[1]Planning!C187&lt;&gt;"",[1]Planning!C187),"")</f>
        <v/>
      </c>
      <c r="D184" s="57" t="str">
        <f>IFERROR(VLOOKUP(B184,[1]Address!B:G,5,FALSE),"")</f>
        <v/>
      </c>
      <c r="E184" s="57" t="str">
        <f>IFERROR(VLOOKUP(B184,[1]Address!B:L,11,FALSE),"")</f>
        <v/>
      </c>
      <c r="F184" s="60" t="str">
        <f t="shared" si="4"/>
        <v/>
      </c>
      <c r="G184" s="61" t="str">
        <f>IF(B184="סך הכל",[1]Summary!$B$7,IF(F184="","",IF(VLOOKUP(B184,[1]WQ_UnitID!B:C,2,FALSE)=0,"",VLOOKUP(B184,[1]WQ_UnitID!B:C,2,FALSE))))</f>
        <v/>
      </c>
      <c r="H184" s="60" t="str">
        <f>IF(B184="סך הכל",[1]Summary!$B$8,IF(F184="","",IFERROR(VLOOKUP(B184,[1]Planning!A:B,2,FALSE),0)))</f>
        <v/>
      </c>
      <c r="I184" s="60" t="str">
        <f>IF(B184="סך הכל",[1]Summary!$B$9,IF(F184="","",IFERROR(VLOOKUP(B184,[1]Count!A:B,2,FALSE),0)))</f>
        <v/>
      </c>
      <c r="J184" s="60" t="str">
        <f>IF(F184="","",(IF(ISNUMBER(MATCH(B184,[1]ExcPermit!$H$8:$H$1000,0)),"כן","לא")))</f>
        <v/>
      </c>
      <c r="K184" s="60" t="str">
        <f>IF(B184="סך הכל",[1]Summary!$B$10,IF(F184="","",IFERROR(VLOOKUP(B184,[1]Count!A:J,8,FALSE),0)))</f>
        <v/>
      </c>
      <c r="L184" s="60" t="str">
        <f>IF(B184="סך הכל",[1]Summary!$B$11,IF(F184="","",IFERROR(VLOOKUP(B184,[1]Count!A:J,9,FALSE),0)))</f>
        <v/>
      </c>
      <c r="M184" s="62" t="str">
        <f>IF(B184="סך הכל",[1]Summary!$B$12,IF(F184="","",IFERROR(VLOOKUP(B184,[1]Count!A:J,10,FALSE),0)))</f>
        <v/>
      </c>
      <c r="N184" s="63" t="str">
        <f t="shared" si="5"/>
        <v/>
      </c>
      <c r="O184" s="45" t="str">
        <f>IFERROR(VLOOKUP(B184,[1]Comments!A:B,2,FALSE),"")</f>
        <v/>
      </c>
      <c r="P184" s="45"/>
      <c r="Q184" s="45"/>
      <c r="R184" s="45"/>
      <c r="S184" s="45"/>
      <c r="T184" s="45"/>
      <c r="U184" s="45"/>
      <c r="V184" s="45"/>
      <c r="W184" s="45"/>
      <c r="X184" s="45"/>
      <c r="Y184" s="45"/>
      <c r="Z184" s="45"/>
      <c r="AA184" s="45"/>
      <c r="AB184" s="45"/>
      <c r="AC184" s="45"/>
      <c r="AD184" s="45"/>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row>
    <row r="185" spans="1:77" s="64" customFormat="1" ht="12.75" x14ac:dyDescent="0.2">
      <c r="A185" s="57"/>
      <c r="B185" s="58" t="str">
        <f>IF(AND(B183&lt;&gt;"",ISNUMBER(B183),B184=""),"סך הכל",IF([1]Planning!A188="","",[1]Planning!A188))</f>
        <v/>
      </c>
      <c r="C185" s="59" t="str">
        <f>IFERROR(_xlfn.IFS(B185="סך הכל",[1]Summary!$B$6,[1]Planning!C188&lt;&gt;"",[1]Planning!C188),"")</f>
        <v/>
      </c>
      <c r="D185" s="57" t="str">
        <f>IFERROR(VLOOKUP(B185,[1]Address!B:G,5,FALSE),"")</f>
        <v/>
      </c>
      <c r="E185" s="57" t="str">
        <f>IFERROR(VLOOKUP(B185,[1]Address!B:L,11,FALSE),"")</f>
        <v/>
      </c>
      <c r="F185" s="60" t="str">
        <f t="shared" si="4"/>
        <v/>
      </c>
      <c r="G185" s="61" t="str">
        <f>IF(B185="סך הכל",[1]Summary!$B$7,IF(F185="","",IF(VLOOKUP(B185,[1]WQ_UnitID!B:C,2,FALSE)=0,"",VLOOKUP(B185,[1]WQ_UnitID!B:C,2,FALSE))))</f>
        <v/>
      </c>
      <c r="H185" s="60" t="str">
        <f>IF(B185="סך הכל",[1]Summary!$B$8,IF(F185="","",IFERROR(VLOOKUP(B185,[1]Planning!A:B,2,FALSE),0)))</f>
        <v/>
      </c>
      <c r="I185" s="60" t="str">
        <f>IF(B185="סך הכל",[1]Summary!$B$9,IF(F185="","",IFERROR(VLOOKUP(B185,[1]Count!A:B,2,FALSE),0)))</f>
        <v/>
      </c>
      <c r="J185" s="60" t="str">
        <f>IF(F185="","",(IF(ISNUMBER(MATCH(B185,[1]ExcPermit!$H$8:$H$1000,0)),"כן","לא")))</f>
        <v/>
      </c>
      <c r="K185" s="60" t="str">
        <f>IF(B185="סך הכל",[1]Summary!$B$10,IF(F185="","",IFERROR(VLOOKUP(B185,[1]Count!A:J,8,FALSE),0)))</f>
        <v/>
      </c>
      <c r="L185" s="60" t="str">
        <f>IF(B185="סך הכל",[1]Summary!$B$11,IF(F185="","",IFERROR(VLOOKUP(B185,[1]Count!A:J,9,FALSE),0)))</f>
        <v/>
      </c>
      <c r="M185" s="62" t="str">
        <f>IF(B185="סך הכל",[1]Summary!$B$12,IF(F185="","",IFERROR(VLOOKUP(B185,[1]Count!A:J,10,FALSE),0)))</f>
        <v/>
      </c>
      <c r="N185" s="63" t="str">
        <f t="shared" si="5"/>
        <v/>
      </c>
      <c r="O185" s="45" t="str">
        <f>IFERROR(VLOOKUP(B185,[1]Comments!A:B,2,FALSE),"")</f>
        <v/>
      </c>
      <c r="P185" s="45"/>
      <c r="Q185" s="45"/>
      <c r="R185" s="45"/>
      <c r="S185" s="45"/>
      <c r="T185" s="45"/>
      <c r="U185" s="45"/>
      <c r="V185" s="45"/>
      <c r="W185" s="45"/>
      <c r="X185" s="45"/>
      <c r="Y185" s="45"/>
      <c r="Z185" s="45"/>
      <c r="AA185" s="45"/>
      <c r="AB185" s="45"/>
      <c r="AC185" s="45"/>
      <c r="AD185" s="45"/>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row>
    <row r="186" spans="1:77" s="64" customFormat="1" ht="12.75" x14ac:dyDescent="0.2">
      <c r="A186" s="57"/>
      <c r="B186" s="58" t="str">
        <f>IF(AND(B184&lt;&gt;"",ISNUMBER(B184),B185=""),"סך הכל",IF([1]Planning!A189="","",[1]Planning!A189))</f>
        <v/>
      </c>
      <c r="C186" s="59" t="str">
        <f>IFERROR(_xlfn.IFS(B186="סך הכל",[1]Summary!$B$6,[1]Planning!C189&lt;&gt;"",[1]Planning!C189),"")</f>
        <v/>
      </c>
      <c r="D186" s="57" t="str">
        <f>IFERROR(VLOOKUP(B186,[1]Address!B:G,5,FALSE),"")</f>
        <v/>
      </c>
      <c r="E186" s="57" t="str">
        <f>IFERROR(VLOOKUP(B186,[1]Address!B:L,11,FALSE),"")</f>
        <v/>
      </c>
      <c r="F186" s="60" t="str">
        <f t="shared" si="4"/>
        <v/>
      </c>
      <c r="G186" s="61" t="str">
        <f>IF(B186="סך הכל",[1]Summary!$B$7,IF(F186="","",IF(VLOOKUP(B186,[1]WQ_UnitID!B:C,2,FALSE)=0,"",VLOOKUP(B186,[1]WQ_UnitID!B:C,2,FALSE))))</f>
        <v/>
      </c>
      <c r="H186" s="60" t="str">
        <f>IF(B186="סך הכל",[1]Summary!$B$8,IF(F186="","",IFERROR(VLOOKUP(B186,[1]Planning!A:B,2,FALSE),0)))</f>
        <v/>
      </c>
      <c r="I186" s="60" t="str">
        <f>IF(B186="סך הכל",[1]Summary!$B$9,IF(F186="","",IFERROR(VLOOKUP(B186,[1]Count!A:B,2,FALSE),0)))</f>
        <v/>
      </c>
      <c r="J186" s="60" t="str">
        <f>IF(F186="","",(IF(ISNUMBER(MATCH(B186,[1]ExcPermit!$H$8:$H$1000,0)),"כן","לא")))</f>
        <v/>
      </c>
      <c r="K186" s="60" t="str">
        <f>IF(B186="סך הכל",[1]Summary!$B$10,IF(F186="","",IFERROR(VLOOKUP(B186,[1]Count!A:J,8,FALSE),0)))</f>
        <v/>
      </c>
      <c r="L186" s="60" t="str">
        <f>IF(B186="סך הכל",[1]Summary!$B$11,IF(F186="","",IFERROR(VLOOKUP(B186,[1]Count!A:J,9,FALSE),0)))</f>
        <v/>
      </c>
      <c r="M186" s="62" t="str">
        <f>IF(B186="סך הכל",[1]Summary!$B$12,IF(F186="","",IFERROR(VLOOKUP(B186,[1]Count!A:J,10,FALSE),0)))</f>
        <v/>
      </c>
      <c r="N186" s="63" t="str">
        <f t="shared" si="5"/>
        <v/>
      </c>
      <c r="O186" s="45" t="str">
        <f>IFERROR(VLOOKUP(B186,[1]Comments!A:B,2,FALSE),"")</f>
        <v/>
      </c>
      <c r="P186" s="45"/>
      <c r="Q186" s="45"/>
      <c r="R186" s="45"/>
      <c r="S186" s="45"/>
      <c r="T186" s="45"/>
      <c r="U186" s="45"/>
      <c r="V186" s="45"/>
      <c r="W186" s="45"/>
      <c r="X186" s="45"/>
      <c r="Y186" s="45"/>
      <c r="Z186" s="45"/>
      <c r="AA186" s="45"/>
      <c r="AB186" s="45"/>
      <c r="AC186" s="45"/>
      <c r="AD186" s="45"/>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row>
    <row r="187" spans="1:77" s="64" customFormat="1" ht="12.75" x14ac:dyDescent="0.2">
      <c r="A187" s="57"/>
      <c r="B187" s="58" t="str">
        <f>IF(AND(B185&lt;&gt;"",ISNUMBER(B185),B186=""),"סך הכל",IF([1]Planning!A190="","",[1]Planning!A190))</f>
        <v/>
      </c>
      <c r="C187" s="59" t="str">
        <f>IFERROR(_xlfn.IFS(B187="סך הכל",[1]Summary!$B$6,[1]Planning!C190&lt;&gt;"",[1]Planning!C190),"")</f>
        <v/>
      </c>
      <c r="D187" s="57" t="str">
        <f>IFERROR(VLOOKUP(B187,[1]Address!B:G,5,FALSE),"")</f>
        <v/>
      </c>
      <c r="E187" s="57" t="str">
        <f>IFERROR(VLOOKUP(B187,[1]Address!B:L,11,FALSE),"")</f>
        <v/>
      </c>
      <c r="F187" s="60" t="str">
        <f t="shared" si="4"/>
        <v/>
      </c>
      <c r="G187" s="61" t="str">
        <f>IF(B187="סך הכל",[1]Summary!$B$7,IF(F187="","",IF(VLOOKUP(B187,[1]WQ_UnitID!B:C,2,FALSE)=0,"",VLOOKUP(B187,[1]WQ_UnitID!B:C,2,FALSE))))</f>
        <v/>
      </c>
      <c r="H187" s="60" t="str">
        <f>IF(B187="סך הכל",[1]Summary!$B$8,IF(F187="","",IFERROR(VLOOKUP(B187,[1]Planning!A:B,2,FALSE),0)))</f>
        <v/>
      </c>
      <c r="I187" s="60" t="str">
        <f>IF(B187="סך הכל",[1]Summary!$B$9,IF(F187="","",IFERROR(VLOOKUP(B187,[1]Count!A:B,2,FALSE),0)))</f>
        <v/>
      </c>
      <c r="J187" s="60" t="str">
        <f>IF(F187="","",(IF(ISNUMBER(MATCH(B187,[1]ExcPermit!$H$8:$H$1000,0)),"כן","לא")))</f>
        <v/>
      </c>
      <c r="K187" s="60" t="str">
        <f>IF(B187="סך הכל",[1]Summary!$B$10,IF(F187="","",IFERROR(VLOOKUP(B187,[1]Count!A:J,8,FALSE),0)))</f>
        <v/>
      </c>
      <c r="L187" s="60" t="str">
        <f>IF(B187="סך הכל",[1]Summary!$B$11,IF(F187="","",IFERROR(VLOOKUP(B187,[1]Count!A:J,9,FALSE),0)))</f>
        <v/>
      </c>
      <c r="M187" s="62" t="str">
        <f>IF(B187="סך הכל",[1]Summary!$B$12,IF(F187="","",IFERROR(VLOOKUP(B187,[1]Count!A:J,10,FALSE),0)))</f>
        <v/>
      </c>
      <c r="N187" s="63" t="str">
        <f t="shared" si="5"/>
        <v/>
      </c>
      <c r="O187" s="45" t="str">
        <f>IFERROR(VLOOKUP(B187,[1]Comments!A:B,2,FALSE),"")</f>
        <v/>
      </c>
      <c r="P187" s="45"/>
      <c r="Q187" s="45"/>
      <c r="R187" s="45"/>
      <c r="S187" s="45"/>
      <c r="T187" s="45"/>
      <c r="U187" s="45"/>
      <c r="V187" s="45"/>
      <c r="W187" s="45"/>
      <c r="X187" s="45"/>
      <c r="Y187" s="45"/>
      <c r="Z187" s="45"/>
      <c r="AA187" s="45"/>
      <c r="AB187" s="45"/>
      <c r="AC187" s="45"/>
      <c r="AD187" s="45"/>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row>
    <row r="188" spans="1:77" s="64" customFormat="1" ht="12.75" x14ac:dyDescent="0.2">
      <c r="A188" s="57"/>
      <c r="B188" s="58" t="str">
        <f>IF(AND(B186&lt;&gt;"",ISNUMBER(B186),B187=""),"סך הכל",IF([1]Planning!A191="","",[1]Planning!A191))</f>
        <v/>
      </c>
      <c r="C188" s="59" t="str">
        <f>IFERROR(_xlfn.IFS(B188="סך הכל",[1]Summary!$B$6,[1]Planning!C191&lt;&gt;"",[1]Planning!C191),"")</f>
        <v/>
      </c>
      <c r="D188" s="57" t="str">
        <f>IFERROR(VLOOKUP(B188,[1]Address!B:G,5,FALSE),"")</f>
        <v/>
      </c>
      <c r="E188" s="57" t="str">
        <f>IFERROR(VLOOKUP(B188,[1]Address!B:L,11,FALSE),"")</f>
        <v/>
      </c>
      <c r="F188" s="60" t="str">
        <f t="shared" si="4"/>
        <v/>
      </c>
      <c r="G188" s="61" t="str">
        <f>IF(B188="סך הכל",[1]Summary!$B$7,IF(F188="","",IF(VLOOKUP(B188,[1]WQ_UnitID!B:C,2,FALSE)=0,"",VLOOKUP(B188,[1]WQ_UnitID!B:C,2,FALSE))))</f>
        <v/>
      </c>
      <c r="H188" s="60" t="str">
        <f>IF(B188="סך הכל",[1]Summary!$B$8,IF(F188="","",IFERROR(VLOOKUP(B188,[1]Planning!A:B,2,FALSE),0)))</f>
        <v/>
      </c>
      <c r="I188" s="60" t="str">
        <f>IF(B188="סך הכל",[1]Summary!$B$9,IF(F188="","",IFERROR(VLOOKUP(B188,[1]Count!A:B,2,FALSE),0)))</f>
        <v/>
      </c>
      <c r="J188" s="60" t="str">
        <f>IF(F188="","",(IF(ISNUMBER(MATCH(B188,[1]ExcPermit!$H$8:$H$1000,0)),"כן","לא")))</f>
        <v/>
      </c>
      <c r="K188" s="60" t="str">
        <f>IF(B188="סך הכל",[1]Summary!$B$10,IF(F188="","",IFERROR(VLOOKUP(B188,[1]Count!A:J,8,FALSE),0)))</f>
        <v/>
      </c>
      <c r="L188" s="60" t="str">
        <f>IF(B188="סך הכל",[1]Summary!$B$11,IF(F188="","",IFERROR(VLOOKUP(B188,[1]Count!A:J,9,FALSE),0)))</f>
        <v/>
      </c>
      <c r="M188" s="62" t="str">
        <f>IF(B188="סך הכל",[1]Summary!$B$12,IF(F188="","",IFERROR(VLOOKUP(B188,[1]Count!A:J,10,FALSE),0)))</f>
        <v/>
      </c>
      <c r="N188" s="63" t="str">
        <f t="shared" si="5"/>
        <v/>
      </c>
      <c r="O188" s="45" t="str">
        <f>IFERROR(VLOOKUP(B188,[1]Comments!A:B,2,FALSE),"")</f>
        <v/>
      </c>
      <c r="P188" s="45"/>
      <c r="Q188" s="45"/>
      <c r="R188" s="45"/>
      <c r="S188" s="45"/>
      <c r="T188" s="45"/>
      <c r="U188" s="45"/>
      <c r="V188" s="45"/>
      <c r="W188" s="45"/>
      <c r="X188" s="45"/>
      <c r="Y188" s="45"/>
      <c r="Z188" s="45"/>
      <c r="AA188" s="45"/>
      <c r="AB188" s="45"/>
      <c r="AC188" s="45"/>
      <c r="AD188" s="45"/>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row>
    <row r="189" spans="1:77" s="64" customFormat="1" ht="12.75" x14ac:dyDescent="0.2">
      <c r="A189" s="57"/>
      <c r="B189" s="58" t="str">
        <f>IF(AND(B187&lt;&gt;"",ISNUMBER(B187),B188=""),"סך הכל",IF([1]Planning!A192="","",[1]Planning!A192))</f>
        <v/>
      </c>
      <c r="C189" s="59" t="str">
        <f>IFERROR(_xlfn.IFS(B189="סך הכל",[1]Summary!$B$6,[1]Planning!C192&lt;&gt;"",[1]Planning!C192),"")</f>
        <v/>
      </c>
      <c r="D189" s="57" t="str">
        <f>IFERROR(VLOOKUP(B189,[1]Address!B:G,5,FALSE),"")</f>
        <v/>
      </c>
      <c r="E189" s="57" t="str">
        <f>IFERROR(VLOOKUP(B189,[1]Address!B:L,11,FALSE),"")</f>
        <v/>
      </c>
      <c r="F189" s="60" t="str">
        <f t="shared" si="4"/>
        <v/>
      </c>
      <c r="G189" s="61" t="str">
        <f>IF(B189="סך הכל",[1]Summary!$B$7,IF(F189="","",IF(VLOOKUP(B189,[1]WQ_UnitID!B:C,2,FALSE)=0,"",VLOOKUP(B189,[1]WQ_UnitID!B:C,2,FALSE))))</f>
        <v/>
      </c>
      <c r="H189" s="60" t="str">
        <f>IF(B189="סך הכל",[1]Summary!$B$8,IF(F189="","",IFERROR(VLOOKUP(B189,[1]Planning!A:B,2,FALSE),0)))</f>
        <v/>
      </c>
      <c r="I189" s="60" t="str">
        <f>IF(B189="סך הכל",[1]Summary!$B$9,IF(F189="","",IFERROR(VLOOKUP(B189,[1]Count!A:B,2,FALSE),0)))</f>
        <v/>
      </c>
      <c r="J189" s="60" t="str">
        <f>IF(F189="","",(IF(ISNUMBER(MATCH(B189,[1]ExcPermit!$H$8:$H$1000,0)),"כן","לא")))</f>
        <v/>
      </c>
      <c r="K189" s="60" t="str">
        <f>IF(B189="סך הכל",[1]Summary!$B$10,IF(F189="","",IFERROR(VLOOKUP(B189,[1]Count!A:J,8,FALSE),0)))</f>
        <v/>
      </c>
      <c r="L189" s="60" t="str">
        <f>IF(B189="סך הכל",[1]Summary!$B$11,IF(F189="","",IFERROR(VLOOKUP(B189,[1]Count!A:J,9,FALSE),0)))</f>
        <v/>
      </c>
      <c r="M189" s="62" t="str">
        <f>IF(B189="סך הכל",[1]Summary!$B$12,IF(F189="","",IFERROR(VLOOKUP(B189,[1]Count!A:J,10,FALSE),0)))</f>
        <v/>
      </c>
      <c r="N189" s="63" t="str">
        <f t="shared" si="5"/>
        <v/>
      </c>
      <c r="O189" s="45" t="str">
        <f>IFERROR(VLOOKUP(B189,[1]Comments!A:B,2,FALSE),"")</f>
        <v/>
      </c>
      <c r="P189" s="45"/>
      <c r="Q189" s="45"/>
      <c r="R189" s="45"/>
      <c r="S189" s="45"/>
      <c r="T189" s="45"/>
      <c r="U189" s="45"/>
      <c r="V189" s="45"/>
      <c r="W189" s="45"/>
      <c r="X189" s="45"/>
      <c r="Y189" s="45"/>
      <c r="Z189" s="45"/>
      <c r="AA189" s="45"/>
      <c r="AB189" s="45"/>
      <c r="AC189" s="45"/>
      <c r="AD189" s="45"/>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row>
    <row r="190" spans="1:77" s="64" customFormat="1" ht="12.75" x14ac:dyDescent="0.2">
      <c r="A190" s="57"/>
      <c r="B190" s="58" t="str">
        <f>IF(AND(B188&lt;&gt;"",ISNUMBER(B188),B189=""),"סך הכל",IF([1]Planning!A193="","",[1]Planning!A193))</f>
        <v/>
      </c>
      <c r="C190" s="59" t="str">
        <f>IFERROR(_xlfn.IFS(B190="סך הכל",[1]Summary!$B$6,[1]Planning!C193&lt;&gt;"",[1]Planning!C193),"")</f>
        <v/>
      </c>
      <c r="D190" s="57" t="str">
        <f>IFERROR(VLOOKUP(B190,[1]Address!B:G,5,FALSE),"")</f>
        <v/>
      </c>
      <c r="E190" s="57" t="str">
        <f>IFERROR(VLOOKUP(B190,[1]Address!B:L,11,FALSE),"")</f>
        <v/>
      </c>
      <c r="F190" s="60" t="str">
        <f t="shared" si="4"/>
        <v/>
      </c>
      <c r="G190" s="61" t="str">
        <f>IF(B190="סך הכל",[1]Summary!$B$7,IF(F190="","",IF(VLOOKUP(B190,[1]WQ_UnitID!B:C,2,FALSE)=0,"",VLOOKUP(B190,[1]WQ_UnitID!B:C,2,FALSE))))</f>
        <v/>
      </c>
      <c r="H190" s="60" t="str">
        <f>IF(B190="סך הכל",[1]Summary!$B$8,IF(F190="","",IFERROR(VLOOKUP(B190,[1]Planning!A:B,2,FALSE),0)))</f>
        <v/>
      </c>
      <c r="I190" s="60" t="str">
        <f>IF(B190="סך הכל",[1]Summary!$B$9,IF(F190="","",IFERROR(VLOOKUP(B190,[1]Count!A:B,2,FALSE),0)))</f>
        <v/>
      </c>
      <c r="J190" s="60" t="str">
        <f>IF(F190="","",(IF(ISNUMBER(MATCH(B190,[1]ExcPermit!$H$8:$H$1000,0)),"כן","לא")))</f>
        <v/>
      </c>
      <c r="K190" s="60" t="str">
        <f>IF(B190="סך הכל",[1]Summary!$B$10,IF(F190="","",IFERROR(VLOOKUP(B190,[1]Count!A:J,8,FALSE),0)))</f>
        <v/>
      </c>
      <c r="L190" s="60" t="str">
        <f>IF(B190="סך הכל",[1]Summary!$B$11,IF(F190="","",IFERROR(VLOOKUP(B190,[1]Count!A:J,9,FALSE),0)))</f>
        <v/>
      </c>
      <c r="M190" s="62" t="str">
        <f>IF(B190="סך הכל",[1]Summary!$B$12,IF(F190="","",IFERROR(VLOOKUP(B190,[1]Count!A:J,10,FALSE),0)))</f>
        <v/>
      </c>
      <c r="N190" s="63" t="str">
        <f t="shared" si="5"/>
        <v/>
      </c>
      <c r="O190" s="45" t="str">
        <f>IFERROR(VLOOKUP(B190,[1]Comments!A:B,2,FALSE),"")</f>
        <v/>
      </c>
      <c r="P190" s="45"/>
      <c r="Q190" s="45"/>
      <c r="R190" s="45"/>
      <c r="S190" s="45"/>
      <c r="T190" s="45"/>
      <c r="U190" s="45"/>
      <c r="V190" s="45"/>
      <c r="W190" s="45"/>
      <c r="X190" s="45"/>
      <c r="Y190" s="45"/>
      <c r="Z190" s="45"/>
      <c r="AA190" s="45"/>
      <c r="AB190" s="45"/>
      <c r="AC190" s="45"/>
      <c r="AD190" s="45"/>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c r="BU190" s="57"/>
      <c r="BV190" s="57"/>
      <c r="BW190" s="57"/>
      <c r="BX190" s="57"/>
      <c r="BY190" s="57"/>
    </row>
    <row r="191" spans="1:77" s="64" customFormat="1" ht="12.75" x14ac:dyDescent="0.2">
      <c r="A191" s="57"/>
      <c r="B191" s="58" t="str">
        <f>IF(AND(B189&lt;&gt;"",ISNUMBER(B189),B190=""),"סך הכל",IF([1]Planning!A194="","",[1]Planning!A194))</f>
        <v/>
      </c>
      <c r="C191" s="59" t="str">
        <f>IFERROR(_xlfn.IFS(B191="סך הכל",[1]Summary!$B$6,[1]Planning!C194&lt;&gt;"",[1]Planning!C194),"")</f>
        <v/>
      </c>
      <c r="D191" s="57" t="str">
        <f>IFERROR(VLOOKUP(B191,[1]Address!B:G,5,FALSE),"")</f>
        <v/>
      </c>
      <c r="E191" s="57" t="str">
        <f>IFERROR(VLOOKUP(B191,[1]Address!B:L,11,FALSE),"")</f>
        <v/>
      </c>
      <c r="F191" s="60" t="str">
        <f t="shared" si="4"/>
        <v/>
      </c>
      <c r="G191" s="61" t="str">
        <f>IF(B191="סך הכל",[1]Summary!$B$7,IF(F191="","",IF(VLOOKUP(B191,[1]WQ_UnitID!B:C,2,FALSE)=0,"",VLOOKUP(B191,[1]WQ_UnitID!B:C,2,FALSE))))</f>
        <v/>
      </c>
      <c r="H191" s="60" t="str">
        <f>IF(B191="סך הכל",[1]Summary!$B$8,IF(F191="","",IFERROR(VLOOKUP(B191,[1]Planning!A:B,2,FALSE),0)))</f>
        <v/>
      </c>
      <c r="I191" s="60" t="str">
        <f>IF(B191="סך הכל",[1]Summary!$B$9,IF(F191="","",IFERROR(VLOOKUP(B191,[1]Count!A:B,2,FALSE),0)))</f>
        <v/>
      </c>
      <c r="J191" s="60" t="str">
        <f>IF(F191="","",(IF(ISNUMBER(MATCH(B191,[1]ExcPermit!$H$8:$H$1000,0)),"כן","לא")))</f>
        <v/>
      </c>
      <c r="K191" s="60" t="str">
        <f>IF(B191="סך הכל",[1]Summary!$B$10,IF(F191="","",IFERROR(VLOOKUP(B191,[1]Count!A:J,8,FALSE),0)))</f>
        <v/>
      </c>
      <c r="L191" s="60" t="str">
        <f>IF(B191="סך הכל",[1]Summary!$B$11,IF(F191="","",IFERROR(VLOOKUP(B191,[1]Count!A:J,9,FALSE),0)))</f>
        <v/>
      </c>
      <c r="M191" s="62" t="str">
        <f>IF(B191="סך הכל",[1]Summary!$B$12,IF(F191="","",IFERROR(VLOOKUP(B191,[1]Count!A:J,10,FALSE),0)))</f>
        <v/>
      </c>
      <c r="N191" s="63" t="str">
        <f t="shared" si="5"/>
        <v/>
      </c>
      <c r="O191" s="45" t="str">
        <f>IFERROR(VLOOKUP(B191,[1]Comments!A:B,2,FALSE),"")</f>
        <v/>
      </c>
      <c r="P191" s="45"/>
      <c r="Q191" s="45"/>
      <c r="R191" s="45"/>
      <c r="S191" s="45"/>
      <c r="T191" s="45"/>
      <c r="U191" s="45"/>
      <c r="V191" s="45"/>
      <c r="W191" s="45"/>
      <c r="X191" s="45"/>
      <c r="Y191" s="45"/>
      <c r="Z191" s="45"/>
      <c r="AA191" s="45"/>
      <c r="AB191" s="45"/>
      <c r="AC191" s="45"/>
      <c r="AD191" s="45"/>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row>
    <row r="192" spans="1:77" s="64" customFormat="1" ht="12.75" x14ac:dyDescent="0.2">
      <c r="A192" s="57"/>
      <c r="B192" s="58" t="str">
        <f>IF(AND(B190&lt;&gt;"",ISNUMBER(B190),B191=""),"סך הכל",IF([1]Planning!A195="","",[1]Planning!A195))</f>
        <v/>
      </c>
      <c r="C192" s="59" t="str">
        <f>IFERROR(_xlfn.IFS(B192="סך הכל",[1]Summary!$B$6,[1]Planning!C195&lt;&gt;"",[1]Planning!C195),"")</f>
        <v/>
      </c>
      <c r="D192" s="57" t="str">
        <f>IFERROR(VLOOKUP(B192,[1]Address!B:G,5,FALSE),"")</f>
        <v/>
      </c>
      <c r="E192" s="57" t="str">
        <f>IFERROR(VLOOKUP(B192,[1]Address!B:L,11,FALSE),"")</f>
        <v/>
      </c>
      <c r="F192" s="60" t="str">
        <f t="shared" si="4"/>
        <v/>
      </c>
      <c r="G192" s="61" t="str">
        <f>IF(B192="סך הכל",[1]Summary!$B$7,IF(F192="","",IF(VLOOKUP(B192,[1]WQ_UnitID!B:C,2,FALSE)=0,"",VLOOKUP(B192,[1]WQ_UnitID!B:C,2,FALSE))))</f>
        <v/>
      </c>
      <c r="H192" s="60" t="str">
        <f>IF(B192="סך הכל",[1]Summary!$B$8,IF(F192="","",IFERROR(VLOOKUP(B192,[1]Planning!A:B,2,FALSE),0)))</f>
        <v/>
      </c>
      <c r="I192" s="60" t="str">
        <f>IF(B192="סך הכל",[1]Summary!$B$9,IF(F192="","",IFERROR(VLOOKUP(B192,[1]Count!A:B,2,FALSE),0)))</f>
        <v/>
      </c>
      <c r="J192" s="60" t="str">
        <f>IF(F192="","",(IF(ISNUMBER(MATCH(B192,[1]ExcPermit!$H$8:$H$1000,0)),"כן","לא")))</f>
        <v/>
      </c>
      <c r="K192" s="60" t="str">
        <f>IF(B192="סך הכל",[1]Summary!$B$10,IF(F192="","",IFERROR(VLOOKUP(B192,[1]Count!A:J,8,FALSE),0)))</f>
        <v/>
      </c>
      <c r="L192" s="60" t="str">
        <f>IF(B192="סך הכל",[1]Summary!$B$11,IF(F192="","",IFERROR(VLOOKUP(B192,[1]Count!A:J,9,FALSE),0)))</f>
        <v/>
      </c>
      <c r="M192" s="62" t="str">
        <f>IF(B192="סך הכל",[1]Summary!$B$12,IF(F192="","",IFERROR(VLOOKUP(B192,[1]Count!A:J,10,FALSE),0)))</f>
        <v/>
      </c>
      <c r="N192" s="63" t="str">
        <f t="shared" si="5"/>
        <v/>
      </c>
      <c r="O192" s="45" t="str">
        <f>IFERROR(VLOOKUP(B192,[1]Comments!A:B,2,FALSE),"")</f>
        <v/>
      </c>
      <c r="P192" s="45"/>
      <c r="Q192" s="45"/>
      <c r="R192" s="45"/>
      <c r="S192" s="45"/>
      <c r="T192" s="45"/>
      <c r="U192" s="45"/>
      <c r="V192" s="45"/>
      <c r="W192" s="45"/>
      <c r="X192" s="45"/>
      <c r="Y192" s="45"/>
      <c r="Z192" s="45"/>
      <c r="AA192" s="45"/>
      <c r="AB192" s="45"/>
      <c r="AC192" s="45"/>
      <c r="AD192" s="45"/>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57"/>
    </row>
    <row r="193" spans="1:77" s="64" customFormat="1" ht="12.75" x14ac:dyDescent="0.2">
      <c r="A193" s="57"/>
      <c r="B193" s="58" t="str">
        <f>IF(AND(B191&lt;&gt;"",ISNUMBER(B191),B192=""),"סך הכל",IF([1]Planning!A196="","",[1]Planning!A196))</f>
        <v/>
      </c>
      <c r="C193" s="59" t="str">
        <f>IFERROR(_xlfn.IFS(B193="סך הכל",[1]Summary!$B$6,[1]Planning!C196&lt;&gt;"",[1]Planning!C196),"")</f>
        <v/>
      </c>
      <c r="D193" s="57" t="str">
        <f>IFERROR(VLOOKUP(B193,[1]Address!B:G,5,FALSE),"")</f>
        <v/>
      </c>
      <c r="E193" s="57" t="str">
        <f>IFERROR(VLOOKUP(B193,[1]Address!B:L,11,FALSE),"")</f>
        <v/>
      </c>
      <c r="F193" s="60" t="str">
        <f t="shared" si="4"/>
        <v/>
      </c>
      <c r="G193" s="61" t="str">
        <f>IF(B193="סך הכל",[1]Summary!$B$7,IF(F193="","",IF(VLOOKUP(B193,[1]WQ_UnitID!B:C,2,FALSE)=0,"",VLOOKUP(B193,[1]WQ_UnitID!B:C,2,FALSE))))</f>
        <v/>
      </c>
      <c r="H193" s="60" t="str">
        <f>IF(B193="סך הכל",[1]Summary!$B$8,IF(F193="","",IFERROR(VLOOKUP(B193,[1]Planning!A:B,2,FALSE),0)))</f>
        <v/>
      </c>
      <c r="I193" s="60" t="str">
        <f>IF(B193="סך הכל",[1]Summary!$B$9,IF(F193="","",IFERROR(VLOOKUP(B193,[1]Count!A:B,2,FALSE),0)))</f>
        <v/>
      </c>
      <c r="J193" s="60" t="str">
        <f>IF(F193="","",(IF(ISNUMBER(MATCH(B193,[1]ExcPermit!$H$8:$H$1000,0)),"כן","לא")))</f>
        <v/>
      </c>
      <c r="K193" s="60" t="str">
        <f>IF(B193="סך הכל",[1]Summary!$B$10,IF(F193="","",IFERROR(VLOOKUP(B193,[1]Count!A:J,8,FALSE),0)))</f>
        <v/>
      </c>
      <c r="L193" s="60" t="str">
        <f>IF(B193="סך הכל",[1]Summary!$B$11,IF(F193="","",IFERROR(VLOOKUP(B193,[1]Count!A:J,9,FALSE),0)))</f>
        <v/>
      </c>
      <c r="M193" s="62" t="str">
        <f>IF(B193="סך הכל",[1]Summary!$B$12,IF(F193="","",IFERROR(VLOOKUP(B193,[1]Count!A:J,10,FALSE),0)))</f>
        <v/>
      </c>
      <c r="N193" s="63" t="str">
        <f t="shared" si="5"/>
        <v/>
      </c>
      <c r="O193" s="45" t="str">
        <f>IFERROR(VLOOKUP(B193,[1]Comments!A:B,2,FALSE),"")</f>
        <v/>
      </c>
      <c r="P193" s="45"/>
      <c r="Q193" s="45"/>
      <c r="R193" s="45"/>
      <c r="S193" s="45"/>
      <c r="T193" s="45"/>
      <c r="U193" s="45"/>
      <c r="V193" s="45"/>
      <c r="W193" s="45"/>
      <c r="X193" s="45"/>
      <c r="Y193" s="45"/>
      <c r="Z193" s="45"/>
      <c r="AA193" s="45"/>
      <c r="AB193" s="45"/>
      <c r="AC193" s="45"/>
      <c r="AD193" s="45"/>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57"/>
      <c r="BU193" s="57"/>
      <c r="BV193" s="57"/>
      <c r="BW193" s="57"/>
      <c r="BX193" s="57"/>
      <c r="BY193" s="57"/>
    </row>
    <row r="194" spans="1:77" s="64" customFormat="1" ht="12.75" x14ac:dyDescent="0.2">
      <c r="A194" s="57"/>
      <c r="B194" s="58" t="str">
        <f>IF(AND(B192&lt;&gt;"",ISNUMBER(B192),B193=""),"סך הכל",IF([1]Planning!A197="","",[1]Planning!A197))</f>
        <v/>
      </c>
      <c r="C194" s="59" t="str">
        <f>IFERROR(_xlfn.IFS(B194="סך הכל",[1]Summary!$B$6,[1]Planning!C197&lt;&gt;"",[1]Planning!C197),"")</f>
        <v/>
      </c>
      <c r="D194" s="57" t="str">
        <f>IFERROR(VLOOKUP(B194,[1]Address!B:G,5,FALSE),"")</f>
        <v/>
      </c>
      <c r="E194" s="57" t="str">
        <f>IFERROR(VLOOKUP(B194,[1]Address!B:L,11,FALSE),"")</f>
        <v/>
      </c>
      <c r="F194" s="60" t="str">
        <f t="shared" si="4"/>
        <v/>
      </c>
      <c r="G194" s="61" t="str">
        <f>IF(B194="סך הכל",[1]Summary!$B$7,IF(F194="","",IF(VLOOKUP(B194,[1]WQ_UnitID!B:C,2,FALSE)=0,"",VLOOKUP(B194,[1]WQ_UnitID!B:C,2,FALSE))))</f>
        <v/>
      </c>
      <c r="H194" s="60" t="str">
        <f>IF(B194="סך הכל",[1]Summary!$B$8,IF(F194="","",IFERROR(VLOOKUP(B194,[1]Planning!A:B,2,FALSE),0)))</f>
        <v/>
      </c>
      <c r="I194" s="60" t="str">
        <f>IF(B194="סך הכל",[1]Summary!$B$9,IF(F194="","",IFERROR(VLOOKUP(B194,[1]Count!A:B,2,FALSE),0)))</f>
        <v/>
      </c>
      <c r="J194" s="60" t="str">
        <f>IF(F194="","",(IF(ISNUMBER(MATCH(B194,[1]ExcPermit!$H$8:$H$1000,0)),"כן","לא")))</f>
        <v/>
      </c>
      <c r="K194" s="60" t="str">
        <f>IF(B194="סך הכל",[1]Summary!$B$10,IF(F194="","",IFERROR(VLOOKUP(B194,[1]Count!A:J,8,FALSE),0)))</f>
        <v/>
      </c>
      <c r="L194" s="60" t="str">
        <f>IF(B194="סך הכל",[1]Summary!$B$11,IF(F194="","",IFERROR(VLOOKUP(B194,[1]Count!A:J,9,FALSE),0)))</f>
        <v/>
      </c>
      <c r="M194" s="62" t="str">
        <f>IF(B194="סך הכל",[1]Summary!$B$12,IF(F194="","",IFERROR(VLOOKUP(B194,[1]Count!A:J,10,FALSE),0)))</f>
        <v/>
      </c>
      <c r="N194" s="63" t="str">
        <f t="shared" si="5"/>
        <v/>
      </c>
      <c r="O194" s="45" t="str">
        <f>IFERROR(VLOOKUP(B194,[1]Comments!A:B,2,FALSE),"")</f>
        <v/>
      </c>
      <c r="P194" s="45"/>
      <c r="Q194" s="45"/>
      <c r="R194" s="45"/>
      <c r="S194" s="45"/>
      <c r="T194" s="45"/>
      <c r="U194" s="45"/>
      <c r="V194" s="45"/>
      <c r="W194" s="45"/>
      <c r="X194" s="45"/>
      <c r="Y194" s="45"/>
      <c r="Z194" s="45"/>
      <c r="AA194" s="45"/>
      <c r="AB194" s="45"/>
      <c r="AC194" s="45"/>
      <c r="AD194" s="45"/>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row>
    <row r="195" spans="1:77" s="64" customFormat="1" ht="12.75" x14ac:dyDescent="0.2">
      <c r="A195" s="57"/>
      <c r="B195" s="58" t="str">
        <f>IF(AND(B193&lt;&gt;"",ISNUMBER(B193),B194=""),"סך הכל",IF([1]Planning!A198="","",[1]Planning!A198))</f>
        <v/>
      </c>
      <c r="C195" s="59" t="str">
        <f>IFERROR(_xlfn.IFS(B195="סך הכל",[1]Summary!$B$6,[1]Planning!C198&lt;&gt;"",[1]Planning!C198),"")</f>
        <v/>
      </c>
      <c r="D195" s="57" t="str">
        <f>IFERROR(VLOOKUP(B195,[1]Address!B:G,5,FALSE),"")</f>
        <v/>
      </c>
      <c r="E195" s="57" t="str">
        <f>IFERROR(VLOOKUP(B195,[1]Address!B:L,11,FALSE),"")</f>
        <v/>
      </c>
      <c r="F195" s="60" t="str">
        <f t="shared" si="4"/>
        <v/>
      </c>
      <c r="G195" s="61" t="str">
        <f>IF(B195="סך הכל",[1]Summary!$B$7,IF(F195="","",IF(VLOOKUP(B195,[1]WQ_UnitID!B:C,2,FALSE)=0,"",VLOOKUP(B195,[1]WQ_UnitID!B:C,2,FALSE))))</f>
        <v/>
      </c>
      <c r="H195" s="60" t="str">
        <f>IF(B195="סך הכל",[1]Summary!$B$8,IF(F195="","",IFERROR(VLOOKUP(B195,[1]Planning!A:B,2,FALSE),0)))</f>
        <v/>
      </c>
      <c r="I195" s="60" t="str">
        <f>IF(B195="סך הכל",[1]Summary!$B$9,IF(F195="","",IFERROR(VLOOKUP(B195,[1]Count!A:B,2,FALSE),0)))</f>
        <v/>
      </c>
      <c r="J195" s="60" t="str">
        <f>IF(F195="","",(IF(ISNUMBER(MATCH(B195,[1]ExcPermit!$H$8:$H$1000,0)),"כן","לא")))</f>
        <v/>
      </c>
      <c r="K195" s="60" t="str">
        <f>IF(B195="סך הכל",[1]Summary!$B$10,IF(F195="","",IFERROR(VLOOKUP(B195,[1]Count!A:J,8,FALSE),0)))</f>
        <v/>
      </c>
      <c r="L195" s="60" t="str">
        <f>IF(B195="סך הכל",[1]Summary!$B$11,IF(F195="","",IFERROR(VLOOKUP(B195,[1]Count!A:J,9,FALSE),0)))</f>
        <v/>
      </c>
      <c r="M195" s="62" t="str">
        <f>IF(B195="סך הכל",[1]Summary!$B$12,IF(F195="","",IFERROR(VLOOKUP(B195,[1]Count!A:J,10,FALSE),0)))</f>
        <v/>
      </c>
      <c r="N195" s="63" t="str">
        <f t="shared" si="5"/>
        <v/>
      </c>
      <c r="O195" s="45" t="str">
        <f>IFERROR(VLOOKUP(B195,[1]Comments!A:B,2,FALSE),"")</f>
        <v/>
      </c>
      <c r="P195" s="45"/>
      <c r="Q195" s="45"/>
      <c r="R195" s="45"/>
      <c r="S195" s="45"/>
      <c r="T195" s="45"/>
      <c r="U195" s="45"/>
      <c r="V195" s="45"/>
      <c r="W195" s="45"/>
      <c r="X195" s="45"/>
      <c r="Y195" s="45"/>
      <c r="Z195" s="45"/>
      <c r="AA195" s="45"/>
      <c r="AB195" s="45"/>
      <c r="AC195" s="45"/>
      <c r="AD195" s="45"/>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57"/>
    </row>
    <row r="196" spans="1:77" s="64" customFormat="1" ht="12.75" x14ac:dyDescent="0.2">
      <c r="A196" s="57"/>
      <c r="B196" s="58" t="str">
        <f>IF(AND(B194&lt;&gt;"",ISNUMBER(B194),B195=""),"סך הכל",IF([1]Planning!A199="","",[1]Planning!A199))</f>
        <v/>
      </c>
      <c r="C196" s="59" t="str">
        <f>IFERROR(_xlfn.IFS(B196="סך הכל",[1]Summary!$B$6,[1]Planning!C199&lt;&gt;"",[1]Planning!C199),"")</f>
        <v/>
      </c>
      <c r="D196" s="57" t="str">
        <f>IFERROR(VLOOKUP(B196,[1]Address!B:G,5,FALSE),"")</f>
        <v/>
      </c>
      <c r="E196" s="57" t="str">
        <f>IFERROR(VLOOKUP(B196,[1]Address!B:L,11,FALSE),"")</f>
        <v/>
      </c>
      <c r="F196" s="60" t="str">
        <f t="shared" si="4"/>
        <v/>
      </c>
      <c r="G196" s="61" t="str">
        <f>IF(B196="סך הכל",[1]Summary!$B$7,IF(F196="","",IF(VLOOKUP(B196,[1]WQ_UnitID!B:C,2,FALSE)=0,"",VLOOKUP(B196,[1]WQ_UnitID!B:C,2,FALSE))))</f>
        <v/>
      </c>
      <c r="H196" s="60" t="str">
        <f>IF(B196="סך הכל",[1]Summary!$B$8,IF(F196="","",IFERROR(VLOOKUP(B196,[1]Planning!A:B,2,FALSE),0)))</f>
        <v/>
      </c>
      <c r="I196" s="60" t="str">
        <f>IF(B196="סך הכל",[1]Summary!$B$9,IF(F196="","",IFERROR(VLOOKUP(B196,[1]Count!A:B,2,FALSE),0)))</f>
        <v/>
      </c>
      <c r="J196" s="60" t="str">
        <f>IF(F196="","",(IF(ISNUMBER(MATCH(B196,[1]ExcPermit!$H$8:$H$1000,0)),"כן","לא")))</f>
        <v/>
      </c>
      <c r="K196" s="60" t="str">
        <f>IF(B196="סך הכל",[1]Summary!$B$10,IF(F196="","",IFERROR(VLOOKUP(B196,[1]Count!A:J,8,FALSE),0)))</f>
        <v/>
      </c>
      <c r="L196" s="60" t="str">
        <f>IF(B196="סך הכל",[1]Summary!$B$11,IF(F196="","",IFERROR(VLOOKUP(B196,[1]Count!A:J,9,FALSE),0)))</f>
        <v/>
      </c>
      <c r="M196" s="62" t="str">
        <f>IF(B196="סך הכל",[1]Summary!$B$12,IF(F196="","",IFERROR(VLOOKUP(B196,[1]Count!A:J,10,FALSE),0)))</f>
        <v/>
      </c>
      <c r="N196" s="63" t="str">
        <f t="shared" si="5"/>
        <v/>
      </c>
      <c r="O196" s="45" t="str">
        <f>IFERROR(VLOOKUP(B196,[1]Comments!A:B,2,FALSE),"")</f>
        <v/>
      </c>
      <c r="P196" s="45"/>
      <c r="Q196" s="45"/>
      <c r="R196" s="45"/>
      <c r="S196" s="45"/>
      <c r="T196" s="45"/>
      <c r="U196" s="45"/>
      <c r="V196" s="45"/>
      <c r="W196" s="45"/>
      <c r="X196" s="45"/>
      <c r="Y196" s="45"/>
      <c r="Z196" s="45"/>
      <c r="AA196" s="45"/>
      <c r="AB196" s="45"/>
      <c r="AC196" s="45"/>
      <c r="AD196" s="45"/>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7"/>
      <c r="BI196" s="57"/>
      <c r="BJ196" s="57"/>
      <c r="BK196" s="57"/>
      <c r="BL196" s="57"/>
      <c r="BM196" s="57"/>
      <c r="BN196" s="57"/>
      <c r="BO196" s="57"/>
      <c r="BP196" s="57"/>
      <c r="BQ196" s="57"/>
      <c r="BR196" s="57"/>
      <c r="BS196" s="57"/>
      <c r="BT196" s="57"/>
      <c r="BU196" s="57"/>
      <c r="BV196" s="57"/>
      <c r="BW196" s="57"/>
      <c r="BX196" s="57"/>
      <c r="BY196" s="57"/>
    </row>
    <row r="197" spans="1:77" s="64" customFormat="1" ht="12.75" x14ac:dyDescent="0.2">
      <c r="A197" s="57"/>
      <c r="B197" s="58" t="str">
        <f>IF(AND(B195&lt;&gt;"",ISNUMBER(B195),B196=""),"סך הכל",IF([1]Planning!A200="","",[1]Planning!A200))</f>
        <v/>
      </c>
      <c r="C197" s="59" t="str">
        <f>IFERROR(_xlfn.IFS(B197="סך הכל",[1]Summary!$B$6,[1]Planning!C200&lt;&gt;"",[1]Planning!C200),"")</f>
        <v/>
      </c>
      <c r="D197" s="57" t="str">
        <f>IFERROR(VLOOKUP(B197,[1]Address!B:G,5,FALSE),"")</f>
        <v/>
      </c>
      <c r="E197" s="57" t="str">
        <f>IFERROR(VLOOKUP(B197,[1]Address!B:L,11,FALSE),"")</f>
        <v/>
      </c>
      <c r="F197" s="60" t="str">
        <f t="shared" ref="F197:F260" si="6">IF(ISNUMBER(B197),"חטף","")</f>
        <v/>
      </c>
      <c r="G197" s="61" t="str">
        <f>IF(B197="סך הכל",[1]Summary!$B$7,IF(F197="","",IF(VLOOKUP(B197,[1]WQ_UnitID!B:C,2,FALSE)=0,"",VLOOKUP(B197,[1]WQ_UnitID!B:C,2,FALSE))))</f>
        <v/>
      </c>
      <c r="H197" s="60" t="str">
        <f>IF(B197="סך הכל",[1]Summary!$B$8,IF(F197="","",IFERROR(VLOOKUP(B197,[1]Planning!A:B,2,FALSE),0)))</f>
        <v/>
      </c>
      <c r="I197" s="60" t="str">
        <f>IF(B197="סך הכל",[1]Summary!$B$9,IF(F197="","",IFERROR(VLOOKUP(B197,[1]Count!A:B,2,FALSE),0)))</f>
        <v/>
      </c>
      <c r="J197" s="60" t="str">
        <f>IF(F197="","",(IF(ISNUMBER(MATCH(B197,[1]ExcPermit!$H$8:$H$1000,0)),"כן","לא")))</f>
        <v/>
      </c>
      <c r="K197" s="60" t="str">
        <f>IF(B197="סך הכל",[1]Summary!$B$10,IF(F197="","",IFERROR(VLOOKUP(B197,[1]Count!A:J,8,FALSE),0)))</f>
        <v/>
      </c>
      <c r="L197" s="60" t="str">
        <f>IF(B197="סך הכל",[1]Summary!$B$11,IF(F197="","",IFERROR(VLOOKUP(B197,[1]Count!A:J,9,FALSE),0)))</f>
        <v/>
      </c>
      <c r="M197" s="62" t="str">
        <f>IF(B197="סך הכל",[1]Summary!$B$12,IF(F197="","",IFERROR(VLOOKUP(B197,[1]Count!A:J,10,FALSE),0)))</f>
        <v/>
      </c>
      <c r="N197" s="63" t="str">
        <f t="shared" si="5"/>
        <v/>
      </c>
      <c r="O197" s="45" t="str">
        <f>IFERROR(VLOOKUP(B197,[1]Comments!A:B,2,FALSE),"")</f>
        <v/>
      </c>
      <c r="P197" s="45"/>
      <c r="Q197" s="45"/>
      <c r="R197" s="45"/>
      <c r="S197" s="45"/>
      <c r="T197" s="45"/>
      <c r="U197" s="45"/>
      <c r="V197" s="45"/>
      <c r="W197" s="45"/>
      <c r="X197" s="45"/>
      <c r="Y197" s="45"/>
      <c r="Z197" s="45"/>
      <c r="AA197" s="45"/>
      <c r="AB197" s="45"/>
      <c r="AC197" s="45"/>
      <c r="AD197" s="45"/>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c r="BJ197" s="57"/>
      <c r="BK197" s="57"/>
      <c r="BL197" s="57"/>
      <c r="BM197" s="57"/>
      <c r="BN197" s="57"/>
      <c r="BO197" s="57"/>
      <c r="BP197" s="57"/>
      <c r="BQ197" s="57"/>
      <c r="BR197" s="57"/>
      <c r="BS197" s="57"/>
      <c r="BT197" s="57"/>
      <c r="BU197" s="57"/>
      <c r="BV197" s="57"/>
      <c r="BW197" s="57"/>
      <c r="BX197" s="57"/>
      <c r="BY197" s="57"/>
    </row>
    <row r="198" spans="1:77" s="64" customFormat="1" ht="12.75" x14ac:dyDescent="0.2">
      <c r="A198" s="57"/>
      <c r="B198" s="58" t="str">
        <f>IF(AND(B196&lt;&gt;"",ISNUMBER(B196),B197=""),"סך הכל",IF([1]Planning!A201="","",[1]Planning!A201))</f>
        <v/>
      </c>
      <c r="C198" s="59" t="str">
        <f>IFERROR(_xlfn.IFS(B198="סך הכל",[1]Summary!$B$6,[1]Planning!C201&lt;&gt;"",[1]Planning!C201),"")</f>
        <v/>
      </c>
      <c r="D198" s="57" t="str">
        <f>IFERROR(VLOOKUP(B198,[1]Address!B:G,5,FALSE),"")</f>
        <v/>
      </c>
      <c r="E198" s="57" t="str">
        <f>IFERROR(VLOOKUP(B198,[1]Address!B:L,11,FALSE),"")</f>
        <v/>
      </c>
      <c r="F198" s="60" t="str">
        <f t="shared" si="6"/>
        <v/>
      </c>
      <c r="G198" s="61" t="str">
        <f>IF(B198="סך הכל",[1]Summary!$B$7,IF(F198="","",IF(VLOOKUP(B198,[1]WQ_UnitID!B:C,2,FALSE)=0,"",VLOOKUP(B198,[1]WQ_UnitID!B:C,2,FALSE))))</f>
        <v/>
      </c>
      <c r="H198" s="60" t="str">
        <f>IF(B198="סך הכל",[1]Summary!$B$8,IF(F198="","",IFERROR(VLOOKUP(B198,[1]Planning!A:B,2,FALSE),0)))</f>
        <v/>
      </c>
      <c r="I198" s="60" t="str">
        <f>IF(B198="סך הכל",[1]Summary!$B$9,IF(F198="","",IFERROR(VLOOKUP(B198,[1]Count!A:B,2,FALSE),0)))</f>
        <v/>
      </c>
      <c r="J198" s="60" t="str">
        <f>IF(F198="","",(IF(ISNUMBER(MATCH(B198,[1]ExcPermit!$H$8:$H$1000,0)),"כן","לא")))</f>
        <v/>
      </c>
      <c r="K198" s="60" t="str">
        <f>IF(B198="סך הכל",[1]Summary!$B$10,IF(F198="","",IFERROR(VLOOKUP(B198,[1]Count!A:J,8,FALSE),0)))</f>
        <v/>
      </c>
      <c r="L198" s="60" t="str">
        <f>IF(B198="סך הכל",[1]Summary!$B$11,IF(F198="","",IFERROR(VLOOKUP(B198,[1]Count!A:J,9,FALSE),0)))</f>
        <v/>
      </c>
      <c r="M198" s="62" t="str">
        <f>IF(B198="סך הכל",[1]Summary!$B$12,IF(F198="","",IFERROR(VLOOKUP(B198,[1]Count!A:J,10,FALSE),0)))</f>
        <v/>
      </c>
      <c r="N198" s="63" t="str">
        <f t="shared" ref="N198:N261" si="7">IF(O198=0,"",O198)</f>
        <v/>
      </c>
      <c r="O198" s="45" t="str">
        <f>IFERROR(VLOOKUP(B198,[1]Comments!A:B,2,FALSE),"")</f>
        <v/>
      </c>
      <c r="P198" s="45"/>
      <c r="Q198" s="45"/>
      <c r="R198" s="45"/>
      <c r="S198" s="45"/>
      <c r="T198" s="45"/>
      <c r="U198" s="45"/>
      <c r="V198" s="45"/>
      <c r="W198" s="45"/>
      <c r="X198" s="45"/>
      <c r="Y198" s="45"/>
      <c r="Z198" s="45"/>
      <c r="AA198" s="45"/>
      <c r="AB198" s="45"/>
      <c r="AC198" s="45"/>
      <c r="AD198" s="45"/>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c r="BM198" s="57"/>
      <c r="BN198" s="57"/>
      <c r="BO198" s="57"/>
      <c r="BP198" s="57"/>
      <c r="BQ198" s="57"/>
      <c r="BR198" s="57"/>
      <c r="BS198" s="57"/>
      <c r="BT198" s="57"/>
      <c r="BU198" s="57"/>
      <c r="BV198" s="57"/>
      <c r="BW198" s="57"/>
      <c r="BX198" s="57"/>
      <c r="BY198" s="57"/>
    </row>
    <row r="199" spans="1:77" s="64" customFormat="1" ht="12.75" x14ac:dyDescent="0.2">
      <c r="A199" s="57"/>
      <c r="B199" s="58" t="str">
        <f>IF(AND(B197&lt;&gt;"",ISNUMBER(B197),B198=""),"סך הכל",IF([1]Planning!A202="","",[1]Planning!A202))</f>
        <v/>
      </c>
      <c r="C199" s="59" t="str">
        <f>IFERROR(_xlfn.IFS(B199="סך הכל",[1]Summary!$B$6,[1]Planning!C202&lt;&gt;"",[1]Planning!C202),"")</f>
        <v/>
      </c>
      <c r="D199" s="57" t="str">
        <f>IFERROR(VLOOKUP(B199,[1]Address!B:G,5,FALSE),"")</f>
        <v/>
      </c>
      <c r="E199" s="57" t="str">
        <f>IFERROR(VLOOKUP(B199,[1]Address!B:L,11,FALSE),"")</f>
        <v/>
      </c>
      <c r="F199" s="60" t="str">
        <f t="shared" si="6"/>
        <v/>
      </c>
      <c r="G199" s="61" t="str">
        <f>IF(B199="סך הכל",[1]Summary!$B$7,IF(F199="","",IF(VLOOKUP(B199,[1]WQ_UnitID!B:C,2,FALSE)=0,"",VLOOKUP(B199,[1]WQ_UnitID!B:C,2,FALSE))))</f>
        <v/>
      </c>
      <c r="H199" s="60" t="str">
        <f>IF(B199="סך הכל",[1]Summary!$B$8,IF(F199="","",IFERROR(VLOOKUP(B199,[1]Planning!A:B,2,FALSE),0)))</f>
        <v/>
      </c>
      <c r="I199" s="60" t="str">
        <f>IF(B199="סך הכל",[1]Summary!$B$9,IF(F199="","",IFERROR(VLOOKUP(B199,[1]Count!A:B,2,FALSE),0)))</f>
        <v/>
      </c>
      <c r="J199" s="60" t="str">
        <f>IF(F199="","",(IF(ISNUMBER(MATCH(B199,[1]ExcPermit!$H$8:$H$1000,0)),"כן","לא")))</f>
        <v/>
      </c>
      <c r="K199" s="60" t="str">
        <f>IF(B199="סך הכל",[1]Summary!$B$10,IF(F199="","",IFERROR(VLOOKUP(B199,[1]Count!A:J,8,FALSE),0)))</f>
        <v/>
      </c>
      <c r="L199" s="60" t="str">
        <f>IF(B199="סך הכל",[1]Summary!$B$11,IF(F199="","",IFERROR(VLOOKUP(B199,[1]Count!A:J,9,FALSE),0)))</f>
        <v/>
      </c>
      <c r="M199" s="62" t="str">
        <f>IF(B199="סך הכל",[1]Summary!$B$12,IF(F199="","",IFERROR(VLOOKUP(B199,[1]Count!A:J,10,FALSE),0)))</f>
        <v/>
      </c>
      <c r="N199" s="63" t="str">
        <f t="shared" si="7"/>
        <v/>
      </c>
      <c r="O199" s="45" t="str">
        <f>IFERROR(VLOOKUP(B199,[1]Comments!A:B,2,FALSE),"")</f>
        <v/>
      </c>
      <c r="P199" s="45"/>
      <c r="Q199" s="45"/>
      <c r="R199" s="45"/>
      <c r="S199" s="45"/>
      <c r="T199" s="45"/>
      <c r="U199" s="45"/>
      <c r="V199" s="45"/>
      <c r="W199" s="45"/>
      <c r="X199" s="45"/>
      <c r="Y199" s="45"/>
      <c r="Z199" s="45"/>
      <c r="AA199" s="45"/>
      <c r="AB199" s="45"/>
      <c r="AC199" s="45"/>
      <c r="AD199" s="45"/>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7"/>
      <c r="BR199" s="57"/>
      <c r="BS199" s="57"/>
      <c r="BT199" s="57"/>
      <c r="BU199" s="57"/>
      <c r="BV199" s="57"/>
      <c r="BW199" s="57"/>
      <c r="BX199" s="57"/>
      <c r="BY199" s="57"/>
    </row>
    <row r="200" spans="1:77" s="64" customFormat="1" ht="12.75" x14ac:dyDescent="0.2">
      <c r="A200" s="57"/>
      <c r="B200" s="58" t="str">
        <f>IF(AND(B198&lt;&gt;"",ISNUMBER(B198),B199=""),"סך הכל",IF([1]Planning!A203="","",[1]Planning!A203))</f>
        <v/>
      </c>
      <c r="C200" s="59" t="str">
        <f>IFERROR(_xlfn.IFS(B200="סך הכל",[1]Summary!$B$6,[1]Planning!C203&lt;&gt;"",[1]Planning!C203),"")</f>
        <v/>
      </c>
      <c r="D200" s="57" t="str">
        <f>IFERROR(VLOOKUP(B200,[1]Address!B:G,5,FALSE),"")</f>
        <v/>
      </c>
      <c r="E200" s="57" t="str">
        <f>IFERROR(VLOOKUP(B200,[1]Address!B:L,11,FALSE),"")</f>
        <v/>
      </c>
      <c r="F200" s="60" t="str">
        <f t="shared" si="6"/>
        <v/>
      </c>
      <c r="G200" s="61" t="str">
        <f>IF(B200="סך הכל",[1]Summary!$B$7,IF(F200="","",IF(VLOOKUP(B200,[1]WQ_UnitID!B:C,2,FALSE)=0,"",VLOOKUP(B200,[1]WQ_UnitID!B:C,2,FALSE))))</f>
        <v/>
      </c>
      <c r="H200" s="60" t="str">
        <f>IF(B200="סך הכל",[1]Summary!$B$8,IF(F200="","",IFERROR(VLOOKUP(B200,[1]Planning!A:B,2,FALSE),0)))</f>
        <v/>
      </c>
      <c r="I200" s="60" t="str">
        <f>IF(B200="סך הכל",[1]Summary!$B$9,IF(F200="","",IFERROR(VLOOKUP(B200,[1]Count!A:B,2,FALSE),0)))</f>
        <v/>
      </c>
      <c r="J200" s="60" t="str">
        <f>IF(F200="","",(IF(ISNUMBER(MATCH(B200,[1]ExcPermit!$H$8:$H$1000,0)),"כן","לא")))</f>
        <v/>
      </c>
      <c r="K200" s="60" t="str">
        <f>IF(B200="סך הכל",[1]Summary!$B$10,IF(F200="","",IFERROR(VLOOKUP(B200,[1]Count!A:J,8,FALSE),0)))</f>
        <v/>
      </c>
      <c r="L200" s="60" t="str">
        <f>IF(B200="סך הכל",[1]Summary!$B$11,IF(F200="","",IFERROR(VLOOKUP(B200,[1]Count!A:J,9,FALSE),0)))</f>
        <v/>
      </c>
      <c r="M200" s="62" t="str">
        <f>IF(B200="סך הכל",[1]Summary!$B$12,IF(F200="","",IFERROR(VLOOKUP(B200,[1]Count!A:J,10,FALSE),0)))</f>
        <v/>
      </c>
      <c r="N200" s="63" t="str">
        <f t="shared" si="7"/>
        <v/>
      </c>
      <c r="O200" s="45" t="str">
        <f>IFERROR(VLOOKUP(B200,[1]Comments!A:B,2,FALSE),"")</f>
        <v/>
      </c>
      <c r="P200" s="45"/>
      <c r="Q200" s="45"/>
      <c r="R200" s="45"/>
      <c r="S200" s="45"/>
      <c r="T200" s="45"/>
      <c r="U200" s="45"/>
      <c r="V200" s="45"/>
      <c r="W200" s="45"/>
      <c r="X200" s="45"/>
      <c r="Y200" s="45"/>
      <c r="Z200" s="45"/>
      <c r="AA200" s="45"/>
      <c r="AB200" s="45"/>
      <c r="AC200" s="45"/>
      <c r="AD200" s="45"/>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c r="BM200" s="57"/>
      <c r="BN200" s="57"/>
      <c r="BO200" s="57"/>
      <c r="BP200" s="57"/>
      <c r="BQ200" s="57"/>
      <c r="BR200" s="57"/>
      <c r="BS200" s="57"/>
      <c r="BT200" s="57"/>
      <c r="BU200" s="57"/>
      <c r="BV200" s="57"/>
      <c r="BW200" s="57"/>
      <c r="BX200" s="57"/>
      <c r="BY200" s="57"/>
    </row>
    <row r="201" spans="1:77" s="64" customFormat="1" ht="12.75" x14ac:dyDescent="0.2">
      <c r="A201" s="57"/>
      <c r="B201" s="58" t="str">
        <f>IF(AND(B199&lt;&gt;"",ISNUMBER(B199),B200=""),"סך הכל",IF([1]Planning!A204="","",[1]Planning!A204))</f>
        <v/>
      </c>
      <c r="C201" s="59" t="str">
        <f>IFERROR(_xlfn.IFS(B201="סך הכל",[1]Summary!$B$6,[1]Planning!C204&lt;&gt;"",[1]Planning!C204),"")</f>
        <v/>
      </c>
      <c r="D201" s="57" t="str">
        <f>IFERROR(VLOOKUP(B201,[1]Address!B:G,5,FALSE),"")</f>
        <v/>
      </c>
      <c r="E201" s="57" t="str">
        <f>IFERROR(VLOOKUP(B201,[1]Address!B:L,11,FALSE),"")</f>
        <v/>
      </c>
      <c r="F201" s="60" t="str">
        <f t="shared" si="6"/>
        <v/>
      </c>
      <c r="G201" s="61" t="str">
        <f>IF(B201="סך הכל",[1]Summary!$B$7,IF(F201="","",IF(VLOOKUP(B201,[1]WQ_UnitID!B:C,2,FALSE)=0,"",VLOOKUP(B201,[1]WQ_UnitID!B:C,2,FALSE))))</f>
        <v/>
      </c>
      <c r="H201" s="60" t="str">
        <f>IF(B201="סך הכל",[1]Summary!$B$8,IF(F201="","",IFERROR(VLOOKUP(B201,[1]Planning!A:B,2,FALSE),0)))</f>
        <v/>
      </c>
      <c r="I201" s="60" t="str">
        <f>IF(B201="סך הכל",[1]Summary!$B$9,IF(F201="","",IFERROR(VLOOKUP(B201,[1]Count!A:B,2,FALSE),0)))</f>
        <v/>
      </c>
      <c r="J201" s="60" t="str">
        <f>IF(F201="","",(IF(ISNUMBER(MATCH(B201,[1]ExcPermit!$H$8:$H$1000,0)),"כן","לא")))</f>
        <v/>
      </c>
      <c r="K201" s="60" t="str">
        <f>IF(B201="סך הכל",[1]Summary!$B$10,IF(F201="","",IFERROR(VLOOKUP(B201,[1]Count!A:J,8,FALSE),0)))</f>
        <v/>
      </c>
      <c r="L201" s="60" t="str">
        <f>IF(B201="סך הכל",[1]Summary!$B$11,IF(F201="","",IFERROR(VLOOKUP(B201,[1]Count!A:J,9,FALSE),0)))</f>
        <v/>
      </c>
      <c r="M201" s="62" t="str">
        <f>IF(B201="סך הכל",[1]Summary!$B$12,IF(F201="","",IFERROR(VLOOKUP(B201,[1]Count!A:J,10,FALSE),0)))</f>
        <v/>
      </c>
      <c r="N201" s="63" t="str">
        <f t="shared" si="7"/>
        <v/>
      </c>
      <c r="O201" s="45" t="str">
        <f>IFERROR(VLOOKUP(B201,[1]Comments!A:B,2,FALSE),"")</f>
        <v/>
      </c>
      <c r="P201" s="45"/>
      <c r="Q201" s="45"/>
      <c r="R201" s="45"/>
      <c r="S201" s="45"/>
      <c r="T201" s="45"/>
      <c r="U201" s="45"/>
      <c r="V201" s="45"/>
      <c r="W201" s="45"/>
      <c r="X201" s="45"/>
      <c r="Y201" s="45"/>
      <c r="Z201" s="45"/>
      <c r="AA201" s="45"/>
      <c r="AB201" s="45"/>
      <c r="AC201" s="45"/>
      <c r="AD201" s="45"/>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row>
    <row r="202" spans="1:77" s="64" customFormat="1" ht="12.75" x14ac:dyDescent="0.2">
      <c r="A202" s="57"/>
      <c r="B202" s="58" t="str">
        <f>IF(AND(B200&lt;&gt;"",ISNUMBER(B200),B201=""),"סך הכל",IF([1]Planning!A205="","",[1]Planning!A205))</f>
        <v/>
      </c>
      <c r="C202" s="59" t="str">
        <f>IFERROR(_xlfn.IFS(B202="סך הכל",[1]Summary!$B$6,[1]Planning!C205&lt;&gt;"",[1]Planning!C205),"")</f>
        <v/>
      </c>
      <c r="D202" s="57" t="str">
        <f>IFERROR(VLOOKUP(B202,[1]Address!B:G,5,FALSE),"")</f>
        <v/>
      </c>
      <c r="E202" s="57" t="str">
        <f>IFERROR(VLOOKUP(B202,[1]Address!B:L,11,FALSE),"")</f>
        <v/>
      </c>
      <c r="F202" s="60" t="str">
        <f t="shared" si="6"/>
        <v/>
      </c>
      <c r="G202" s="61" t="str">
        <f>IF(B202="סך הכל",[1]Summary!$B$7,IF(F202="","",IF(VLOOKUP(B202,[1]WQ_UnitID!B:C,2,FALSE)=0,"",VLOOKUP(B202,[1]WQ_UnitID!B:C,2,FALSE))))</f>
        <v/>
      </c>
      <c r="H202" s="60" t="str">
        <f>IF(B202="סך הכל",[1]Summary!$B$8,IF(F202="","",IFERROR(VLOOKUP(B202,[1]Planning!A:B,2,FALSE),0)))</f>
        <v/>
      </c>
      <c r="I202" s="60" t="str">
        <f>IF(B202="סך הכל",[1]Summary!$B$9,IF(F202="","",IFERROR(VLOOKUP(B202,[1]Count!A:B,2,FALSE),0)))</f>
        <v/>
      </c>
      <c r="J202" s="60" t="str">
        <f>IF(F202="","",(IF(ISNUMBER(MATCH(B202,[1]ExcPermit!$H$8:$H$1000,0)),"כן","לא")))</f>
        <v/>
      </c>
      <c r="K202" s="60" t="str">
        <f>IF(B202="סך הכל",[1]Summary!$B$10,IF(F202="","",IFERROR(VLOOKUP(B202,[1]Count!A:J,8,FALSE),0)))</f>
        <v/>
      </c>
      <c r="L202" s="60" t="str">
        <f>IF(B202="סך הכל",[1]Summary!$B$11,IF(F202="","",IFERROR(VLOOKUP(B202,[1]Count!A:J,9,FALSE),0)))</f>
        <v/>
      </c>
      <c r="M202" s="62" t="str">
        <f>IF(B202="סך הכל",[1]Summary!$B$12,IF(F202="","",IFERROR(VLOOKUP(B202,[1]Count!A:J,10,FALSE),0)))</f>
        <v/>
      </c>
      <c r="N202" s="63" t="str">
        <f t="shared" si="7"/>
        <v/>
      </c>
      <c r="O202" s="45" t="str">
        <f>IFERROR(VLOOKUP(B202,[1]Comments!A:B,2,FALSE),"")</f>
        <v/>
      </c>
      <c r="P202" s="45"/>
      <c r="Q202" s="45"/>
      <c r="R202" s="45"/>
      <c r="S202" s="45"/>
      <c r="T202" s="45"/>
      <c r="U202" s="45"/>
      <c r="V202" s="45"/>
      <c r="W202" s="45"/>
      <c r="X202" s="45"/>
      <c r="Y202" s="45"/>
      <c r="Z202" s="45"/>
      <c r="AA202" s="45"/>
      <c r="AB202" s="45"/>
      <c r="AC202" s="45"/>
      <c r="AD202" s="45"/>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c r="BM202" s="57"/>
      <c r="BN202" s="57"/>
      <c r="BO202" s="57"/>
      <c r="BP202" s="57"/>
      <c r="BQ202" s="57"/>
      <c r="BR202" s="57"/>
      <c r="BS202" s="57"/>
      <c r="BT202" s="57"/>
      <c r="BU202" s="57"/>
      <c r="BV202" s="57"/>
      <c r="BW202" s="57"/>
      <c r="BX202" s="57"/>
      <c r="BY202" s="57"/>
    </row>
    <row r="203" spans="1:77" s="64" customFormat="1" ht="12.75" x14ac:dyDescent="0.2">
      <c r="A203" s="57"/>
      <c r="B203" s="58" t="str">
        <f>IF(AND(B201&lt;&gt;"",ISNUMBER(B201),B202=""),"סך הכל",IF([1]Planning!A206="","",[1]Planning!A206))</f>
        <v/>
      </c>
      <c r="C203" s="59" t="str">
        <f>IFERROR(_xlfn.IFS(B203="סך הכל",[1]Summary!$B$6,[1]Planning!C206&lt;&gt;"",[1]Planning!C206),"")</f>
        <v/>
      </c>
      <c r="D203" s="57" t="str">
        <f>IFERROR(VLOOKUP(B203,[1]Address!B:G,5,FALSE),"")</f>
        <v/>
      </c>
      <c r="E203" s="57" t="str">
        <f>IFERROR(VLOOKUP(B203,[1]Address!B:L,11,FALSE),"")</f>
        <v/>
      </c>
      <c r="F203" s="60" t="str">
        <f t="shared" si="6"/>
        <v/>
      </c>
      <c r="G203" s="61" t="str">
        <f>IF(B203="סך הכל",[1]Summary!$B$7,IF(F203="","",IF(VLOOKUP(B203,[1]WQ_UnitID!B:C,2,FALSE)=0,"",VLOOKUP(B203,[1]WQ_UnitID!B:C,2,FALSE))))</f>
        <v/>
      </c>
      <c r="H203" s="60" t="str">
        <f>IF(B203="סך הכל",[1]Summary!$B$8,IF(F203="","",IFERROR(VLOOKUP(B203,[1]Planning!A:B,2,FALSE),0)))</f>
        <v/>
      </c>
      <c r="I203" s="60" t="str">
        <f>IF(B203="סך הכל",[1]Summary!$B$9,IF(F203="","",IFERROR(VLOOKUP(B203,[1]Count!A:B,2,FALSE),0)))</f>
        <v/>
      </c>
      <c r="J203" s="60" t="str">
        <f>IF(F203="","",(IF(ISNUMBER(MATCH(B203,[1]ExcPermit!$H$8:$H$1000,0)),"כן","לא")))</f>
        <v/>
      </c>
      <c r="K203" s="60" t="str">
        <f>IF(B203="סך הכל",[1]Summary!$B$10,IF(F203="","",IFERROR(VLOOKUP(B203,[1]Count!A:J,8,FALSE),0)))</f>
        <v/>
      </c>
      <c r="L203" s="60" t="str">
        <f>IF(B203="סך הכל",[1]Summary!$B$11,IF(F203="","",IFERROR(VLOOKUP(B203,[1]Count!A:J,9,FALSE),0)))</f>
        <v/>
      </c>
      <c r="M203" s="62" t="str">
        <f>IF(B203="סך הכל",[1]Summary!$B$12,IF(F203="","",IFERROR(VLOOKUP(B203,[1]Count!A:J,10,FALSE),0)))</f>
        <v/>
      </c>
      <c r="N203" s="63" t="str">
        <f t="shared" si="7"/>
        <v/>
      </c>
      <c r="O203" s="45" t="str">
        <f>IFERROR(VLOOKUP(B203,[1]Comments!A:B,2,FALSE),"")</f>
        <v/>
      </c>
      <c r="P203" s="45"/>
      <c r="Q203" s="45"/>
      <c r="R203" s="45"/>
      <c r="S203" s="45"/>
      <c r="T203" s="45"/>
      <c r="U203" s="45"/>
      <c r="V203" s="45"/>
      <c r="W203" s="45"/>
      <c r="X203" s="45"/>
      <c r="Y203" s="45"/>
      <c r="Z203" s="45"/>
      <c r="AA203" s="45"/>
      <c r="AB203" s="45"/>
      <c r="AC203" s="45"/>
      <c r="AD203" s="45"/>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c r="BT203" s="57"/>
      <c r="BU203" s="57"/>
      <c r="BV203" s="57"/>
      <c r="BW203" s="57"/>
      <c r="BX203" s="57"/>
      <c r="BY203" s="57"/>
    </row>
    <row r="204" spans="1:77" s="64" customFormat="1" ht="12.75" x14ac:dyDescent="0.2">
      <c r="A204" s="57"/>
      <c r="B204" s="58" t="str">
        <f>IF(AND(B202&lt;&gt;"",ISNUMBER(B202),B203=""),"סך הכל",IF([1]Planning!A207="","",[1]Planning!A207))</f>
        <v/>
      </c>
      <c r="C204" s="59" t="str">
        <f>IFERROR(_xlfn.IFS(B204="סך הכל",[1]Summary!$B$6,[1]Planning!C207&lt;&gt;"",[1]Planning!C207),"")</f>
        <v/>
      </c>
      <c r="D204" s="57" t="str">
        <f>IFERROR(VLOOKUP(B204,[1]Address!B:G,5,FALSE),"")</f>
        <v/>
      </c>
      <c r="E204" s="57" t="str">
        <f>IFERROR(VLOOKUP(B204,[1]Address!B:L,11,FALSE),"")</f>
        <v/>
      </c>
      <c r="F204" s="60" t="str">
        <f t="shared" si="6"/>
        <v/>
      </c>
      <c r="G204" s="61" t="str">
        <f>IF(B204="סך הכל",[1]Summary!$B$7,IF(F204="","",IF(VLOOKUP(B204,[1]WQ_UnitID!B:C,2,FALSE)=0,"",VLOOKUP(B204,[1]WQ_UnitID!B:C,2,FALSE))))</f>
        <v/>
      </c>
      <c r="H204" s="60" t="str">
        <f>IF(B204="סך הכל",[1]Summary!$B$8,IF(F204="","",IFERROR(VLOOKUP(B204,[1]Planning!A:B,2,FALSE),0)))</f>
        <v/>
      </c>
      <c r="I204" s="60" t="str">
        <f>IF(B204="סך הכל",[1]Summary!$B$9,IF(F204="","",IFERROR(VLOOKUP(B204,[1]Count!A:B,2,FALSE),0)))</f>
        <v/>
      </c>
      <c r="J204" s="60" t="str">
        <f>IF(F204="","",(IF(ISNUMBER(MATCH(B204,[1]ExcPermit!$H$8:$H$1000,0)),"כן","לא")))</f>
        <v/>
      </c>
      <c r="K204" s="60" t="str">
        <f>IF(B204="סך הכל",[1]Summary!$B$10,IF(F204="","",IFERROR(VLOOKUP(B204,[1]Count!A:J,8,FALSE),0)))</f>
        <v/>
      </c>
      <c r="L204" s="60" t="str">
        <f>IF(B204="סך הכל",[1]Summary!$B$11,IF(F204="","",IFERROR(VLOOKUP(B204,[1]Count!A:J,9,FALSE),0)))</f>
        <v/>
      </c>
      <c r="M204" s="62" t="str">
        <f>IF(B204="סך הכל",[1]Summary!$B$12,IF(F204="","",IFERROR(VLOOKUP(B204,[1]Count!A:J,10,FALSE),0)))</f>
        <v/>
      </c>
      <c r="N204" s="63" t="str">
        <f t="shared" si="7"/>
        <v/>
      </c>
      <c r="O204" s="45" t="str">
        <f>IFERROR(VLOOKUP(B204,[1]Comments!A:B,2,FALSE),"")</f>
        <v/>
      </c>
      <c r="P204" s="45"/>
      <c r="Q204" s="45"/>
      <c r="R204" s="45"/>
      <c r="S204" s="45"/>
      <c r="T204" s="45"/>
      <c r="U204" s="45"/>
      <c r="V204" s="45"/>
      <c r="W204" s="45"/>
      <c r="X204" s="45"/>
      <c r="Y204" s="45"/>
      <c r="Z204" s="45"/>
      <c r="AA204" s="45"/>
      <c r="AB204" s="45"/>
      <c r="AC204" s="45"/>
      <c r="AD204" s="45"/>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c r="BT204" s="57"/>
      <c r="BU204" s="57"/>
      <c r="BV204" s="57"/>
      <c r="BW204" s="57"/>
      <c r="BX204" s="57"/>
      <c r="BY204" s="57"/>
    </row>
    <row r="205" spans="1:77" s="64" customFormat="1" ht="12.75" x14ac:dyDescent="0.2">
      <c r="A205" s="57"/>
      <c r="B205" s="58" t="str">
        <f>IF(AND(B203&lt;&gt;"",ISNUMBER(B203),B204=""),"סך הכל",IF([1]Planning!A208="","",[1]Planning!A208))</f>
        <v/>
      </c>
      <c r="C205" s="59" t="str">
        <f>IFERROR(_xlfn.IFS(B205="סך הכל",[1]Summary!$B$6,[1]Planning!C208&lt;&gt;"",[1]Planning!C208),"")</f>
        <v/>
      </c>
      <c r="D205" s="57" t="str">
        <f>IFERROR(VLOOKUP(B205,[1]Address!B:G,5,FALSE),"")</f>
        <v/>
      </c>
      <c r="E205" s="57" t="str">
        <f>IFERROR(VLOOKUP(B205,[1]Address!B:L,11,FALSE),"")</f>
        <v/>
      </c>
      <c r="F205" s="60" t="str">
        <f t="shared" si="6"/>
        <v/>
      </c>
      <c r="G205" s="61" t="str">
        <f>IF(B205="סך הכל",[1]Summary!$B$7,IF(F205="","",IF(VLOOKUP(B205,[1]WQ_UnitID!B:C,2,FALSE)=0,"",VLOOKUP(B205,[1]WQ_UnitID!B:C,2,FALSE))))</f>
        <v/>
      </c>
      <c r="H205" s="60" t="str">
        <f>IF(B205="סך הכל",[1]Summary!$B$8,IF(F205="","",IFERROR(VLOOKUP(B205,[1]Planning!A:B,2,FALSE),0)))</f>
        <v/>
      </c>
      <c r="I205" s="60" t="str">
        <f>IF(B205="סך הכל",[1]Summary!$B$9,IF(F205="","",IFERROR(VLOOKUP(B205,[1]Count!A:B,2,FALSE),0)))</f>
        <v/>
      </c>
      <c r="J205" s="60" t="str">
        <f>IF(F205="","",(IF(ISNUMBER(MATCH(B205,[1]ExcPermit!$H$8:$H$1000,0)),"כן","לא")))</f>
        <v/>
      </c>
      <c r="K205" s="60" t="str">
        <f>IF(B205="סך הכל",[1]Summary!$B$10,IF(F205="","",IFERROR(VLOOKUP(B205,[1]Count!A:J,8,FALSE),0)))</f>
        <v/>
      </c>
      <c r="L205" s="60" t="str">
        <f>IF(B205="סך הכל",[1]Summary!$B$11,IF(F205="","",IFERROR(VLOOKUP(B205,[1]Count!A:J,9,FALSE),0)))</f>
        <v/>
      </c>
      <c r="M205" s="62" t="str">
        <f>IF(B205="סך הכל",[1]Summary!$B$12,IF(F205="","",IFERROR(VLOOKUP(B205,[1]Count!A:J,10,FALSE),0)))</f>
        <v/>
      </c>
      <c r="N205" s="63" t="str">
        <f t="shared" si="7"/>
        <v/>
      </c>
      <c r="O205" s="45" t="str">
        <f>IFERROR(VLOOKUP(B205,[1]Comments!A:B,2,FALSE),"")</f>
        <v/>
      </c>
      <c r="P205" s="45"/>
      <c r="Q205" s="45"/>
      <c r="R205" s="45"/>
      <c r="S205" s="45"/>
      <c r="T205" s="45"/>
      <c r="U205" s="45"/>
      <c r="V205" s="45"/>
      <c r="W205" s="45"/>
      <c r="X205" s="45"/>
      <c r="Y205" s="45"/>
      <c r="Z205" s="45"/>
      <c r="AA205" s="45"/>
      <c r="AB205" s="45"/>
      <c r="AC205" s="45"/>
      <c r="AD205" s="45"/>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row>
    <row r="206" spans="1:77" s="64" customFormat="1" ht="12.75" x14ac:dyDescent="0.2">
      <c r="A206" s="57"/>
      <c r="B206" s="58" t="str">
        <f>IF(AND(B204&lt;&gt;"",ISNUMBER(B204),B205=""),"סך הכל",IF([1]Planning!A209="","",[1]Planning!A209))</f>
        <v/>
      </c>
      <c r="C206" s="59" t="str">
        <f>IFERROR(_xlfn.IFS(B206="סך הכל",[1]Summary!$B$6,[1]Planning!C209&lt;&gt;"",[1]Planning!C209),"")</f>
        <v/>
      </c>
      <c r="D206" s="57" t="str">
        <f>IFERROR(VLOOKUP(B206,[1]Address!B:G,5,FALSE),"")</f>
        <v/>
      </c>
      <c r="E206" s="57" t="str">
        <f>IFERROR(VLOOKUP(B206,[1]Address!B:L,11,FALSE),"")</f>
        <v/>
      </c>
      <c r="F206" s="60" t="str">
        <f t="shared" si="6"/>
        <v/>
      </c>
      <c r="G206" s="61" t="str">
        <f>IF(B206="סך הכל",[1]Summary!$B$7,IF(F206="","",IF(VLOOKUP(B206,[1]WQ_UnitID!B:C,2,FALSE)=0,"",VLOOKUP(B206,[1]WQ_UnitID!B:C,2,FALSE))))</f>
        <v/>
      </c>
      <c r="H206" s="60" t="str">
        <f>IF(B206="סך הכל",[1]Summary!$B$8,IF(F206="","",IFERROR(VLOOKUP(B206,[1]Planning!A:B,2,FALSE),0)))</f>
        <v/>
      </c>
      <c r="I206" s="60" t="str">
        <f>IF(B206="סך הכל",[1]Summary!$B$9,IF(F206="","",IFERROR(VLOOKUP(B206,[1]Count!A:B,2,FALSE),0)))</f>
        <v/>
      </c>
      <c r="J206" s="60" t="str">
        <f>IF(F206="","",(IF(ISNUMBER(MATCH(B206,[1]ExcPermit!$H$8:$H$1000,0)),"כן","לא")))</f>
        <v/>
      </c>
      <c r="K206" s="60" t="str">
        <f>IF(B206="סך הכל",[1]Summary!$B$10,IF(F206="","",IFERROR(VLOOKUP(B206,[1]Count!A:J,8,FALSE),0)))</f>
        <v/>
      </c>
      <c r="L206" s="60" t="str">
        <f>IF(B206="סך הכל",[1]Summary!$B$11,IF(F206="","",IFERROR(VLOOKUP(B206,[1]Count!A:J,9,FALSE),0)))</f>
        <v/>
      </c>
      <c r="M206" s="62" t="str">
        <f>IF(B206="סך הכל",[1]Summary!$B$12,IF(F206="","",IFERROR(VLOOKUP(B206,[1]Count!A:J,10,FALSE),0)))</f>
        <v/>
      </c>
      <c r="N206" s="63" t="str">
        <f t="shared" si="7"/>
        <v/>
      </c>
      <c r="O206" s="45" t="str">
        <f>IFERROR(VLOOKUP(B206,[1]Comments!A:B,2,FALSE),"")</f>
        <v/>
      </c>
      <c r="P206" s="45"/>
      <c r="Q206" s="45"/>
      <c r="R206" s="45"/>
      <c r="S206" s="45"/>
      <c r="T206" s="45"/>
      <c r="U206" s="45"/>
      <c r="V206" s="45"/>
      <c r="W206" s="45"/>
      <c r="X206" s="45"/>
      <c r="Y206" s="45"/>
      <c r="Z206" s="45"/>
      <c r="AA206" s="45"/>
      <c r="AB206" s="45"/>
      <c r="AC206" s="45"/>
      <c r="AD206" s="45"/>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c r="BU206" s="57"/>
      <c r="BV206" s="57"/>
      <c r="BW206" s="57"/>
      <c r="BX206" s="57"/>
      <c r="BY206" s="57"/>
    </row>
    <row r="207" spans="1:77" s="64" customFormat="1" ht="12.75" x14ac:dyDescent="0.2">
      <c r="A207" s="57"/>
      <c r="B207" s="58" t="str">
        <f>IF(AND(B205&lt;&gt;"",ISNUMBER(B205),B206=""),"סך הכל",IF([1]Planning!A210="","",[1]Planning!A210))</f>
        <v/>
      </c>
      <c r="C207" s="59" t="str">
        <f>IFERROR(_xlfn.IFS(B207="סך הכל",[1]Summary!$B$6,[1]Planning!C210&lt;&gt;"",[1]Planning!C210),"")</f>
        <v/>
      </c>
      <c r="D207" s="57" t="str">
        <f>IFERROR(VLOOKUP(B207,[1]Address!B:G,5,FALSE),"")</f>
        <v/>
      </c>
      <c r="E207" s="57" t="str">
        <f>IFERROR(VLOOKUP(B207,[1]Address!B:L,11,FALSE),"")</f>
        <v/>
      </c>
      <c r="F207" s="60" t="str">
        <f t="shared" si="6"/>
        <v/>
      </c>
      <c r="G207" s="61" t="str">
        <f>IF(B207="סך הכל",[1]Summary!$B$7,IF(F207="","",IF(VLOOKUP(B207,[1]WQ_UnitID!B:C,2,FALSE)=0,"",VLOOKUP(B207,[1]WQ_UnitID!B:C,2,FALSE))))</f>
        <v/>
      </c>
      <c r="H207" s="60" t="str">
        <f>IF(B207="סך הכל",[1]Summary!$B$8,IF(F207="","",IFERROR(VLOOKUP(B207,[1]Planning!A:B,2,FALSE),0)))</f>
        <v/>
      </c>
      <c r="I207" s="60" t="str">
        <f>IF(B207="סך הכל",[1]Summary!$B$9,IF(F207="","",IFERROR(VLOOKUP(B207,[1]Count!A:B,2,FALSE),0)))</f>
        <v/>
      </c>
      <c r="J207" s="60" t="str">
        <f>IF(F207="","",(IF(ISNUMBER(MATCH(B207,[1]ExcPermit!$H$8:$H$1000,0)),"כן","לא")))</f>
        <v/>
      </c>
      <c r="K207" s="60" t="str">
        <f>IF(B207="סך הכל",[1]Summary!$B$10,IF(F207="","",IFERROR(VLOOKUP(B207,[1]Count!A:J,8,FALSE),0)))</f>
        <v/>
      </c>
      <c r="L207" s="60" t="str">
        <f>IF(B207="סך הכל",[1]Summary!$B$11,IF(F207="","",IFERROR(VLOOKUP(B207,[1]Count!A:J,9,FALSE),0)))</f>
        <v/>
      </c>
      <c r="M207" s="62" t="str">
        <f>IF(B207="סך הכל",[1]Summary!$B$12,IF(F207="","",IFERROR(VLOOKUP(B207,[1]Count!A:J,10,FALSE),0)))</f>
        <v/>
      </c>
      <c r="N207" s="63" t="str">
        <f t="shared" si="7"/>
        <v/>
      </c>
      <c r="O207" s="45" t="str">
        <f>IFERROR(VLOOKUP(B207,[1]Comments!A:B,2,FALSE),"")</f>
        <v/>
      </c>
      <c r="P207" s="45"/>
      <c r="Q207" s="45"/>
      <c r="R207" s="45"/>
      <c r="S207" s="45"/>
      <c r="T207" s="45"/>
      <c r="U207" s="45"/>
      <c r="V207" s="45"/>
      <c r="W207" s="45"/>
      <c r="X207" s="45"/>
      <c r="Y207" s="45"/>
      <c r="Z207" s="45"/>
      <c r="AA207" s="45"/>
      <c r="AB207" s="45"/>
      <c r="AC207" s="45"/>
      <c r="AD207" s="45"/>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c r="BM207" s="57"/>
      <c r="BN207" s="57"/>
      <c r="BO207" s="57"/>
      <c r="BP207" s="57"/>
      <c r="BQ207" s="57"/>
      <c r="BR207" s="57"/>
      <c r="BS207" s="57"/>
      <c r="BT207" s="57"/>
      <c r="BU207" s="57"/>
      <c r="BV207" s="57"/>
      <c r="BW207" s="57"/>
      <c r="BX207" s="57"/>
      <c r="BY207" s="57"/>
    </row>
    <row r="208" spans="1:77" s="64" customFormat="1" ht="12.75" x14ac:dyDescent="0.2">
      <c r="A208" s="57"/>
      <c r="B208" s="58" t="str">
        <f>IF(AND(B206&lt;&gt;"",ISNUMBER(B206),B207=""),"סך הכל",IF([1]Planning!A211="","",[1]Planning!A211))</f>
        <v/>
      </c>
      <c r="C208" s="59" t="str">
        <f>IFERROR(_xlfn.IFS(B208="סך הכל",[1]Summary!$B$6,[1]Planning!C211&lt;&gt;"",[1]Planning!C211),"")</f>
        <v/>
      </c>
      <c r="D208" s="57" t="str">
        <f>IFERROR(VLOOKUP(B208,[1]Address!B:G,5,FALSE),"")</f>
        <v/>
      </c>
      <c r="E208" s="57" t="str">
        <f>IFERROR(VLOOKUP(B208,[1]Address!B:L,11,FALSE),"")</f>
        <v/>
      </c>
      <c r="F208" s="60" t="str">
        <f t="shared" si="6"/>
        <v/>
      </c>
      <c r="G208" s="61" t="str">
        <f>IF(B208="סך הכל",[1]Summary!$B$7,IF(F208="","",IF(VLOOKUP(B208,[1]WQ_UnitID!B:C,2,FALSE)=0,"",VLOOKUP(B208,[1]WQ_UnitID!B:C,2,FALSE))))</f>
        <v/>
      </c>
      <c r="H208" s="60" t="str">
        <f>IF(B208="סך הכל",[1]Summary!$B$8,IF(F208="","",IFERROR(VLOOKUP(B208,[1]Planning!A:B,2,FALSE),0)))</f>
        <v/>
      </c>
      <c r="I208" s="60" t="str">
        <f>IF(B208="סך הכל",[1]Summary!$B$9,IF(F208="","",IFERROR(VLOOKUP(B208,[1]Count!A:B,2,FALSE),0)))</f>
        <v/>
      </c>
      <c r="J208" s="60" t="str">
        <f>IF(F208="","",(IF(ISNUMBER(MATCH(B208,[1]ExcPermit!$H$8:$H$1000,0)),"כן","לא")))</f>
        <v/>
      </c>
      <c r="K208" s="60" t="str">
        <f>IF(B208="סך הכל",[1]Summary!$B$10,IF(F208="","",IFERROR(VLOOKUP(B208,[1]Count!A:J,8,FALSE),0)))</f>
        <v/>
      </c>
      <c r="L208" s="60" t="str">
        <f>IF(B208="סך הכל",[1]Summary!$B$11,IF(F208="","",IFERROR(VLOOKUP(B208,[1]Count!A:J,9,FALSE),0)))</f>
        <v/>
      </c>
      <c r="M208" s="62" t="str">
        <f>IF(B208="סך הכל",[1]Summary!$B$12,IF(F208="","",IFERROR(VLOOKUP(B208,[1]Count!A:J,10,FALSE),0)))</f>
        <v/>
      </c>
      <c r="N208" s="63" t="str">
        <f t="shared" si="7"/>
        <v/>
      </c>
      <c r="O208" s="45" t="str">
        <f>IFERROR(VLOOKUP(B208,[1]Comments!A:B,2,FALSE),"")</f>
        <v/>
      </c>
      <c r="P208" s="45"/>
      <c r="Q208" s="45"/>
      <c r="R208" s="45"/>
      <c r="S208" s="45"/>
      <c r="T208" s="45"/>
      <c r="U208" s="45"/>
      <c r="V208" s="45"/>
      <c r="W208" s="45"/>
      <c r="X208" s="45"/>
      <c r="Y208" s="45"/>
      <c r="Z208" s="45"/>
      <c r="AA208" s="45"/>
      <c r="AB208" s="45"/>
      <c r="AC208" s="45"/>
      <c r="AD208" s="45"/>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c r="BM208" s="57"/>
      <c r="BN208" s="57"/>
      <c r="BO208" s="57"/>
      <c r="BP208" s="57"/>
      <c r="BQ208" s="57"/>
      <c r="BR208" s="57"/>
      <c r="BS208" s="57"/>
      <c r="BT208" s="57"/>
      <c r="BU208" s="57"/>
      <c r="BV208" s="57"/>
      <c r="BW208" s="57"/>
      <c r="BX208" s="57"/>
      <c r="BY208" s="57"/>
    </row>
    <row r="209" spans="1:77" s="64" customFormat="1" ht="12.75" x14ac:dyDescent="0.2">
      <c r="A209" s="57"/>
      <c r="B209" s="58" t="str">
        <f>IF(AND(B207&lt;&gt;"",ISNUMBER(B207),B208=""),"סך הכל",IF([1]Planning!A212="","",[1]Planning!A212))</f>
        <v/>
      </c>
      <c r="C209" s="59" t="str">
        <f>IFERROR(_xlfn.IFS(B209="סך הכל",[1]Summary!$B$6,[1]Planning!C212&lt;&gt;"",[1]Planning!C212),"")</f>
        <v/>
      </c>
      <c r="D209" s="57" t="str">
        <f>IFERROR(VLOOKUP(B209,[1]Address!B:G,5,FALSE),"")</f>
        <v/>
      </c>
      <c r="E209" s="57" t="str">
        <f>IFERROR(VLOOKUP(B209,[1]Address!B:L,11,FALSE),"")</f>
        <v/>
      </c>
      <c r="F209" s="60" t="str">
        <f t="shared" si="6"/>
        <v/>
      </c>
      <c r="G209" s="61" t="str">
        <f>IF(B209="סך הכל",[1]Summary!$B$7,IF(F209="","",IF(VLOOKUP(B209,[1]WQ_UnitID!B:C,2,FALSE)=0,"",VLOOKUP(B209,[1]WQ_UnitID!B:C,2,FALSE))))</f>
        <v/>
      </c>
      <c r="H209" s="60" t="str">
        <f>IF(B209="סך הכל",[1]Summary!$B$8,IF(F209="","",IFERROR(VLOOKUP(B209,[1]Planning!A:B,2,FALSE),0)))</f>
        <v/>
      </c>
      <c r="I209" s="60" t="str">
        <f>IF(B209="סך הכל",[1]Summary!$B$9,IF(F209="","",IFERROR(VLOOKUP(B209,[1]Count!A:B,2,FALSE),0)))</f>
        <v/>
      </c>
      <c r="J209" s="60" t="str">
        <f>IF(F209="","",(IF(ISNUMBER(MATCH(B209,[1]ExcPermit!$H$8:$H$1000,0)),"כן","לא")))</f>
        <v/>
      </c>
      <c r="K209" s="60" t="str">
        <f>IF(B209="סך הכל",[1]Summary!$B$10,IF(F209="","",IFERROR(VLOOKUP(B209,[1]Count!A:J,8,FALSE),0)))</f>
        <v/>
      </c>
      <c r="L209" s="60" t="str">
        <f>IF(B209="סך הכל",[1]Summary!$B$11,IF(F209="","",IFERROR(VLOOKUP(B209,[1]Count!A:J,9,FALSE),0)))</f>
        <v/>
      </c>
      <c r="M209" s="62" t="str">
        <f>IF(B209="סך הכל",[1]Summary!$B$12,IF(F209="","",IFERROR(VLOOKUP(B209,[1]Count!A:J,10,FALSE),0)))</f>
        <v/>
      </c>
      <c r="N209" s="63" t="str">
        <f t="shared" si="7"/>
        <v/>
      </c>
      <c r="O209" s="45" t="str">
        <f>IFERROR(VLOOKUP(B209,[1]Comments!A:B,2,FALSE),"")</f>
        <v/>
      </c>
      <c r="P209" s="45"/>
      <c r="Q209" s="45"/>
      <c r="R209" s="45"/>
      <c r="S209" s="45"/>
      <c r="T209" s="45"/>
      <c r="U209" s="45"/>
      <c r="V209" s="45"/>
      <c r="W209" s="45"/>
      <c r="X209" s="45"/>
      <c r="Y209" s="45"/>
      <c r="Z209" s="45"/>
      <c r="AA209" s="45"/>
      <c r="AB209" s="45"/>
      <c r="AC209" s="45"/>
      <c r="AD209" s="45"/>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c r="BM209" s="57"/>
      <c r="BN209" s="57"/>
      <c r="BO209" s="57"/>
      <c r="BP209" s="57"/>
      <c r="BQ209" s="57"/>
      <c r="BR209" s="57"/>
      <c r="BS209" s="57"/>
      <c r="BT209" s="57"/>
      <c r="BU209" s="57"/>
      <c r="BV209" s="57"/>
      <c r="BW209" s="57"/>
      <c r="BX209" s="57"/>
      <c r="BY209" s="57"/>
    </row>
    <row r="210" spans="1:77" s="64" customFormat="1" ht="12.75" x14ac:dyDescent="0.2">
      <c r="A210" s="57"/>
      <c r="B210" s="58" t="str">
        <f>IF(AND(B208&lt;&gt;"",ISNUMBER(B208),B209=""),"סך הכל",IF([1]Planning!A213="","",[1]Planning!A213))</f>
        <v/>
      </c>
      <c r="C210" s="59" t="str">
        <f>IFERROR(_xlfn.IFS(B210="סך הכל",[1]Summary!$B$6,[1]Planning!C213&lt;&gt;"",[1]Planning!C213),"")</f>
        <v/>
      </c>
      <c r="D210" s="57" t="str">
        <f>IFERROR(VLOOKUP(B210,[1]Address!B:G,5,FALSE),"")</f>
        <v/>
      </c>
      <c r="E210" s="57" t="str">
        <f>IFERROR(VLOOKUP(B210,[1]Address!B:L,11,FALSE),"")</f>
        <v/>
      </c>
      <c r="F210" s="60" t="str">
        <f t="shared" si="6"/>
        <v/>
      </c>
      <c r="G210" s="61" t="str">
        <f>IF(B210="סך הכל",[1]Summary!$B$7,IF(F210="","",IF(VLOOKUP(B210,[1]WQ_UnitID!B:C,2,FALSE)=0,"",VLOOKUP(B210,[1]WQ_UnitID!B:C,2,FALSE))))</f>
        <v/>
      </c>
      <c r="H210" s="60" t="str">
        <f>IF(B210="סך הכל",[1]Summary!$B$8,IF(F210="","",IFERROR(VLOOKUP(B210,[1]Planning!A:B,2,FALSE),0)))</f>
        <v/>
      </c>
      <c r="I210" s="60" t="str">
        <f>IF(B210="סך הכל",[1]Summary!$B$9,IF(F210="","",IFERROR(VLOOKUP(B210,[1]Count!A:B,2,FALSE),0)))</f>
        <v/>
      </c>
      <c r="J210" s="60" t="str">
        <f>IF(F210="","",(IF(ISNUMBER(MATCH(B210,[1]ExcPermit!$H$8:$H$1000,0)),"כן","לא")))</f>
        <v/>
      </c>
      <c r="K210" s="60" t="str">
        <f>IF(B210="סך הכל",[1]Summary!$B$10,IF(F210="","",IFERROR(VLOOKUP(B210,[1]Count!A:J,8,FALSE),0)))</f>
        <v/>
      </c>
      <c r="L210" s="60" t="str">
        <f>IF(B210="סך הכל",[1]Summary!$B$11,IF(F210="","",IFERROR(VLOOKUP(B210,[1]Count!A:J,9,FALSE),0)))</f>
        <v/>
      </c>
      <c r="M210" s="62" t="str">
        <f>IF(B210="סך הכל",[1]Summary!$B$12,IF(F210="","",IFERROR(VLOOKUP(B210,[1]Count!A:J,10,FALSE),0)))</f>
        <v/>
      </c>
      <c r="N210" s="63" t="str">
        <f t="shared" si="7"/>
        <v/>
      </c>
      <c r="O210" s="45" t="str">
        <f>IFERROR(VLOOKUP(B210,[1]Comments!A:B,2,FALSE),"")</f>
        <v/>
      </c>
      <c r="P210" s="45"/>
      <c r="Q210" s="45"/>
      <c r="R210" s="45"/>
      <c r="S210" s="45"/>
      <c r="T210" s="45"/>
      <c r="U210" s="45"/>
      <c r="V210" s="45"/>
      <c r="W210" s="45"/>
      <c r="X210" s="45"/>
      <c r="Y210" s="45"/>
      <c r="Z210" s="45"/>
      <c r="AA210" s="45"/>
      <c r="AB210" s="45"/>
      <c r="AC210" s="45"/>
      <c r="AD210" s="45"/>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c r="BT210" s="57"/>
      <c r="BU210" s="57"/>
      <c r="BV210" s="57"/>
      <c r="BW210" s="57"/>
      <c r="BX210" s="57"/>
      <c r="BY210" s="57"/>
    </row>
    <row r="211" spans="1:77" s="64" customFormat="1" ht="12.75" x14ac:dyDescent="0.2">
      <c r="A211" s="57"/>
      <c r="B211" s="58" t="str">
        <f>IF(AND(B209&lt;&gt;"",ISNUMBER(B209),B210=""),"סך הכל",IF([1]Planning!A214="","",[1]Planning!A214))</f>
        <v/>
      </c>
      <c r="C211" s="59" t="str">
        <f>IFERROR(_xlfn.IFS(B211="סך הכל",[1]Summary!$B$6,[1]Planning!C214&lt;&gt;"",[1]Planning!C214),"")</f>
        <v/>
      </c>
      <c r="D211" s="57" t="str">
        <f>IFERROR(VLOOKUP(B211,[1]Address!B:G,5,FALSE),"")</f>
        <v/>
      </c>
      <c r="E211" s="57" t="str">
        <f>IFERROR(VLOOKUP(B211,[1]Address!B:L,11,FALSE),"")</f>
        <v/>
      </c>
      <c r="F211" s="60" t="str">
        <f t="shared" si="6"/>
        <v/>
      </c>
      <c r="G211" s="61" t="str">
        <f>IF(B211="סך הכל",[1]Summary!$B$7,IF(F211="","",IF(VLOOKUP(B211,[1]WQ_UnitID!B:C,2,FALSE)=0,"",VLOOKUP(B211,[1]WQ_UnitID!B:C,2,FALSE))))</f>
        <v/>
      </c>
      <c r="H211" s="60" t="str">
        <f>IF(B211="סך הכל",[1]Summary!$B$8,IF(F211="","",IFERROR(VLOOKUP(B211,[1]Planning!A:B,2,FALSE),0)))</f>
        <v/>
      </c>
      <c r="I211" s="60" t="str">
        <f>IF(B211="סך הכל",[1]Summary!$B$9,IF(F211="","",IFERROR(VLOOKUP(B211,[1]Count!A:B,2,FALSE),0)))</f>
        <v/>
      </c>
      <c r="J211" s="60" t="str">
        <f>IF(F211="","",(IF(ISNUMBER(MATCH(B211,[1]ExcPermit!$H$8:$H$1000,0)),"כן","לא")))</f>
        <v/>
      </c>
      <c r="K211" s="60" t="str">
        <f>IF(B211="סך הכל",[1]Summary!$B$10,IF(F211="","",IFERROR(VLOOKUP(B211,[1]Count!A:J,8,FALSE),0)))</f>
        <v/>
      </c>
      <c r="L211" s="60" t="str">
        <f>IF(B211="סך הכל",[1]Summary!$B$11,IF(F211="","",IFERROR(VLOOKUP(B211,[1]Count!A:J,9,FALSE),0)))</f>
        <v/>
      </c>
      <c r="M211" s="62" t="str">
        <f>IF(B211="סך הכל",[1]Summary!$B$12,IF(F211="","",IFERROR(VLOOKUP(B211,[1]Count!A:J,10,FALSE),0)))</f>
        <v/>
      </c>
      <c r="N211" s="63" t="str">
        <f t="shared" si="7"/>
        <v/>
      </c>
      <c r="O211" s="45" t="str">
        <f>IFERROR(VLOOKUP(B211,[1]Comments!A:B,2,FALSE),"")</f>
        <v/>
      </c>
      <c r="P211" s="45"/>
      <c r="Q211" s="45"/>
      <c r="R211" s="45"/>
      <c r="S211" s="45"/>
      <c r="T211" s="45"/>
      <c r="U211" s="45"/>
      <c r="V211" s="45"/>
      <c r="W211" s="45"/>
      <c r="X211" s="45"/>
      <c r="Y211" s="45"/>
      <c r="Z211" s="45"/>
      <c r="AA211" s="45"/>
      <c r="AB211" s="45"/>
      <c r="AC211" s="45"/>
      <c r="AD211" s="45"/>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c r="BM211" s="57"/>
      <c r="BN211" s="57"/>
      <c r="BO211" s="57"/>
      <c r="BP211" s="57"/>
      <c r="BQ211" s="57"/>
      <c r="BR211" s="57"/>
      <c r="BS211" s="57"/>
      <c r="BT211" s="57"/>
      <c r="BU211" s="57"/>
      <c r="BV211" s="57"/>
      <c r="BW211" s="57"/>
      <c r="BX211" s="57"/>
      <c r="BY211" s="57"/>
    </row>
    <row r="212" spans="1:77" s="64" customFormat="1" ht="12.75" x14ac:dyDescent="0.2">
      <c r="A212" s="57"/>
      <c r="B212" s="58" t="str">
        <f>IF(AND(B210&lt;&gt;"",ISNUMBER(B210),B211=""),"סך הכל",IF([1]Planning!A215="","",[1]Planning!A215))</f>
        <v/>
      </c>
      <c r="C212" s="59" t="str">
        <f>IFERROR(_xlfn.IFS(B212="סך הכל",[1]Summary!$B$6,[1]Planning!C215&lt;&gt;"",[1]Planning!C215),"")</f>
        <v/>
      </c>
      <c r="D212" s="57" t="str">
        <f>IFERROR(VLOOKUP(B212,[1]Address!B:G,5,FALSE),"")</f>
        <v/>
      </c>
      <c r="E212" s="57" t="str">
        <f>IFERROR(VLOOKUP(B212,[1]Address!B:L,11,FALSE),"")</f>
        <v/>
      </c>
      <c r="F212" s="60" t="str">
        <f t="shared" si="6"/>
        <v/>
      </c>
      <c r="G212" s="61" t="str">
        <f>IF(B212="סך הכל",[1]Summary!$B$7,IF(F212="","",IF(VLOOKUP(B212,[1]WQ_UnitID!B:C,2,FALSE)=0,"",VLOOKUP(B212,[1]WQ_UnitID!B:C,2,FALSE))))</f>
        <v/>
      </c>
      <c r="H212" s="60" t="str">
        <f>IF(B212="סך הכל",[1]Summary!$B$8,IF(F212="","",IFERROR(VLOOKUP(B212,[1]Planning!A:B,2,FALSE),0)))</f>
        <v/>
      </c>
      <c r="I212" s="60" t="str">
        <f>IF(B212="סך הכל",[1]Summary!$B$9,IF(F212="","",IFERROR(VLOOKUP(B212,[1]Count!A:B,2,FALSE),0)))</f>
        <v/>
      </c>
      <c r="J212" s="60" t="str">
        <f>IF(F212="","",(IF(ISNUMBER(MATCH(B212,[1]ExcPermit!$H$8:$H$1000,0)),"כן","לא")))</f>
        <v/>
      </c>
      <c r="K212" s="60" t="str">
        <f>IF(B212="סך הכל",[1]Summary!$B$10,IF(F212="","",IFERROR(VLOOKUP(B212,[1]Count!A:J,8,FALSE),0)))</f>
        <v/>
      </c>
      <c r="L212" s="60" t="str">
        <f>IF(B212="סך הכל",[1]Summary!$B$11,IF(F212="","",IFERROR(VLOOKUP(B212,[1]Count!A:J,9,FALSE),0)))</f>
        <v/>
      </c>
      <c r="M212" s="62" t="str">
        <f>IF(B212="סך הכל",[1]Summary!$B$12,IF(F212="","",IFERROR(VLOOKUP(B212,[1]Count!A:J,10,FALSE),0)))</f>
        <v/>
      </c>
      <c r="N212" s="63" t="str">
        <f t="shared" si="7"/>
        <v/>
      </c>
      <c r="O212" s="45" t="str">
        <f>IFERROR(VLOOKUP(B212,[1]Comments!A:B,2,FALSE),"")</f>
        <v/>
      </c>
      <c r="P212" s="45"/>
      <c r="Q212" s="45"/>
      <c r="R212" s="45"/>
      <c r="S212" s="45"/>
      <c r="T212" s="45"/>
      <c r="U212" s="45"/>
      <c r="V212" s="45"/>
      <c r="W212" s="45"/>
      <c r="X212" s="45"/>
      <c r="Y212" s="45"/>
      <c r="Z212" s="45"/>
      <c r="AA212" s="45"/>
      <c r="AB212" s="45"/>
      <c r="AC212" s="45"/>
      <c r="AD212" s="45"/>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c r="BM212" s="57"/>
      <c r="BN212" s="57"/>
      <c r="BO212" s="57"/>
      <c r="BP212" s="57"/>
      <c r="BQ212" s="57"/>
      <c r="BR212" s="57"/>
      <c r="BS212" s="57"/>
      <c r="BT212" s="57"/>
      <c r="BU212" s="57"/>
      <c r="BV212" s="57"/>
      <c r="BW212" s="57"/>
      <c r="BX212" s="57"/>
      <c r="BY212" s="57"/>
    </row>
    <row r="213" spans="1:77" s="64" customFormat="1" ht="12.75" x14ac:dyDescent="0.2">
      <c r="A213" s="57"/>
      <c r="B213" s="58" t="str">
        <f>IF(AND(B211&lt;&gt;"",ISNUMBER(B211),B212=""),"סך הכל",IF([1]Planning!A216="","",[1]Planning!A216))</f>
        <v/>
      </c>
      <c r="C213" s="59" t="str">
        <f>IFERROR(_xlfn.IFS(B213="סך הכל",[1]Summary!$B$6,[1]Planning!C216&lt;&gt;"",[1]Planning!C216),"")</f>
        <v/>
      </c>
      <c r="D213" s="57" t="str">
        <f>IFERROR(VLOOKUP(B213,[1]Address!B:G,5,FALSE),"")</f>
        <v/>
      </c>
      <c r="E213" s="57" t="str">
        <f>IFERROR(VLOOKUP(B213,[1]Address!B:L,11,FALSE),"")</f>
        <v/>
      </c>
      <c r="F213" s="60" t="str">
        <f t="shared" si="6"/>
        <v/>
      </c>
      <c r="G213" s="61" t="str">
        <f>IF(B213="סך הכל",[1]Summary!$B$7,IF(F213="","",IF(VLOOKUP(B213,[1]WQ_UnitID!B:C,2,FALSE)=0,"",VLOOKUP(B213,[1]WQ_UnitID!B:C,2,FALSE))))</f>
        <v/>
      </c>
      <c r="H213" s="60" t="str">
        <f>IF(B213="סך הכל",[1]Summary!$B$8,IF(F213="","",IFERROR(VLOOKUP(B213,[1]Planning!A:B,2,FALSE),0)))</f>
        <v/>
      </c>
      <c r="I213" s="60" t="str">
        <f>IF(B213="סך הכל",[1]Summary!$B$9,IF(F213="","",IFERROR(VLOOKUP(B213,[1]Count!A:B,2,FALSE),0)))</f>
        <v/>
      </c>
      <c r="J213" s="60" t="str">
        <f>IF(F213="","",(IF(ISNUMBER(MATCH(B213,[1]ExcPermit!$H$8:$H$1000,0)),"כן","לא")))</f>
        <v/>
      </c>
      <c r="K213" s="60" t="str">
        <f>IF(B213="סך הכל",[1]Summary!$B$10,IF(F213="","",IFERROR(VLOOKUP(B213,[1]Count!A:J,8,FALSE),0)))</f>
        <v/>
      </c>
      <c r="L213" s="60" t="str">
        <f>IF(B213="סך הכל",[1]Summary!$B$11,IF(F213="","",IFERROR(VLOOKUP(B213,[1]Count!A:J,9,FALSE),0)))</f>
        <v/>
      </c>
      <c r="M213" s="62" t="str">
        <f>IF(B213="סך הכל",[1]Summary!$B$12,IF(F213="","",IFERROR(VLOOKUP(B213,[1]Count!A:J,10,FALSE),0)))</f>
        <v/>
      </c>
      <c r="N213" s="63" t="str">
        <f t="shared" si="7"/>
        <v/>
      </c>
      <c r="O213" s="45" t="str">
        <f>IFERROR(VLOOKUP(B213,[1]Comments!A:B,2,FALSE),"")</f>
        <v/>
      </c>
      <c r="P213" s="45"/>
      <c r="Q213" s="45"/>
      <c r="R213" s="45"/>
      <c r="S213" s="45"/>
      <c r="T213" s="45"/>
      <c r="U213" s="45"/>
      <c r="V213" s="45"/>
      <c r="W213" s="45"/>
      <c r="X213" s="45"/>
      <c r="Y213" s="45"/>
      <c r="Z213" s="45"/>
      <c r="AA213" s="45"/>
      <c r="AB213" s="45"/>
      <c r="AC213" s="45"/>
      <c r="AD213" s="45"/>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c r="BM213" s="57"/>
      <c r="BN213" s="57"/>
      <c r="BO213" s="57"/>
      <c r="BP213" s="57"/>
      <c r="BQ213" s="57"/>
      <c r="BR213" s="57"/>
      <c r="BS213" s="57"/>
      <c r="BT213" s="57"/>
      <c r="BU213" s="57"/>
      <c r="BV213" s="57"/>
      <c r="BW213" s="57"/>
      <c r="BX213" s="57"/>
      <c r="BY213" s="57"/>
    </row>
    <row r="214" spans="1:77" s="64" customFormat="1" ht="12.75" x14ac:dyDescent="0.2">
      <c r="A214" s="57"/>
      <c r="B214" s="58" t="str">
        <f>IF(AND(B212&lt;&gt;"",ISNUMBER(B212),B213=""),"סך הכל",IF([1]Planning!A217="","",[1]Planning!A217))</f>
        <v/>
      </c>
      <c r="C214" s="59" t="str">
        <f>IFERROR(_xlfn.IFS(B214="סך הכל",[1]Summary!$B$6,[1]Planning!C217&lt;&gt;"",[1]Planning!C217),"")</f>
        <v/>
      </c>
      <c r="D214" s="57" t="str">
        <f>IFERROR(VLOOKUP(B214,[1]Address!B:G,5,FALSE),"")</f>
        <v/>
      </c>
      <c r="E214" s="57" t="str">
        <f>IFERROR(VLOOKUP(B214,[1]Address!B:L,11,FALSE),"")</f>
        <v/>
      </c>
      <c r="F214" s="60" t="str">
        <f t="shared" si="6"/>
        <v/>
      </c>
      <c r="G214" s="61" t="str">
        <f>IF(B214="סך הכל",[1]Summary!$B$7,IF(F214="","",IF(VLOOKUP(B214,[1]WQ_UnitID!B:C,2,FALSE)=0,"",VLOOKUP(B214,[1]WQ_UnitID!B:C,2,FALSE))))</f>
        <v/>
      </c>
      <c r="H214" s="60" t="str">
        <f>IF(B214="סך הכל",[1]Summary!$B$8,IF(F214="","",IFERROR(VLOOKUP(B214,[1]Planning!A:B,2,FALSE),0)))</f>
        <v/>
      </c>
      <c r="I214" s="60" t="str">
        <f>IF(B214="סך הכל",[1]Summary!$B$9,IF(F214="","",IFERROR(VLOOKUP(B214,[1]Count!A:B,2,FALSE),0)))</f>
        <v/>
      </c>
      <c r="J214" s="60" t="str">
        <f>IF(F214="","",(IF(ISNUMBER(MATCH(B214,[1]ExcPermit!$H$8:$H$1000,0)),"כן","לא")))</f>
        <v/>
      </c>
      <c r="K214" s="60" t="str">
        <f>IF(B214="סך הכל",[1]Summary!$B$10,IF(F214="","",IFERROR(VLOOKUP(B214,[1]Count!A:J,8,FALSE),0)))</f>
        <v/>
      </c>
      <c r="L214" s="60" t="str">
        <f>IF(B214="סך הכל",[1]Summary!$B$11,IF(F214="","",IFERROR(VLOOKUP(B214,[1]Count!A:J,9,FALSE),0)))</f>
        <v/>
      </c>
      <c r="M214" s="62" t="str">
        <f>IF(B214="סך הכל",[1]Summary!$B$12,IF(F214="","",IFERROR(VLOOKUP(B214,[1]Count!A:J,10,FALSE),0)))</f>
        <v/>
      </c>
      <c r="N214" s="63" t="str">
        <f t="shared" si="7"/>
        <v/>
      </c>
      <c r="O214" s="45" t="str">
        <f>IFERROR(VLOOKUP(B214,[1]Comments!A:B,2,FALSE),"")</f>
        <v/>
      </c>
      <c r="P214" s="45"/>
      <c r="Q214" s="45"/>
      <c r="R214" s="45"/>
      <c r="S214" s="45"/>
      <c r="T214" s="45"/>
      <c r="U214" s="45"/>
      <c r="V214" s="45"/>
      <c r="W214" s="45"/>
      <c r="X214" s="45"/>
      <c r="Y214" s="45"/>
      <c r="Z214" s="45"/>
      <c r="AA214" s="45"/>
      <c r="AB214" s="45"/>
      <c r="AC214" s="45"/>
      <c r="AD214" s="45"/>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c r="BG214" s="57"/>
      <c r="BH214" s="57"/>
      <c r="BI214" s="57"/>
      <c r="BJ214" s="57"/>
      <c r="BK214" s="57"/>
      <c r="BL214" s="57"/>
      <c r="BM214" s="57"/>
      <c r="BN214" s="57"/>
      <c r="BO214" s="57"/>
      <c r="BP214" s="57"/>
      <c r="BQ214" s="57"/>
      <c r="BR214" s="57"/>
      <c r="BS214" s="57"/>
      <c r="BT214" s="57"/>
      <c r="BU214" s="57"/>
      <c r="BV214" s="57"/>
      <c r="BW214" s="57"/>
      <c r="BX214" s="57"/>
      <c r="BY214" s="57"/>
    </row>
    <row r="215" spans="1:77" s="64" customFormat="1" ht="12.75" x14ac:dyDescent="0.2">
      <c r="A215" s="57"/>
      <c r="B215" s="58" t="str">
        <f>IF(AND(B213&lt;&gt;"",ISNUMBER(B213),B214=""),"סך הכל",IF([1]Planning!A218="","",[1]Planning!A218))</f>
        <v/>
      </c>
      <c r="C215" s="59" t="str">
        <f>IFERROR(_xlfn.IFS(B215="סך הכל",[1]Summary!$B$6,[1]Planning!C218&lt;&gt;"",[1]Planning!C218),"")</f>
        <v/>
      </c>
      <c r="D215" s="57" t="str">
        <f>IFERROR(VLOOKUP(B215,[1]Address!B:G,5,FALSE),"")</f>
        <v/>
      </c>
      <c r="E215" s="57" t="str">
        <f>IFERROR(VLOOKUP(B215,[1]Address!B:L,11,FALSE),"")</f>
        <v/>
      </c>
      <c r="F215" s="60" t="str">
        <f t="shared" si="6"/>
        <v/>
      </c>
      <c r="G215" s="61" t="str">
        <f>IF(B215="סך הכל",[1]Summary!$B$7,IF(F215="","",IF(VLOOKUP(B215,[1]WQ_UnitID!B:C,2,FALSE)=0,"",VLOOKUP(B215,[1]WQ_UnitID!B:C,2,FALSE))))</f>
        <v/>
      </c>
      <c r="H215" s="60" t="str">
        <f>IF(B215="סך הכל",[1]Summary!$B$8,IF(F215="","",IFERROR(VLOOKUP(B215,[1]Planning!A:B,2,FALSE),0)))</f>
        <v/>
      </c>
      <c r="I215" s="60" t="str">
        <f>IF(B215="סך הכל",[1]Summary!$B$9,IF(F215="","",IFERROR(VLOOKUP(B215,[1]Count!A:B,2,FALSE),0)))</f>
        <v/>
      </c>
      <c r="J215" s="60" t="str">
        <f>IF(F215="","",(IF(ISNUMBER(MATCH(B215,[1]ExcPermit!$H$8:$H$1000,0)),"כן","לא")))</f>
        <v/>
      </c>
      <c r="K215" s="60" t="str">
        <f>IF(B215="סך הכל",[1]Summary!$B$10,IF(F215="","",IFERROR(VLOOKUP(B215,[1]Count!A:J,8,FALSE),0)))</f>
        <v/>
      </c>
      <c r="L215" s="60" t="str">
        <f>IF(B215="סך הכל",[1]Summary!$B$11,IF(F215="","",IFERROR(VLOOKUP(B215,[1]Count!A:J,9,FALSE),0)))</f>
        <v/>
      </c>
      <c r="M215" s="62" t="str">
        <f>IF(B215="סך הכל",[1]Summary!$B$12,IF(F215="","",IFERROR(VLOOKUP(B215,[1]Count!A:J,10,FALSE),0)))</f>
        <v/>
      </c>
      <c r="N215" s="63" t="str">
        <f t="shared" si="7"/>
        <v/>
      </c>
      <c r="O215" s="45" t="str">
        <f>IFERROR(VLOOKUP(B215,[1]Comments!A:B,2,FALSE),"")</f>
        <v/>
      </c>
      <c r="P215" s="45"/>
      <c r="Q215" s="45"/>
      <c r="R215" s="45"/>
      <c r="S215" s="45"/>
      <c r="T215" s="45"/>
      <c r="U215" s="45"/>
      <c r="V215" s="45"/>
      <c r="W215" s="45"/>
      <c r="X215" s="45"/>
      <c r="Y215" s="45"/>
      <c r="Z215" s="45"/>
      <c r="AA215" s="45"/>
      <c r="AB215" s="45"/>
      <c r="AC215" s="45"/>
      <c r="AD215" s="45"/>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c r="BM215" s="57"/>
      <c r="BN215" s="57"/>
      <c r="BO215" s="57"/>
      <c r="BP215" s="57"/>
      <c r="BQ215" s="57"/>
      <c r="BR215" s="57"/>
      <c r="BS215" s="57"/>
      <c r="BT215" s="57"/>
      <c r="BU215" s="57"/>
      <c r="BV215" s="57"/>
      <c r="BW215" s="57"/>
      <c r="BX215" s="57"/>
      <c r="BY215" s="57"/>
    </row>
    <row r="216" spans="1:77" s="64" customFormat="1" ht="12.75" x14ac:dyDescent="0.2">
      <c r="A216" s="57"/>
      <c r="B216" s="58" t="str">
        <f>IF(AND(B214&lt;&gt;"",ISNUMBER(B214),B215=""),"סך הכל",IF([1]Planning!A219="","",[1]Planning!A219))</f>
        <v/>
      </c>
      <c r="C216" s="59" t="str">
        <f>IFERROR(_xlfn.IFS(B216="סך הכל",[1]Summary!$B$6,[1]Planning!C219&lt;&gt;"",[1]Planning!C219),"")</f>
        <v/>
      </c>
      <c r="D216" s="57" t="str">
        <f>IFERROR(VLOOKUP(B216,[1]Address!B:G,5,FALSE),"")</f>
        <v/>
      </c>
      <c r="E216" s="57" t="str">
        <f>IFERROR(VLOOKUP(B216,[1]Address!B:L,11,FALSE),"")</f>
        <v/>
      </c>
      <c r="F216" s="60" t="str">
        <f t="shared" si="6"/>
        <v/>
      </c>
      <c r="G216" s="61" t="str">
        <f>IF(B216="סך הכל",[1]Summary!$B$7,IF(F216="","",IF(VLOOKUP(B216,[1]WQ_UnitID!B:C,2,FALSE)=0,"",VLOOKUP(B216,[1]WQ_UnitID!B:C,2,FALSE))))</f>
        <v/>
      </c>
      <c r="H216" s="60" t="str">
        <f>IF(B216="סך הכל",[1]Summary!$B$8,IF(F216="","",IFERROR(VLOOKUP(B216,[1]Planning!A:B,2,FALSE),0)))</f>
        <v/>
      </c>
      <c r="I216" s="60" t="str">
        <f>IF(B216="סך הכל",[1]Summary!$B$9,IF(F216="","",IFERROR(VLOOKUP(B216,[1]Count!A:B,2,FALSE),0)))</f>
        <v/>
      </c>
      <c r="J216" s="60" t="str">
        <f>IF(F216="","",(IF(ISNUMBER(MATCH(B216,[1]ExcPermit!$H$8:$H$1000,0)),"כן","לא")))</f>
        <v/>
      </c>
      <c r="K216" s="60" t="str">
        <f>IF(B216="סך הכל",[1]Summary!$B$10,IF(F216="","",IFERROR(VLOOKUP(B216,[1]Count!A:J,8,FALSE),0)))</f>
        <v/>
      </c>
      <c r="L216" s="60" t="str">
        <f>IF(B216="סך הכל",[1]Summary!$B$11,IF(F216="","",IFERROR(VLOOKUP(B216,[1]Count!A:J,9,FALSE),0)))</f>
        <v/>
      </c>
      <c r="M216" s="62" t="str">
        <f>IF(B216="סך הכל",[1]Summary!$B$12,IF(F216="","",IFERROR(VLOOKUP(B216,[1]Count!A:J,10,FALSE),0)))</f>
        <v/>
      </c>
      <c r="N216" s="63" t="str">
        <f t="shared" si="7"/>
        <v/>
      </c>
      <c r="O216" s="45" t="str">
        <f>IFERROR(VLOOKUP(B216,[1]Comments!A:B,2,FALSE),"")</f>
        <v/>
      </c>
      <c r="P216" s="45"/>
      <c r="Q216" s="45"/>
      <c r="R216" s="45"/>
      <c r="S216" s="45"/>
      <c r="T216" s="45"/>
      <c r="U216" s="45"/>
      <c r="V216" s="45"/>
      <c r="W216" s="45"/>
      <c r="X216" s="45"/>
      <c r="Y216" s="45"/>
      <c r="Z216" s="45"/>
      <c r="AA216" s="45"/>
      <c r="AB216" s="45"/>
      <c r="AC216" s="45"/>
      <c r="AD216" s="45"/>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7"/>
      <c r="BS216" s="57"/>
      <c r="BT216" s="57"/>
      <c r="BU216" s="57"/>
      <c r="BV216" s="57"/>
      <c r="BW216" s="57"/>
      <c r="BX216" s="57"/>
      <c r="BY216" s="57"/>
    </row>
    <row r="217" spans="1:77" s="64" customFormat="1" ht="12.75" x14ac:dyDescent="0.2">
      <c r="A217" s="57"/>
      <c r="B217" s="58" t="str">
        <f>IF(AND(B215&lt;&gt;"",ISNUMBER(B215),B216=""),"סך הכל",IF([1]Planning!A220="","",[1]Planning!A220))</f>
        <v/>
      </c>
      <c r="C217" s="59" t="str">
        <f>IFERROR(_xlfn.IFS(B217="סך הכל",[1]Summary!$B$6,[1]Planning!C220&lt;&gt;"",[1]Planning!C220),"")</f>
        <v/>
      </c>
      <c r="D217" s="57" t="str">
        <f>IFERROR(VLOOKUP(B217,[1]Address!B:G,5,FALSE),"")</f>
        <v/>
      </c>
      <c r="E217" s="57" t="str">
        <f>IFERROR(VLOOKUP(B217,[1]Address!B:L,11,FALSE),"")</f>
        <v/>
      </c>
      <c r="F217" s="60" t="str">
        <f t="shared" si="6"/>
        <v/>
      </c>
      <c r="G217" s="61" t="str">
        <f>IF(B217="סך הכל",[1]Summary!$B$7,IF(F217="","",IF(VLOOKUP(B217,[1]WQ_UnitID!B:C,2,FALSE)=0,"",VLOOKUP(B217,[1]WQ_UnitID!B:C,2,FALSE))))</f>
        <v/>
      </c>
      <c r="H217" s="60" t="str">
        <f>IF(B217="סך הכל",[1]Summary!$B$8,IF(F217="","",IFERROR(VLOOKUP(B217,[1]Planning!A:B,2,FALSE),0)))</f>
        <v/>
      </c>
      <c r="I217" s="60" t="str">
        <f>IF(B217="סך הכל",[1]Summary!$B$9,IF(F217="","",IFERROR(VLOOKUP(B217,[1]Count!A:B,2,FALSE),0)))</f>
        <v/>
      </c>
      <c r="J217" s="60" t="str">
        <f>IF(F217="","",(IF(ISNUMBER(MATCH(B217,[1]ExcPermit!$H$8:$H$1000,0)),"כן","לא")))</f>
        <v/>
      </c>
      <c r="K217" s="60" t="str">
        <f>IF(B217="סך הכל",[1]Summary!$B$10,IF(F217="","",IFERROR(VLOOKUP(B217,[1]Count!A:J,8,FALSE),0)))</f>
        <v/>
      </c>
      <c r="L217" s="60" t="str">
        <f>IF(B217="סך הכל",[1]Summary!$B$11,IF(F217="","",IFERROR(VLOOKUP(B217,[1]Count!A:J,9,FALSE),0)))</f>
        <v/>
      </c>
      <c r="M217" s="62" t="str">
        <f>IF(B217="סך הכל",[1]Summary!$B$12,IF(F217="","",IFERROR(VLOOKUP(B217,[1]Count!A:J,10,FALSE),0)))</f>
        <v/>
      </c>
      <c r="N217" s="63" t="str">
        <f t="shared" si="7"/>
        <v/>
      </c>
      <c r="O217" s="45" t="str">
        <f>IFERROR(VLOOKUP(B217,[1]Comments!A:B,2,FALSE),"")</f>
        <v/>
      </c>
      <c r="P217" s="45"/>
      <c r="Q217" s="45"/>
      <c r="R217" s="45"/>
      <c r="S217" s="45"/>
      <c r="T217" s="45"/>
      <c r="U217" s="45"/>
      <c r="V217" s="45"/>
      <c r="W217" s="45"/>
      <c r="X217" s="45"/>
      <c r="Y217" s="45"/>
      <c r="Z217" s="45"/>
      <c r="AA217" s="45"/>
      <c r="AB217" s="45"/>
      <c r="AC217" s="45"/>
      <c r="AD217" s="45"/>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c r="BT217" s="57"/>
      <c r="BU217" s="57"/>
      <c r="BV217" s="57"/>
      <c r="BW217" s="57"/>
      <c r="BX217" s="57"/>
      <c r="BY217" s="57"/>
    </row>
    <row r="218" spans="1:77" s="64" customFormat="1" ht="12.75" x14ac:dyDescent="0.2">
      <c r="A218" s="57"/>
      <c r="B218" s="58" t="str">
        <f>IF(AND(B216&lt;&gt;"",ISNUMBER(B216),B217=""),"סך הכל",IF([1]Planning!A221="","",[1]Planning!A221))</f>
        <v/>
      </c>
      <c r="C218" s="59" t="str">
        <f>IFERROR(_xlfn.IFS(B218="סך הכל",[1]Summary!$B$6,[1]Planning!C221&lt;&gt;"",[1]Planning!C221),"")</f>
        <v/>
      </c>
      <c r="D218" s="57" t="str">
        <f>IFERROR(VLOOKUP(B218,[1]Address!B:G,5,FALSE),"")</f>
        <v/>
      </c>
      <c r="E218" s="57" t="str">
        <f>IFERROR(VLOOKUP(B218,[1]Address!B:L,11,FALSE),"")</f>
        <v/>
      </c>
      <c r="F218" s="60" t="str">
        <f t="shared" si="6"/>
        <v/>
      </c>
      <c r="G218" s="61" t="str">
        <f>IF(B218="סך הכל",[1]Summary!$B$7,IF(F218="","",IF(VLOOKUP(B218,[1]WQ_UnitID!B:C,2,FALSE)=0,"",VLOOKUP(B218,[1]WQ_UnitID!B:C,2,FALSE))))</f>
        <v/>
      </c>
      <c r="H218" s="60" t="str">
        <f>IF(B218="סך הכל",[1]Summary!$B$8,IF(F218="","",IFERROR(VLOOKUP(B218,[1]Planning!A:B,2,FALSE),0)))</f>
        <v/>
      </c>
      <c r="I218" s="60" t="str">
        <f>IF(B218="סך הכל",[1]Summary!$B$9,IF(F218="","",IFERROR(VLOOKUP(B218,[1]Count!A:B,2,FALSE),0)))</f>
        <v/>
      </c>
      <c r="J218" s="60" t="str">
        <f>IF(F218="","",(IF(ISNUMBER(MATCH(B218,[1]ExcPermit!$H$8:$H$1000,0)),"כן","לא")))</f>
        <v/>
      </c>
      <c r="K218" s="60" t="str">
        <f>IF(B218="סך הכל",[1]Summary!$B$10,IF(F218="","",IFERROR(VLOOKUP(B218,[1]Count!A:J,8,FALSE),0)))</f>
        <v/>
      </c>
      <c r="L218" s="60" t="str">
        <f>IF(B218="סך הכל",[1]Summary!$B$11,IF(F218="","",IFERROR(VLOOKUP(B218,[1]Count!A:J,9,FALSE),0)))</f>
        <v/>
      </c>
      <c r="M218" s="62" t="str">
        <f>IF(B218="סך הכל",[1]Summary!$B$12,IF(F218="","",IFERROR(VLOOKUP(B218,[1]Count!A:J,10,FALSE),0)))</f>
        <v/>
      </c>
      <c r="N218" s="63" t="str">
        <f t="shared" si="7"/>
        <v/>
      </c>
      <c r="O218" s="45" t="str">
        <f>IFERROR(VLOOKUP(B218,[1]Comments!A:B,2,FALSE),"")</f>
        <v/>
      </c>
      <c r="P218" s="45"/>
      <c r="Q218" s="45"/>
      <c r="R218" s="45"/>
      <c r="S218" s="45"/>
      <c r="T218" s="45"/>
      <c r="U218" s="45"/>
      <c r="V218" s="45"/>
      <c r="W218" s="45"/>
      <c r="X218" s="45"/>
      <c r="Y218" s="45"/>
      <c r="Z218" s="45"/>
      <c r="AA218" s="45"/>
      <c r="AB218" s="45"/>
      <c r="AC218" s="45"/>
      <c r="AD218" s="45"/>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row>
    <row r="219" spans="1:77" s="64" customFormat="1" ht="12.75" x14ac:dyDescent="0.2">
      <c r="A219" s="57"/>
      <c r="B219" s="58" t="str">
        <f>IF(AND(B217&lt;&gt;"",ISNUMBER(B217),B218=""),"סך הכל",IF([1]Planning!A222="","",[1]Planning!A222))</f>
        <v/>
      </c>
      <c r="C219" s="59" t="str">
        <f>IFERROR(_xlfn.IFS(B219="סך הכל",[1]Summary!$B$6,[1]Planning!C222&lt;&gt;"",[1]Planning!C222),"")</f>
        <v/>
      </c>
      <c r="D219" s="57" t="str">
        <f>IFERROR(VLOOKUP(B219,[1]Address!B:G,5,FALSE),"")</f>
        <v/>
      </c>
      <c r="E219" s="57" t="str">
        <f>IFERROR(VLOOKUP(B219,[1]Address!B:L,11,FALSE),"")</f>
        <v/>
      </c>
      <c r="F219" s="60" t="str">
        <f t="shared" si="6"/>
        <v/>
      </c>
      <c r="G219" s="61" t="str">
        <f>IF(B219="סך הכל",[1]Summary!$B$7,IF(F219="","",IF(VLOOKUP(B219,[1]WQ_UnitID!B:C,2,FALSE)=0,"",VLOOKUP(B219,[1]WQ_UnitID!B:C,2,FALSE))))</f>
        <v/>
      </c>
      <c r="H219" s="60" t="str">
        <f>IF(B219="סך הכל",[1]Summary!$B$8,IF(F219="","",IFERROR(VLOOKUP(B219,[1]Planning!A:B,2,FALSE),0)))</f>
        <v/>
      </c>
      <c r="I219" s="60" t="str">
        <f>IF(B219="סך הכל",[1]Summary!$B$9,IF(F219="","",IFERROR(VLOOKUP(B219,[1]Count!A:B,2,FALSE),0)))</f>
        <v/>
      </c>
      <c r="J219" s="60" t="str">
        <f>IF(F219="","",(IF(ISNUMBER(MATCH(B219,[1]ExcPermit!$H$8:$H$1000,0)),"כן","לא")))</f>
        <v/>
      </c>
      <c r="K219" s="60" t="str">
        <f>IF(B219="סך הכל",[1]Summary!$B$10,IF(F219="","",IFERROR(VLOOKUP(B219,[1]Count!A:J,8,FALSE),0)))</f>
        <v/>
      </c>
      <c r="L219" s="60" t="str">
        <f>IF(B219="סך הכל",[1]Summary!$B$11,IF(F219="","",IFERROR(VLOOKUP(B219,[1]Count!A:J,9,FALSE),0)))</f>
        <v/>
      </c>
      <c r="M219" s="62" t="str">
        <f>IF(B219="סך הכל",[1]Summary!$B$12,IF(F219="","",IFERROR(VLOOKUP(B219,[1]Count!A:J,10,FALSE),0)))</f>
        <v/>
      </c>
      <c r="N219" s="63" t="str">
        <f t="shared" si="7"/>
        <v/>
      </c>
      <c r="O219" s="45" t="str">
        <f>IFERROR(VLOOKUP(B219,[1]Comments!A:B,2,FALSE),"")</f>
        <v/>
      </c>
      <c r="P219" s="45"/>
      <c r="Q219" s="45"/>
      <c r="R219" s="45"/>
      <c r="S219" s="45"/>
      <c r="T219" s="45"/>
      <c r="U219" s="45"/>
      <c r="V219" s="45"/>
      <c r="W219" s="45"/>
      <c r="X219" s="45"/>
      <c r="Y219" s="45"/>
      <c r="Z219" s="45"/>
      <c r="AA219" s="45"/>
      <c r="AB219" s="45"/>
      <c r="AC219" s="45"/>
      <c r="AD219" s="45"/>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row>
    <row r="220" spans="1:77" s="64" customFormat="1" ht="12.75" x14ac:dyDescent="0.2">
      <c r="A220" s="57"/>
      <c r="B220" s="58" t="str">
        <f>IF(AND(B218&lt;&gt;"",ISNUMBER(B218),B219=""),"סך הכל",IF([1]Planning!A223="","",[1]Planning!A223))</f>
        <v/>
      </c>
      <c r="C220" s="59" t="str">
        <f>IFERROR(_xlfn.IFS(B220="סך הכל",[1]Summary!$B$6,[1]Planning!C223&lt;&gt;"",[1]Planning!C223),"")</f>
        <v/>
      </c>
      <c r="D220" s="57" t="str">
        <f>IFERROR(VLOOKUP(B220,[1]Address!B:G,5,FALSE),"")</f>
        <v/>
      </c>
      <c r="E220" s="57" t="str">
        <f>IFERROR(VLOOKUP(B220,[1]Address!B:L,11,FALSE),"")</f>
        <v/>
      </c>
      <c r="F220" s="60" t="str">
        <f t="shared" si="6"/>
        <v/>
      </c>
      <c r="G220" s="61" t="str">
        <f>IF(B220="סך הכל",[1]Summary!$B$7,IF(F220="","",IF(VLOOKUP(B220,[1]WQ_UnitID!B:C,2,FALSE)=0,"",VLOOKUP(B220,[1]WQ_UnitID!B:C,2,FALSE))))</f>
        <v/>
      </c>
      <c r="H220" s="60" t="str">
        <f>IF(B220="סך הכל",[1]Summary!$B$8,IF(F220="","",IFERROR(VLOOKUP(B220,[1]Planning!A:B,2,FALSE),0)))</f>
        <v/>
      </c>
      <c r="I220" s="60" t="str">
        <f>IF(B220="סך הכל",[1]Summary!$B$9,IF(F220="","",IFERROR(VLOOKUP(B220,[1]Count!A:B,2,FALSE),0)))</f>
        <v/>
      </c>
      <c r="J220" s="60" t="str">
        <f>IF(F220="","",(IF(ISNUMBER(MATCH(B220,[1]ExcPermit!$H$8:$H$1000,0)),"כן","לא")))</f>
        <v/>
      </c>
      <c r="K220" s="60" t="str">
        <f>IF(B220="סך הכל",[1]Summary!$B$10,IF(F220="","",IFERROR(VLOOKUP(B220,[1]Count!A:J,8,FALSE),0)))</f>
        <v/>
      </c>
      <c r="L220" s="60" t="str">
        <f>IF(B220="סך הכל",[1]Summary!$B$11,IF(F220="","",IFERROR(VLOOKUP(B220,[1]Count!A:J,9,FALSE),0)))</f>
        <v/>
      </c>
      <c r="M220" s="62" t="str">
        <f>IF(B220="סך הכל",[1]Summary!$B$12,IF(F220="","",IFERROR(VLOOKUP(B220,[1]Count!A:J,10,FALSE),0)))</f>
        <v/>
      </c>
      <c r="N220" s="63" t="str">
        <f t="shared" si="7"/>
        <v/>
      </c>
      <c r="O220" s="45" t="str">
        <f>IFERROR(VLOOKUP(B220,[1]Comments!A:B,2,FALSE),"")</f>
        <v/>
      </c>
      <c r="P220" s="45"/>
      <c r="Q220" s="45"/>
      <c r="R220" s="45"/>
      <c r="S220" s="45"/>
      <c r="T220" s="45"/>
      <c r="U220" s="45"/>
      <c r="V220" s="45"/>
      <c r="W220" s="45"/>
      <c r="X220" s="45"/>
      <c r="Y220" s="45"/>
      <c r="Z220" s="45"/>
      <c r="AA220" s="45"/>
      <c r="AB220" s="45"/>
      <c r="AC220" s="45"/>
      <c r="AD220" s="45"/>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57"/>
    </row>
    <row r="221" spans="1:77" s="64" customFormat="1" ht="12.75" x14ac:dyDescent="0.2">
      <c r="A221" s="57"/>
      <c r="B221" s="58" t="str">
        <f>IF(AND(B219&lt;&gt;"",ISNUMBER(B219),B220=""),"סך הכל",IF([1]Planning!A224="","",[1]Planning!A224))</f>
        <v/>
      </c>
      <c r="C221" s="59" t="str">
        <f>IFERROR(_xlfn.IFS(B221="סך הכל",[1]Summary!$B$6,[1]Planning!C224&lt;&gt;"",[1]Planning!C224),"")</f>
        <v/>
      </c>
      <c r="D221" s="57" t="str">
        <f>IFERROR(VLOOKUP(B221,[1]Address!B:G,5,FALSE),"")</f>
        <v/>
      </c>
      <c r="E221" s="57" t="str">
        <f>IFERROR(VLOOKUP(B221,[1]Address!B:L,11,FALSE),"")</f>
        <v/>
      </c>
      <c r="F221" s="60" t="str">
        <f t="shared" si="6"/>
        <v/>
      </c>
      <c r="G221" s="61" t="str">
        <f>IF(B221="סך הכל",[1]Summary!$B$7,IF(F221="","",IF(VLOOKUP(B221,[1]WQ_UnitID!B:C,2,FALSE)=0,"",VLOOKUP(B221,[1]WQ_UnitID!B:C,2,FALSE))))</f>
        <v/>
      </c>
      <c r="H221" s="60" t="str">
        <f>IF(B221="סך הכל",[1]Summary!$B$8,IF(F221="","",IFERROR(VLOOKUP(B221,[1]Planning!A:B,2,FALSE),0)))</f>
        <v/>
      </c>
      <c r="I221" s="60" t="str">
        <f>IF(B221="סך הכל",[1]Summary!$B$9,IF(F221="","",IFERROR(VLOOKUP(B221,[1]Count!A:B,2,FALSE),0)))</f>
        <v/>
      </c>
      <c r="J221" s="60" t="str">
        <f>IF(F221="","",(IF(ISNUMBER(MATCH(B221,[1]ExcPermit!$H$8:$H$1000,0)),"כן","לא")))</f>
        <v/>
      </c>
      <c r="K221" s="60" t="str">
        <f>IF(B221="סך הכל",[1]Summary!$B$10,IF(F221="","",IFERROR(VLOOKUP(B221,[1]Count!A:J,8,FALSE),0)))</f>
        <v/>
      </c>
      <c r="L221" s="60" t="str">
        <f>IF(B221="סך הכל",[1]Summary!$B$11,IF(F221="","",IFERROR(VLOOKUP(B221,[1]Count!A:J,9,FALSE),0)))</f>
        <v/>
      </c>
      <c r="M221" s="62" t="str">
        <f>IF(B221="סך הכל",[1]Summary!$B$12,IF(F221="","",IFERROR(VLOOKUP(B221,[1]Count!A:J,10,FALSE),0)))</f>
        <v/>
      </c>
      <c r="N221" s="63" t="str">
        <f t="shared" si="7"/>
        <v/>
      </c>
      <c r="O221" s="45" t="str">
        <f>IFERROR(VLOOKUP(B221,[1]Comments!A:B,2,FALSE),"")</f>
        <v/>
      </c>
      <c r="P221" s="45"/>
      <c r="Q221" s="45"/>
      <c r="R221" s="45"/>
      <c r="S221" s="45"/>
      <c r="T221" s="45"/>
      <c r="U221" s="45"/>
      <c r="V221" s="45"/>
      <c r="W221" s="45"/>
      <c r="X221" s="45"/>
      <c r="Y221" s="45"/>
      <c r="Z221" s="45"/>
      <c r="AA221" s="45"/>
      <c r="AB221" s="45"/>
      <c r="AC221" s="45"/>
      <c r="AD221" s="45"/>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c r="BM221" s="57"/>
      <c r="BN221" s="57"/>
      <c r="BO221" s="57"/>
      <c r="BP221" s="57"/>
      <c r="BQ221" s="57"/>
      <c r="BR221" s="57"/>
      <c r="BS221" s="57"/>
      <c r="BT221" s="57"/>
      <c r="BU221" s="57"/>
      <c r="BV221" s="57"/>
      <c r="BW221" s="57"/>
      <c r="BX221" s="57"/>
      <c r="BY221" s="57"/>
    </row>
    <row r="222" spans="1:77" s="64" customFormat="1" ht="12.75" x14ac:dyDescent="0.2">
      <c r="A222" s="57"/>
      <c r="B222" s="58" t="str">
        <f>IF(AND(B220&lt;&gt;"",ISNUMBER(B220),B221=""),"סך הכל",IF([1]Planning!A225="","",[1]Planning!A225))</f>
        <v/>
      </c>
      <c r="C222" s="59" t="str">
        <f>IFERROR(_xlfn.IFS(B222="סך הכל",[1]Summary!$B$6,[1]Planning!C225&lt;&gt;"",[1]Planning!C225),"")</f>
        <v/>
      </c>
      <c r="D222" s="57" t="str">
        <f>IFERROR(VLOOKUP(B222,[1]Address!B:G,5,FALSE),"")</f>
        <v/>
      </c>
      <c r="E222" s="57" t="str">
        <f>IFERROR(VLOOKUP(B222,[1]Address!B:L,11,FALSE),"")</f>
        <v/>
      </c>
      <c r="F222" s="60" t="str">
        <f t="shared" si="6"/>
        <v/>
      </c>
      <c r="G222" s="61" t="str">
        <f>IF(B222="סך הכל",[1]Summary!$B$7,IF(F222="","",IF(VLOOKUP(B222,[1]WQ_UnitID!B:C,2,FALSE)=0,"",VLOOKUP(B222,[1]WQ_UnitID!B:C,2,FALSE))))</f>
        <v/>
      </c>
      <c r="H222" s="60" t="str">
        <f>IF(B222="סך הכל",[1]Summary!$B$8,IF(F222="","",IFERROR(VLOOKUP(B222,[1]Planning!A:B,2,FALSE),0)))</f>
        <v/>
      </c>
      <c r="I222" s="60" t="str">
        <f>IF(B222="סך הכל",[1]Summary!$B$9,IF(F222="","",IFERROR(VLOOKUP(B222,[1]Count!A:B,2,FALSE),0)))</f>
        <v/>
      </c>
      <c r="J222" s="60" t="str">
        <f>IF(F222="","",(IF(ISNUMBER(MATCH(B222,[1]ExcPermit!$H$8:$H$1000,0)),"כן","לא")))</f>
        <v/>
      </c>
      <c r="K222" s="60" t="str">
        <f>IF(B222="סך הכל",[1]Summary!$B$10,IF(F222="","",IFERROR(VLOOKUP(B222,[1]Count!A:J,8,FALSE),0)))</f>
        <v/>
      </c>
      <c r="L222" s="60" t="str">
        <f>IF(B222="סך הכל",[1]Summary!$B$11,IF(F222="","",IFERROR(VLOOKUP(B222,[1]Count!A:J,9,FALSE),0)))</f>
        <v/>
      </c>
      <c r="M222" s="62" t="str">
        <f>IF(B222="סך הכל",[1]Summary!$B$12,IF(F222="","",IFERROR(VLOOKUP(B222,[1]Count!A:J,10,FALSE),0)))</f>
        <v/>
      </c>
      <c r="N222" s="63" t="str">
        <f t="shared" si="7"/>
        <v/>
      </c>
      <c r="O222" s="45" t="str">
        <f>IFERROR(VLOOKUP(B222,[1]Comments!A:B,2,FALSE),"")</f>
        <v/>
      </c>
      <c r="P222" s="45"/>
      <c r="Q222" s="45"/>
      <c r="R222" s="45"/>
      <c r="S222" s="45"/>
      <c r="T222" s="45"/>
      <c r="U222" s="45"/>
      <c r="V222" s="45"/>
      <c r="W222" s="45"/>
      <c r="X222" s="45"/>
      <c r="Y222" s="45"/>
      <c r="Z222" s="45"/>
      <c r="AA222" s="45"/>
      <c r="AB222" s="45"/>
      <c r="AC222" s="45"/>
      <c r="AD222" s="45"/>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row>
    <row r="223" spans="1:77" s="64" customFormat="1" ht="12.75" x14ac:dyDescent="0.2">
      <c r="A223" s="57"/>
      <c r="B223" s="58" t="str">
        <f>IF(AND(B221&lt;&gt;"",ISNUMBER(B221),B222=""),"סך הכל",IF([1]Planning!A226="","",[1]Planning!A226))</f>
        <v/>
      </c>
      <c r="C223" s="59" t="str">
        <f>IFERROR(_xlfn.IFS(B223="סך הכל",[1]Summary!$B$6,[1]Planning!C226&lt;&gt;"",[1]Planning!C226),"")</f>
        <v/>
      </c>
      <c r="D223" s="57" t="str">
        <f>IFERROR(VLOOKUP(B223,[1]Address!B:G,5,FALSE),"")</f>
        <v/>
      </c>
      <c r="E223" s="57" t="str">
        <f>IFERROR(VLOOKUP(B223,[1]Address!B:L,11,FALSE),"")</f>
        <v/>
      </c>
      <c r="F223" s="60" t="str">
        <f t="shared" si="6"/>
        <v/>
      </c>
      <c r="G223" s="61" t="str">
        <f>IF(B223="סך הכל",[1]Summary!$B$7,IF(F223="","",IF(VLOOKUP(B223,[1]WQ_UnitID!B:C,2,FALSE)=0,"",VLOOKUP(B223,[1]WQ_UnitID!B:C,2,FALSE))))</f>
        <v/>
      </c>
      <c r="H223" s="60" t="str">
        <f>IF(B223="סך הכל",[1]Summary!$B$8,IF(F223="","",IFERROR(VLOOKUP(B223,[1]Planning!A:B,2,FALSE),0)))</f>
        <v/>
      </c>
      <c r="I223" s="60" t="str">
        <f>IF(B223="סך הכל",[1]Summary!$B$9,IF(F223="","",IFERROR(VLOOKUP(B223,[1]Count!A:B,2,FALSE),0)))</f>
        <v/>
      </c>
      <c r="J223" s="60" t="str">
        <f>IF(F223="","",(IF(ISNUMBER(MATCH(B223,[1]ExcPermit!$H$8:$H$1000,0)),"כן","לא")))</f>
        <v/>
      </c>
      <c r="K223" s="60" t="str">
        <f>IF(B223="סך הכל",[1]Summary!$B$10,IF(F223="","",IFERROR(VLOOKUP(B223,[1]Count!A:J,8,FALSE),0)))</f>
        <v/>
      </c>
      <c r="L223" s="60" t="str">
        <f>IF(B223="סך הכל",[1]Summary!$B$11,IF(F223="","",IFERROR(VLOOKUP(B223,[1]Count!A:J,9,FALSE),0)))</f>
        <v/>
      </c>
      <c r="M223" s="62" t="str">
        <f>IF(B223="סך הכל",[1]Summary!$B$12,IF(F223="","",IFERROR(VLOOKUP(B223,[1]Count!A:J,10,FALSE),0)))</f>
        <v/>
      </c>
      <c r="N223" s="63" t="str">
        <f t="shared" si="7"/>
        <v/>
      </c>
      <c r="O223" s="45" t="str">
        <f>IFERROR(VLOOKUP(B223,[1]Comments!A:B,2,FALSE),"")</f>
        <v/>
      </c>
      <c r="P223" s="45"/>
      <c r="Q223" s="45"/>
      <c r="R223" s="45"/>
      <c r="S223" s="45"/>
      <c r="T223" s="45"/>
      <c r="U223" s="45"/>
      <c r="V223" s="45"/>
      <c r="W223" s="45"/>
      <c r="X223" s="45"/>
      <c r="Y223" s="45"/>
      <c r="Z223" s="45"/>
      <c r="AA223" s="45"/>
      <c r="AB223" s="45"/>
      <c r="AC223" s="45"/>
      <c r="AD223" s="45"/>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57"/>
    </row>
    <row r="224" spans="1:77" s="64" customFormat="1" ht="12.75" x14ac:dyDescent="0.2">
      <c r="A224" s="57"/>
      <c r="B224" s="58" t="str">
        <f>IF(AND(B222&lt;&gt;"",ISNUMBER(B222),B223=""),"סך הכל",IF([1]Planning!A227="","",[1]Planning!A227))</f>
        <v/>
      </c>
      <c r="C224" s="59" t="str">
        <f>IFERROR(_xlfn.IFS(B224="סך הכל",[1]Summary!$B$6,[1]Planning!C227&lt;&gt;"",[1]Planning!C227),"")</f>
        <v/>
      </c>
      <c r="D224" s="57" t="str">
        <f>IFERROR(VLOOKUP(B224,[1]Address!B:G,5,FALSE),"")</f>
        <v/>
      </c>
      <c r="E224" s="57" t="str">
        <f>IFERROR(VLOOKUP(B224,[1]Address!B:L,11,FALSE),"")</f>
        <v/>
      </c>
      <c r="F224" s="60" t="str">
        <f t="shared" si="6"/>
        <v/>
      </c>
      <c r="G224" s="61" t="str">
        <f>IF(B224="סך הכל",[1]Summary!$B$7,IF(F224="","",IF(VLOOKUP(B224,[1]WQ_UnitID!B:C,2,FALSE)=0,"",VLOOKUP(B224,[1]WQ_UnitID!B:C,2,FALSE))))</f>
        <v/>
      </c>
      <c r="H224" s="60" t="str">
        <f>IF(B224="סך הכל",[1]Summary!$B$8,IF(F224="","",IFERROR(VLOOKUP(B224,[1]Planning!A:B,2,FALSE),0)))</f>
        <v/>
      </c>
      <c r="I224" s="60" t="str">
        <f>IF(B224="סך הכל",[1]Summary!$B$9,IF(F224="","",IFERROR(VLOOKUP(B224,[1]Count!A:B,2,FALSE),0)))</f>
        <v/>
      </c>
      <c r="J224" s="60" t="str">
        <f>IF(F224="","",(IF(ISNUMBER(MATCH(B224,[1]ExcPermit!$H$8:$H$1000,0)),"כן","לא")))</f>
        <v/>
      </c>
      <c r="K224" s="60" t="str">
        <f>IF(B224="סך הכל",[1]Summary!$B$10,IF(F224="","",IFERROR(VLOOKUP(B224,[1]Count!A:J,8,FALSE),0)))</f>
        <v/>
      </c>
      <c r="L224" s="60" t="str">
        <f>IF(B224="סך הכל",[1]Summary!$B$11,IF(F224="","",IFERROR(VLOOKUP(B224,[1]Count!A:J,9,FALSE),0)))</f>
        <v/>
      </c>
      <c r="M224" s="62" t="str">
        <f>IF(B224="סך הכל",[1]Summary!$B$12,IF(F224="","",IFERROR(VLOOKUP(B224,[1]Count!A:J,10,FALSE),0)))</f>
        <v/>
      </c>
      <c r="N224" s="63" t="str">
        <f t="shared" si="7"/>
        <v/>
      </c>
      <c r="O224" s="45" t="str">
        <f>IFERROR(VLOOKUP(B224,[1]Comments!A:B,2,FALSE),"")</f>
        <v/>
      </c>
      <c r="P224" s="45"/>
      <c r="Q224" s="45"/>
      <c r="R224" s="45"/>
      <c r="S224" s="45"/>
      <c r="T224" s="45"/>
      <c r="U224" s="45"/>
      <c r="V224" s="45"/>
      <c r="W224" s="45"/>
      <c r="X224" s="45"/>
      <c r="Y224" s="45"/>
      <c r="Z224" s="45"/>
      <c r="AA224" s="45"/>
      <c r="AB224" s="45"/>
      <c r="AC224" s="45"/>
      <c r="AD224" s="45"/>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row>
    <row r="225" spans="1:77" s="64" customFormat="1" ht="12.75" x14ac:dyDescent="0.2">
      <c r="A225" s="57"/>
      <c r="B225" s="58" t="str">
        <f>IF(AND(B223&lt;&gt;"",ISNUMBER(B223),B224=""),"סך הכל",IF([1]Planning!A228="","",[1]Planning!A228))</f>
        <v/>
      </c>
      <c r="C225" s="59" t="str">
        <f>IFERROR(_xlfn.IFS(B225="סך הכל",[1]Summary!$B$6,[1]Planning!C228&lt;&gt;"",[1]Planning!C228),"")</f>
        <v/>
      </c>
      <c r="D225" s="57" t="str">
        <f>IFERROR(VLOOKUP(B225,[1]Address!B:G,5,FALSE),"")</f>
        <v/>
      </c>
      <c r="E225" s="57" t="str">
        <f>IFERROR(VLOOKUP(B225,[1]Address!B:L,11,FALSE),"")</f>
        <v/>
      </c>
      <c r="F225" s="60" t="str">
        <f t="shared" si="6"/>
        <v/>
      </c>
      <c r="G225" s="61" t="str">
        <f>IF(B225="סך הכל",[1]Summary!$B$7,IF(F225="","",IF(VLOOKUP(B225,[1]WQ_UnitID!B:C,2,FALSE)=0,"",VLOOKUP(B225,[1]WQ_UnitID!B:C,2,FALSE))))</f>
        <v/>
      </c>
      <c r="H225" s="60" t="str">
        <f>IF(B225="סך הכל",[1]Summary!$B$8,IF(F225="","",IFERROR(VLOOKUP(B225,[1]Planning!A:B,2,FALSE),0)))</f>
        <v/>
      </c>
      <c r="I225" s="60" t="str">
        <f>IF(B225="סך הכל",[1]Summary!$B$9,IF(F225="","",IFERROR(VLOOKUP(B225,[1]Count!A:B,2,FALSE),0)))</f>
        <v/>
      </c>
      <c r="J225" s="60" t="str">
        <f>IF(F225="","",(IF(ISNUMBER(MATCH(B225,[1]ExcPermit!$H$8:$H$1000,0)),"כן","לא")))</f>
        <v/>
      </c>
      <c r="K225" s="60" t="str">
        <f>IF(B225="סך הכל",[1]Summary!$B$10,IF(F225="","",IFERROR(VLOOKUP(B225,[1]Count!A:J,8,FALSE),0)))</f>
        <v/>
      </c>
      <c r="L225" s="60" t="str">
        <f>IF(B225="סך הכל",[1]Summary!$B$11,IF(F225="","",IFERROR(VLOOKUP(B225,[1]Count!A:J,9,FALSE),0)))</f>
        <v/>
      </c>
      <c r="M225" s="62" t="str">
        <f>IF(B225="סך הכל",[1]Summary!$B$12,IF(F225="","",IFERROR(VLOOKUP(B225,[1]Count!A:J,10,FALSE),0)))</f>
        <v/>
      </c>
      <c r="N225" s="63" t="str">
        <f t="shared" si="7"/>
        <v/>
      </c>
      <c r="O225" s="45" t="str">
        <f>IFERROR(VLOOKUP(B225,[1]Comments!A:B,2,FALSE),"")</f>
        <v/>
      </c>
      <c r="P225" s="45"/>
      <c r="Q225" s="45"/>
      <c r="R225" s="45"/>
      <c r="S225" s="45"/>
      <c r="T225" s="45"/>
      <c r="U225" s="45"/>
      <c r="V225" s="45"/>
      <c r="W225" s="45"/>
      <c r="X225" s="45"/>
      <c r="Y225" s="45"/>
      <c r="Z225" s="45"/>
      <c r="AA225" s="45"/>
      <c r="AB225" s="45"/>
      <c r="AC225" s="45"/>
      <c r="AD225" s="45"/>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57"/>
    </row>
    <row r="226" spans="1:77" s="64" customFormat="1" ht="12.75" x14ac:dyDescent="0.2">
      <c r="A226" s="57"/>
      <c r="B226" s="58" t="str">
        <f>IF(AND(B224&lt;&gt;"",ISNUMBER(B224),B225=""),"סך הכל",IF([1]Planning!A229="","",[1]Planning!A229))</f>
        <v/>
      </c>
      <c r="C226" s="59" t="str">
        <f>IFERROR(_xlfn.IFS(B226="סך הכל",[1]Summary!$B$6,[1]Planning!C229&lt;&gt;"",[1]Planning!C229),"")</f>
        <v/>
      </c>
      <c r="D226" s="57" t="str">
        <f>IFERROR(VLOOKUP(B226,[1]Address!B:G,5,FALSE),"")</f>
        <v/>
      </c>
      <c r="E226" s="57" t="str">
        <f>IFERROR(VLOOKUP(B226,[1]Address!B:L,11,FALSE),"")</f>
        <v/>
      </c>
      <c r="F226" s="60" t="str">
        <f t="shared" si="6"/>
        <v/>
      </c>
      <c r="G226" s="61" t="str">
        <f>IF(B226="סך הכל",[1]Summary!$B$7,IF(F226="","",IF(VLOOKUP(B226,[1]WQ_UnitID!B:C,2,FALSE)=0,"",VLOOKUP(B226,[1]WQ_UnitID!B:C,2,FALSE))))</f>
        <v/>
      </c>
      <c r="H226" s="60" t="str">
        <f>IF(B226="סך הכל",[1]Summary!$B$8,IF(F226="","",IFERROR(VLOOKUP(B226,[1]Planning!A:B,2,FALSE),0)))</f>
        <v/>
      </c>
      <c r="I226" s="60" t="str">
        <f>IF(B226="סך הכל",[1]Summary!$B$9,IF(F226="","",IFERROR(VLOOKUP(B226,[1]Count!A:B,2,FALSE),0)))</f>
        <v/>
      </c>
      <c r="J226" s="60" t="str">
        <f>IF(F226="","",(IF(ISNUMBER(MATCH(B226,[1]ExcPermit!$H$8:$H$1000,0)),"כן","לא")))</f>
        <v/>
      </c>
      <c r="K226" s="60" t="str">
        <f>IF(B226="סך הכל",[1]Summary!$B$10,IF(F226="","",IFERROR(VLOOKUP(B226,[1]Count!A:J,8,FALSE),0)))</f>
        <v/>
      </c>
      <c r="L226" s="60" t="str">
        <f>IF(B226="סך הכל",[1]Summary!$B$11,IF(F226="","",IFERROR(VLOOKUP(B226,[1]Count!A:J,9,FALSE),0)))</f>
        <v/>
      </c>
      <c r="M226" s="62" t="str">
        <f>IF(B226="סך הכל",[1]Summary!$B$12,IF(F226="","",IFERROR(VLOOKUP(B226,[1]Count!A:J,10,FALSE),0)))</f>
        <v/>
      </c>
      <c r="N226" s="63" t="str">
        <f t="shared" si="7"/>
        <v/>
      </c>
      <c r="O226" s="45" t="str">
        <f>IFERROR(VLOOKUP(B226,[1]Comments!A:B,2,FALSE),"")</f>
        <v/>
      </c>
      <c r="P226" s="45"/>
      <c r="Q226" s="45"/>
      <c r="R226" s="45"/>
      <c r="S226" s="45"/>
      <c r="T226" s="45"/>
      <c r="U226" s="45"/>
      <c r="V226" s="45"/>
      <c r="W226" s="45"/>
      <c r="X226" s="45"/>
      <c r="Y226" s="45"/>
      <c r="Z226" s="45"/>
      <c r="AA226" s="45"/>
      <c r="AB226" s="45"/>
      <c r="AC226" s="45"/>
      <c r="AD226" s="45"/>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c r="BM226" s="57"/>
      <c r="BN226" s="57"/>
      <c r="BO226" s="57"/>
      <c r="BP226" s="57"/>
      <c r="BQ226" s="57"/>
      <c r="BR226" s="57"/>
      <c r="BS226" s="57"/>
      <c r="BT226" s="57"/>
      <c r="BU226" s="57"/>
      <c r="BV226" s="57"/>
      <c r="BW226" s="57"/>
      <c r="BX226" s="57"/>
      <c r="BY226" s="57"/>
    </row>
    <row r="227" spans="1:77" s="64" customFormat="1" ht="12.75" x14ac:dyDescent="0.2">
      <c r="A227" s="57"/>
      <c r="B227" s="58" t="str">
        <f>IF(AND(B225&lt;&gt;"",ISNUMBER(B225),B226=""),"סך הכל",IF([1]Planning!A230="","",[1]Planning!A230))</f>
        <v/>
      </c>
      <c r="C227" s="59" t="str">
        <f>IFERROR(_xlfn.IFS(B227="סך הכל",[1]Summary!$B$6,[1]Planning!C230&lt;&gt;"",[1]Planning!C230),"")</f>
        <v/>
      </c>
      <c r="D227" s="57" t="str">
        <f>IFERROR(VLOOKUP(B227,[1]Address!B:G,5,FALSE),"")</f>
        <v/>
      </c>
      <c r="E227" s="57" t="str">
        <f>IFERROR(VLOOKUP(B227,[1]Address!B:L,11,FALSE),"")</f>
        <v/>
      </c>
      <c r="F227" s="60" t="str">
        <f t="shared" si="6"/>
        <v/>
      </c>
      <c r="G227" s="61" t="str">
        <f>IF(B227="סך הכל",[1]Summary!$B$7,IF(F227="","",IF(VLOOKUP(B227,[1]WQ_UnitID!B:C,2,FALSE)=0,"",VLOOKUP(B227,[1]WQ_UnitID!B:C,2,FALSE))))</f>
        <v/>
      </c>
      <c r="H227" s="60" t="str">
        <f>IF(B227="סך הכל",[1]Summary!$B$8,IF(F227="","",IFERROR(VLOOKUP(B227,[1]Planning!A:B,2,FALSE),0)))</f>
        <v/>
      </c>
      <c r="I227" s="60" t="str">
        <f>IF(B227="סך הכל",[1]Summary!$B$9,IF(F227="","",IFERROR(VLOOKUP(B227,[1]Count!A:B,2,FALSE),0)))</f>
        <v/>
      </c>
      <c r="J227" s="60" t="str">
        <f>IF(F227="","",(IF(ISNUMBER(MATCH(B227,[1]ExcPermit!$H$8:$H$1000,0)),"כן","לא")))</f>
        <v/>
      </c>
      <c r="K227" s="60" t="str">
        <f>IF(B227="סך הכל",[1]Summary!$B$10,IF(F227="","",IFERROR(VLOOKUP(B227,[1]Count!A:J,8,FALSE),0)))</f>
        <v/>
      </c>
      <c r="L227" s="60" t="str">
        <f>IF(B227="סך הכל",[1]Summary!$B$11,IF(F227="","",IFERROR(VLOOKUP(B227,[1]Count!A:J,9,FALSE),0)))</f>
        <v/>
      </c>
      <c r="M227" s="62" t="str">
        <f>IF(B227="סך הכל",[1]Summary!$B$12,IF(F227="","",IFERROR(VLOOKUP(B227,[1]Count!A:J,10,FALSE),0)))</f>
        <v/>
      </c>
      <c r="N227" s="63" t="str">
        <f t="shared" si="7"/>
        <v/>
      </c>
      <c r="O227" s="45" t="str">
        <f>IFERROR(VLOOKUP(B227,[1]Comments!A:B,2,FALSE),"")</f>
        <v/>
      </c>
      <c r="P227" s="45"/>
      <c r="Q227" s="45"/>
      <c r="R227" s="45"/>
      <c r="S227" s="45"/>
      <c r="T227" s="45"/>
      <c r="U227" s="45"/>
      <c r="V227" s="45"/>
      <c r="W227" s="45"/>
      <c r="X227" s="45"/>
      <c r="Y227" s="45"/>
      <c r="Z227" s="45"/>
      <c r="AA227" s="45"/>
      <c r="AB227" s="45"/>
      <c r="AC227" s="45"/>
      <c r="AD227" s="45"/>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c r="BT227" s="57"/>
      <c r="BU227" s="57"/>
      <c r="BV227" s="57"/>
      <c r="BW227" s="57"/>
      <c r="BX227" s="57"/>
      <c r="BY227" s="57"/>
    </row>
    <row r="228" spans="1:77" s="64" customFormat="1" ht="12.75" x14ac:dyDescent="0.2">
      <c r="A228" s="57"/>
      <c r="B228" s="58" t="str">
        <f>IF(AND(B226&lt;&gt;"",ISNUMBER(B226),B227=""),"סך הכל",IF([1]Planning!A231="","",[1]Planning!A231))</f>
        <v/>
      </c>
      <c r="C228" s="59" t="str">
        <f>IFERROR(_xlfn.IFS(B228="סך הכל",[1]Summary!$B$6,[1]Planning!C231&lt;&gt;"",[1]Planning!C231),"")</f>
        <v/>
      </c>
      <c r="D228" s="57" t="str">
        <f>IFERROR(VLOOKUP(B228,[1]Address!B:G,5,FALSE),"")</f>
        <v/>
      </c>
      <c r="E228" s="57" t="str">
        <f>IFERROR(VLOOKUP(B228,[1]Address!B:L,11,FALSE),"")</f>
        <v/>
      </c>
      <c r="F228" s="60" t="str">
        <f t="shared" si="6"/>
        <v/>
      </c>
      <c r="G228" s="61" t="str">
        <f>IF(B228="סך הכל",[1]Summary!$B$7,IF(F228="","",IF(VLOOKUP(B228,[1]WQ_UnitID!B:C,2,FALSE)=0,"",VLOOKUP(B228,[1]WQ_UnitID!B:C,2,FALSE))))</f>
        <v/>
      </c>
      <c r="H228" s="60" t="str">
        <f>IF(B228="סך הכל",[1]Summary!$B$8,IF(F228="","",IFERROR(VLOOKUP(B228,[1]Planning!A:B,2,FALSE),0)))</f>
        <v/>
      </c>
      <c r="I228" s="60" t="str">
        <f>IF(B228="סך הכל",[1]Summary!$B$9,IF(F228="","",IFERROR(VLOOKUP(B228,[1]Count!A:B,2,FALSE),0)))</f>
        <v/>
      </c>
      <c r="J228" s="60" t="str">
        <f>IF(F228="","",(IF(ISNUMBER(MATCH(B228,[1]ExcPermit!$H$8:$H$1000,0)),"כן","לא")))</f>
        <v/>
      </c>
      <c r="K228" s="60" t="str">
        <f>IF(B228="סך הכל",[1]Summary!$B$10,IF(F228="","",IFERROR(VLOOKUP(B228,[1]Count!A:J,8,FALSE),0)))</f>
        <v/>
      </c>
      <c r="L228" s="60" t="str">
        <f>IF(B228="סך הכל",[1]Summary!$B$11,IF(F228="","",IFERROR(VLOOKUP(B228,[1]Count!A:J,9,FALSE),0)))</f>
        <v/>
      </c>
      <c r="M228" s="62" t="str">
        <f>IF(B228="סך הכל",[1]Summary!$B$12,IF(F228="","",IFERROR(VLOOKUP(B228,[1]Count!A:J,10,FALSE),0)))</f>
        <v/>
      </c>
      <c r="N228" s="63" t="str">
        <f t="shared" si="7"/>
        <v/>
      </c>
      <c r="O228" s="45" t="str">
        <f>IFERROR(VLOOKUP(B228,[1]Comments!A:B,2,FALSE),"")</f>
        <v/>
      </c>
      <c r="P228" s="45"/>
      <c r="Q228" s="45"/>
      <c r="R228" s="45"/>
      <c r="S228" s="45"/>
      <c r="T228" s="45"/>
      <c r="U228" s="45"/>
      <c r="V228" s="45"/>
      <c r="W228" s="45"/>
      <c r="X228" s="45"/>
      <c r="Y228" s="45"/>
      <c r="Z228" s="45"/>
      <c r="AA228" s="45"/>
      <c r="AB228" s="45"/>
      <c r="AC228" s="45"/>
      <c r="AD228" s="45"/>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c r="BM228" s="57"/>
      <c r="BN228" s="57"/>
      <c r="BO228" s="57"/>
      <c r="BP228" s="57"/>
      <c r="BQ228" s="57"/>
      <c r="BR228" s="57"/>
      <c r="BS228" s="57"/>
      <c r="BT228" s="57"/>
      <c r="BU228" s="57"/>
      <c r="BV228" s="57"/>
      <c r="BW228" s="57"/>
      <c r="BX228" s="57"/>
      <c r="BY228" s="57"/>
    </row>
    <row r="229" spans="1:77" s="64" customFormat="1" ht="12.75" x14ac:dyDescent="0.2">
      <c r="A229" s="57"/>
      <c r="B229" s="58" t="str">
        <f>IF(AND(B227&lt;&gt;"",ISNUMBER(B227),B228=""),"סך הכל",IF([1]Planning!A232="","",[1]Planning!A232))</f>
        <v/>
      </c>
      <c r="C229" s="59" t="str">
        <f>IFERROR(_xlfn.IFS(B229="סך הכל",[1]Summary!$B$6,[1]Planning!C232&lt;&gt;"",[1]Planning!C232),"")</f>
        <v/>
      </c>
      <c r="D229" s="57" t="str">
        <f>IFERROR(VLOOKUP(B229,[1]Address!B:G,5,FALSE),"")</f>
        <v/>
      </c>
      <c r="E229" s="57" t="str">
        <f>IFERROR(VLOOKUP(B229,[1]Address!B:L,11,FALSE),"")</f>
        <v/>
      </c>
      <c r="F229" s="60" t="str">
        <f t="shared" si="6"/>
        <v/>
      </c>
      <c r="G229" s="61" t="str">
        <f>IF(B229="סך הכל",[1]Summary!$B$7,IF(F229="","",IF(VLOOKUP(B229,[1]WQ_UnitID!B:C,2,FALSE)=0,"",VLOOKUP(B229,[1]WQ_UnitID!B:C,2,FALSE))))</f>
        <v/>
      </c>
      <c r="H229" s="60" t="str">
        <f>IF(B229="סך הכל",[1]Summary!$B$8,IF(F229="","",IFERROR(VLOOKUP(B229,[1]Planning!A:B,2,FALSE),0)))</f>
        <v/>
      </c>
      <c r="I229" s="60" t="str">
        <f>IF(B229="סך הכל",[1]Summary!$B$9,IF(F229="","",IFERROR(VLOOKUP(B229,[1]Count!A:B,2,FALSE),0)))</f>
        <v/>
      </c>
      <c r="J229" s="60" t="str">
        <f>IF(F229="","",(IF(ISNUMBER(MATCH(B229,[1]ExcPermit!$H$8:$H$1000,0)),"כן","לא")))</f>
        <v/>
      </c>
      <c r="K229" s="60" t="str">
        <f>IF(B229="סך הכל",[1]Summary!$B$10,IF(F229="","",IFERROR(VLOOKUP(B229,[1]Count!A:J,8,FALSE),0)))</f>
        <v/>
      </c>
      <c r="L229" s="60" t="str">
        <f>IF(B229="סך הכל",[1]Summary!$B$11,IF(F229="","",IFERROR(VLOOKUP(B229,[1]Count!A:J,9,FALSE),0)))</f>
        <v/>
      </c>
      <c r="M229" s="62" t="str">
        <f>IF(B229="סך הכל",[1]Summary!$B$12,IF(F229="","",IFERROR(VLOOKUP(B229,[1]Count!A:J,10,FALSE),0)))</f>
        <v/>
      </c>
      <c r="N229" s="63" t="str">
        <f t="shared" si="7"/>
        <v/>
      </c>
      <c r="O229" s="45" t="str">
        <f>IFERROR(VLOOKUP(B229,[1]Comments!A:B,2,FALSE),"")</f>
        <v/>
      </c>
      <c r="P229" s="45"/>
      <c r="Q229" s="45"/>
      <c r="R229" s="45"/>
      <c r="S229" s="45"/>
      <c r="T229" s="45"/>
      <c r="U229" s="45"/>
      <c r="V229" s="45"/>
      <c r="W229" s="45"/>
      <c r="X229" s="45"/>
      <c r="Y229" s="45"/>
      <c r="Z229" s="45"/>
      <c r="AA229" s="45"/>
      <c r="AB229" s="45"/>
      <c r="AC229" s="45"/>
      <c r="AD229" s="45"/>
      <c r="AE229" s="57"/>
      <c r="AF229" s="57"/>
      <c r="AG229" s="57"/>
      <c r="AH229" s="57"/>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c r="BM229" s="57"/>
      <c r="BN229" s="57"/>
      <c r="BO229" s="57"/>
      <c r="BP229" s="57"/>
      <c r="BQ229" s="57"/>
      <c r="BR229" s="57"/>
      <c r="BS229" s="57"/>
      <c r="BT229" s="57"/>
      <c r="BU229" s="57"/>
      <c r="BV229" s="57"/>
      <c r="BW229" s="57"/>
      <c r="BX229" s="57"/>
      <c r="BY229" s="57"/>
    </row>
    <row r="230" spans="1:77" s="64" customFormat="1" ht="12.75" x14ac:dyDescent="0.2">
      <c r="A230" s="57"/>
      <c r="B230" s="58" t="str">
        <f>IF(AND(B228&lt;&gt;"",ISNUMBER(B228),B229=""),"סך הכל",IF([1]Planning!A233="","",[1]Planning!A233))</f>
        <v/>
      </c>
      <c r="C230" s="59" t="str">
        <f>IFERROR(_xlfn.IFS(B230="סך הכל",[1]Summary!$B$6,[1]Planning!C233&lt;&gt;"",[1]Planning!C233),"")</f>
        <v/>
      </c>
      <c r="D230" s="57" t="str">
        <f>IFERROR(VLOOKUP(B230,[1]Address!B:G,5,FALSE),"")</f>
        <v/>
      </c>
      <c r="E230" s="57" t="str">
        <f>IFERROR(VLOOKUP(B230,[1]Address!B:L,11,FALSE),"")</f>
        <v/>
      </c>
      <c r="F230" s="60" t="str">
        <f t="shared" si="6"/>
        <v/>
      </c>
      <c r="G230" s="61" t="str">
        <f>IF(B230="סך הכל",[1]Summary!$B$7,IF(F230="","",IF(VLOOKUP(B230,[1]WQ_UnitID!B:C,2,FALSE)=0,"",VLOOKUP(B230,[1]WQ_UnitID!B:C,2,FALSE))))</f>
        <v/>
      </c>
      <c r="H230" s="60" t="str">
        <f>IF(B230="סך הכל",[1]Summary!$B$8,IF(F230="","",IFERROR(VLOOKUP(B230,[1]Planning!A:B,2,FALSE),0)))</f>
        <v/>
      </c>
      <c r="I230" s="60" t="str">
        <f>IF(B230="סך הכל",[1]Summary!$B$9,IF(F230="","",IFERROR(VLOOKUP(B230,[1]Count!A:B,2,FALSE),0)))</f>
        <v/>
      </c>
      <c r="J230" s="60" t="str">
        <f>IF(F230="","",(IF(ISNUMBER(MATCH(B230,[1]ExcPermit!$H$8:$H$1000,0)),"כן","לא")))</f>
        <v/>
      </c>
      <c r="K230" s="60" t="str">
        <f>IF(B230="סך הכל",[1]Summary!$B$10,IF(F230="","",IFERROR(VLOOKUP(B230,[1]Count!A:J,8,FALSE),0)))</f>
        <v/>
      </c>
      <c r="L230" s="60" t="str">
        <f>IF(B230="סך הכל",[1]Summary!$B$11,IF(F230="","",IFERROR(VLOOKUP(B230,[1]Count!A:J,9,FALSE),0)))</f>
        <v/>
      </c>
      <c r="M230" s="62" t="str">
        <f>IF(B230="סך הכל",[1]Summary!$B$12,IF(F230="","",IFERROR(VLOOKUP(B230,[1]Count!A:J,10,FALSE),0)))</f>
        <v/>
      </c>
      <c r="N230" s="63" t="str">
        <f t="shared" si="7"/>
        <v/>
      </c>
      <c r="O230" s="45" t="str">
        <f>IFERROR(VLOOKUP(B230,[1]Comments!A:B,2,FALSE),"")</f>
        <v/>
      </c>
      <c r="P230" s="45"/>
      <c r="Q230" s="45"/>
      <c r="R230" s="45"/>
      <c r="S230" s="45"/>
      <c r="T230" s="45"/>
      <c r="U230" s="45"/>
      <c r="V230" s="45"/>
      <c r="W230" s="45"/>
      <c r="X230" s="45"/>
      <c r="Y230" s="45"/>
      <c r="Z230" s="45"/>
      <c r="AA230" s="45"/>
      <c r="AB230" s="45"/>
      <c r="AC230" s="45"/>
      <c r="AD230" s="45"/>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c r="BM230" s="57"/>
      <c r="BN230" s="57"/>
      <c r="BO230" s="57"/>
      <c r="BP230" s="57"/>
      <c r="BQ230" s="57"/>
      <c r="BR230" s="57"/>
      <c r="BS230" s="57"/>
      <c r="BT230" s="57"/>
      <c r="BU230" s="57"/>
      <c r="BV230" s="57"/>
      <c r="BW230" s="57"/>
      <c r="BX230" s="57"/>
      <c r="BY230" s="57"/>
    </row>
    <row r="231" spans="1:77" s="64" customFormat="1" ht="12.75" x14ac:dyDescent="0.2">
      <c r="A231" s="57"/>
      <c r="B231" s="58" t="str">
        <f>IF(AND(B229&lt;&gt;"",ISNUMBER(B229),B230=""),"סך הכל",IF([1]Planning!A234="","",[1]Planning!A234))</f>
        <v/>
      </c>
      <c r="C231" s="59" t="str">
        <f>IFERROR(_xlfn.IFS(B231="סך הכל",[1]Summary!$B$6,[1]Planning!C234&lt;&gt;"",[1]Planning!C234),"")</f>
        <v/>
      </c>
      <c r="D231" s="57" t="str">
        <f>IFERROR(VLOOKUP(B231,[1]Address!B:G,5,FALSE),"")</f>
        <v/>
      </c>
      <c r="E231" s="57" t="str">
        <f>IFERROR(VLOOKUP(B231,[1]Address!B:L,11,FALSE),"")</f>
        <v/>
      </c>
      <c r="F231" s="60" t="str">
        <f t="shared" si="6"/>
        <v/>
      </c>
      <c r="G231" s="61" t="str">
        <f>IF(B231="סך הכל",[1]Summary!$B$7,IF(F231="","",IF(VLOOKUP(B231,[1]WQ_UnitID!B:C,2,FALSE)=0,"",VLOOKUP(B231,[1]WQ_UnitID!B:C,2,FALSE))))</f>
        <v/>
      </c>
      <c r="H231" s="60" t="str">
        <f>IF(B231="סך הכל",[1]Summary!$B$8,IF(F231="","",IFERROR(VLOOKUP(B231,[1]Planning!A:B,2,FALSE),0)))</f>
        <v/>
      </c>
      <c r="I231" s="60" t="str">
        <f>IF(B231="סך הכל",[1]Summary!$B$9,IF(F231="","",IFERROR(VLOOKUP(B231,[1]Count!A:B,2,FALSE),0)))</f>
        <v/>
      </c>
      <c r="J231" s="60" t="str">
        <f>IF(F231="","",(IF(ISNUMBER(MATCH(B231,[1]ExcPermit!$H$8:$H$1000,0)),"כן","לא")))</f>
        <v/>
      </c>
      <c r="K231" s="60" t="str">
        <f>IF(B231="סך הכל",[1]Summary!$B$10,IF(F231="","",IFERROR(VLOOKUP(B231,[1]Count!A:J,8,FALSE),0)))</f>
        <v/>
      </c>
      <c r="L231" s="60" t="str">
        <f>IF(B231="סך הכל",[1]Summary!$B$11,IF(F231="","",IFERROR(VLOOKUP(B231,[1]Count!A:J,9,FALSE),0)))</f>
        <v/>
      </c>
      <c r="M231" s="62" t="str">
        <f>IF(B231="סך הכל",[1]Summary!$B$12,IF(F231="","",IFERROR(VLOOKUP(B231,[1]Count!A:J,10,FALSE),0)))</f>
        <v/>
      </c>
      <c r="N231" s="63" t="str">
        <f t="shared" si="7"/>
        <v/>
      </c>
      <c r="O231" s="45" t="str">
        <f>IFERROR(VLOOKUP(B231,[1]Comments!A:B,2,FALSE),"")</f>
        <v/>
      </c>
      <c r="P231" s="45"/>
      <c r="Q231" s="45"/>
      <c r="R231" s="45"/>
      <c r="S231" s="45"/>
      <c r="T231" s="45"/>
      <c r="U231" s="45"/>
      <c r="V231" s="45"/>
      <c r="W231" s="45"/>
      <c r="X231" s="45"/>
      <c r="Y231" s="45"/>
      <c r="Z231" s="45"/>
      <c r="AA231" s="45"/>
      <c r="AB231" s="45"/>
      <c r="AC231" s="45"/>
      <c r="AD231" s="45"/>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c r="BU231" s="57"/>
      <c r="BV231" s="57"/>
      <c r="BW231" s="57"/>
      <c r="BX231" s="57"/>
      <c r="BY231" s="57"/>
    </row>
    <row r="232" spans="1:77" s="64" customFormat="1" ht="12.75" x14ac:dyDescent="0.2">
      <c r="A232" s="57"/>
      <c r="B232" s="58" t="str">
        <f>IF(AND(B230&lt;&gt;"",ISNUMBER(B230),B231=""),"סך הכל",IF([1]Planning!A235="","",[1]Planning!A235))</f>
        <v/>
      </c>
      <c r="C232" s="59" t="str">
        <f>IFERROR(_xlfn.IFS(B232="סך הכל",[1]Summary!$B$6,[1]Planning!C235&lt;&gt;"",[1]Planning!C235),"")</f>
        <v/>
      </c>
      <c r="D232" s="57" t="str">
        <f>IFERROR(VLOOKUP(B232,[1]Address!B:G,5,FALSE),"")</f>
        <v/>
      </c>
      <c r="E232" s="57" t="str">
        <f>IFERROR(VLOOKUP(B232,[1]Address!B:L,11,FALSE),"")</f>
        <v/>
      </c>
      <c r="F232" s="60" t="str">
        <f t="shared" si="6"/>
        <v/>
      </c>
      <c r="G232" s="61" t="str">
        <f>IF(B232="סך הכל",[1]Summary!$B$7,IF(F232="","",IF(VLOOKUP(B232,[1]WQ_UnitID!B:C,2,FALSE)=0,"",VLOOKUP(B232,[1]WQ_UnitID!B:C,2,FALSE))))</f>
        <v/>
      </c>
      <c r="H232" s="60" t="str">
        <f>IF(B232="סך הכל",[1]Summary!$B$8,IF(F232="","",IFERROR(VLOOKUP(B232,[1]Planning!A:B,2,FALSE),0)))</f>
        <v/>
      </c>
      <c r="I232" s="60" t="str">
        <f>IF(B232="סך הכל",[1]Summary!$B$9,IF(F232="","",IFERROR(VLOOKUP(B232,[1]Count!A:B,2,FALSE),0)))</f>
        <v/>
      </c>
      <c r="J232" s="60" t="str">
        <f>IF(F232="","",(IF(ISNUMBER(MATCH(B232,[1]ExcPermit!$H$8:$H$1000,0)),"כן","לא")))</f>
        <v/>
      </c>
      <c r="K232" s="60" t="str">
        <f>IF(B232="סך הכל",[1]Summary!$B$10,IF(F232="","",IFERROR(VLOOKUP(B232,[1]Count!A:J,8,FALSE),0)))</f>
        <v/>
      </c>
      <c r="L232" s="60" t="str">
        <f>IF(B232="סך הכל",[1]Summary!$B$11,IF(F232="","",IFERROR(VLOOKUP(B232,[1]Count!A:J,9,FALSE),0)))</f>
        <v/>
      </c>
      <c r="M232" s="62" t="str">
        <f>IF(B232="סך הכל",[1]Summary!$B$12,IF(F232="","",IFERROR(VLOOKUP(B232,[1]Count!A:J,10,FALSE),0)))</f>
        <v/>
      </c>
      <c r="N232" s="63" t="str">
        <f t="shared" si="7"/>
        <v/>
      </c>
      <c r="O232" s="45" t="str">
        <f>IFERROR(VLOOKUP(B232,[1]Comments!A:B,2,FALSE),"")</f>
        <v/>
      </c>
      <c r="P232" s="45"/>
      <c r="Q232" s="45"/>
      <c r="R232" s="45"/>
      <c r="S232" s="45"/>
      <c r="T232" s="45"/>
      <c r="U232" s="45"/>
      <c r="V232" s="45"/>
      <c r="W232" s="45"/>
      <c r="X232" s="45"/>
      <c r="Y232" s="45"/>
      <c r="Z232" s="45"/>
      <c r="AA232" s="45"/>
      <c r="AB232" s="45"/>
      <c r="AC232" s="45"/>
      <c r="AD232" s="45"/>
      <c r="AE232" s="57"/>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7"/>
      <c r="BS232" s="57"/>
      <c r="BT232" s="57"/>
      <c r="BU232" s="57"/>
      <c r="BV232" s="57"/>
      <c r="BW232" s="57"/>
      <c r="BX232" s="57"/>
      <c r="BY232" s="57"/>
    </row>
    <row r="233" spans="1:77" s="64" customFormat="1" ht="12.75" x14ac:dyDescent="0.2">
      <c r="A233" s="57"/>
      <c r="B233" s="58" t="str">
        <f>IF(AND(B231&lt;&gt;"",ISNUMBER(B231),B232=""),"סך הכל",IF([1]Planning!A236="","",[1]Planning!A236))</f>
        <v/>
      </c>
      <c r="C233" s="59" t="str">
        <f>IFERROR(_xlfn.IFS(B233="סך הכל",[1]Summary!$B$6,[1]Planning!C236&lt;&gt;"",[1]Planning!C236),"")</f>
        <v/>
      </c>
      <c r="D233" s="57" t="str">
        <f>IFERROR(VLOOKUP(B233,[1]Address!B:G,5,FALSE),"")</f>
        <v/>
      </c>
      <c r="E233" s="57" t="str">
        <f>IFERROR(VLOOKUP(B233,[1]Address!B:L,11,FALSE),"")</f>
        <v/>
      </c>
      <c r="F233" s="60" t="str">
        <f t="shared" si="6"/>
        <v/>
      </c>
      <c r="G233" s="61" t="str">
        <f>IF(B233="סך הכל",[1]Summary!$B$7,IF(F233="","",IF(VLOOKUP(B233,[1]WQ_UnitID!B:C,2,FALSE)=0,"",VLOOKUP(B233,[1]WQ_UnitID!B:C,2,FALSE))))</f>
        <v/>
      </c>
      <c r="H233" s="60" t="str">
        <f>IF(B233="סך הכל",[1]Summary!$B$8,IF(F233="","",IFERROR(VLOOKUP(B233,[1]Planning!A:B,2,FALSE),0)))</f>
        <v/>
      </c>
      <c r="I233" s="60" t="str">
        <f>IF(B233="סך הכל",[1]Summary!$B$9,IF(F233="","",IFERROR(VLOOKUP(B233,[1]Count!A:B,2,FALSE),0)))</f>
        <v/>
      </c>
      <c r="J233" s="60" t="str">
        <f>IF(F233="","",(IF(ISNUMBER(MATCH(B233,[1]ExcPermit!$H$8:$H$1000,0)),"כן","לא")))</f>
        <v/>
      </c>
      <c r="K233" s="60" t="str">
        <f>IF(B233="סך הכל",[1]Summary!$B$10,IF(F233="","",IFERROR(VLOOKUP(B233,[1]Count!A:J,8,FALSE),0)))</f>
        <v/>
      </c>
      <c r="L233" s="60" t="str">
        <f>IF(B233="סך הכל",[1]Summary!$B$11,IF(F233="","",IFERROR(VLOOKUP(B233,[1]Count!A:J,9,FALSE),0)))</f>
        <v/>
      </c>
      <c r="M233" s="62" t="str">
        <f>IF(B233="סך הכל",[1]Summary!$B$12,IF(F233="","",IFERROR(VLOOKUP(B233,[1]Count!A:J,10,FALSE),0)))</f>
        <v/>
      </c>
      <c r="N233" s="63" t="str">
        <f t="shared" si="7"/>
        <v/>
      </c>
      <c r="O233" s="45" t="str">
        <f>IFERROR(VLOOKUP(B233,[1]Comments!A:B,2,FALSE),"")</f>
        <v/>
      </c>
      <c r="P233" s="45"/>
      <c r="Q233" s="45"/>
      <c r="R233" s="45"/>
      <c r="S233" s="45"/>
      <c r="T233" s="45"/>
      <c r="U233" s="45"/>
      <c r="V233" s="45"/>
      <c r="W233" s="45"/>
      <c r="X233" s="45"/>
      <c r="Y233" s="45"/>
      <c r="Z233" s="45"/>
      <c r="AA233" s="45"/>
      <c r="AB233" s="45"/>
      <c r="AC233" s="45"/>
      <c r="AD233" s="45"/>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c r="BT233" s="57"/>
      <c r="BU233" s="57"/>
      <c r="BV233" s="57"/>
      <c r="BW233" s="57"/>
      <c r="BX233" s="57"/>
      <c r="BY233" s="57"/>
    </row>
    <row r="234" spans="1:77" s="64" customFormat="1" ht="12.75" x14ac:dyDescent="0.2">
      <c r="A234" s="57"/>
      <c r="B234" s="58" t="str">
        <f>IF(AND(B232&lt;&gt;"",ISNUMBER(B232),B233=""),"סך הכל",IF([1]Planning!A237="","",[1]Planning!A237))</f>
        <v/>
      </c>
      <c r="C234" s="59" t="str">
        <f>IFERROR(_xlfn.IFS(B234="סך הכל",[1]Summary!$B$6,[1]Planning!C237&lt;&gt;"",[1]Planning!C237),"")</f>
        <v/>
      </c>
      <c r="D234" s="57" t="str">
        <f>IFERROR(VLOOKUP(B234,[1]Address!B:G,5,FALSE),"")</f>
        <v/>
      </c>
      <c r="E234" s="57" t="str">
        <f>IFERROR(VLOOKUP(B234,[1]Address!B:L,11,FALSE),"")</f>
        <v/>
      </c>
      <c r="F234" s="60" t="str">
        <f t="shared" si="6"/>
        <v/>
      </c>
      <c r="G234" s="61" t="str">
        <f>IF(B234="סך הכל",[1]Summary!$B$7,IF(F234="","",IF(VLOOKUP(B234,[1]WQ_UnitID!B:C,2,FALSE)=0,"",VLOOKUP(B234,[1]WQ_UnitID!B:C,2,FALSE))))</f>
        <v/>
      </c>
      <c r="H234" s="60" t="str">
        <f>IF(B234="סך הכל",[1]Summary!$B$8,IF(F234="","",IFERROR(VLOOKUP(B234,[1]Planning!A:B,2,FALSE),0)))</f>
        <v/>
      </c>
      <c r="I234" s="60" t="str">
        <f>IF(B234="סך הכל",[1]Summary!$B$9,IF(F234="","",IFERROR(VLOOKUP(B234,[1]Count!A:B,2,FALSE),0)))</f>
        <v/>
      </c>
      <c r="J234" s="60" t="str">
        <f>IF(F234="","",(IF(ISNUMBER(MATCH(B234,[1]ExcPermit!$H$8:$H$1000,0)),"כן","לא")))</f>
        <v/>
      </c>
      <c r="K234" s="60" t="str">
        <f>IF(B234="סך הכל",[1]Summary!$B$10,IF(F234="","",IFERROR(VLOOKUP(B234,[1]Count!A:J,8,FALSE),0)))</f>
        <v/>
      </c>
      <c r="L234" s="60" t="str">
        <f>IF(B234="סך הכל",[1]Summary!$B$11,IF(F234="","",IFERROR(VLOOKUP(B234,[1]Count!A:J,9,FALSE),0)))</f>
        <v/>
      </c>
      <c r="M234" s="62" t="str">
        <f>IF(B234="סך הכל",[1]Summary!$B$12,IF(F234="","",IFERROR(VLOOKUP(B234,[1]Count!A:J,10,FALSE),0)))</f>
        <v/>
      </c>
      <c r="N234" s="63" t="str">
        <f t="shared" si="7"/>
        <v/>
      </c>
      <c r="O234" s="45" t="str">
        <f>IFERROR(VLOOKUP(B234,[1]Comments!A:B,2,FALSE),"")</f>
        <v/>
      </c>
      <c r="P234" s="45"/>
      <c r="Q234" s="45"/>
      <c r="R234" s="45"/>
      <c r="S234" s="45"/>
      <c r="T234" s="45"/>
      <c r="U234" s="45"/>
      <c r="V234" s="45"/>
      <c r="W234" s="45"/>
      <c r="X234" s="45"/>
      <c r="Y234" s="45"/>
      <c r="Z234" s="45"/>
      <c r="AA234" s="45"/>
      <c r="AB234" s="45"/>
      <c r="AC234" s="45"/>
      <c r="AD234" s="45"/>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row>
    <row r="235" spans="1:77" s="64" customFormat="1" ht="12.75" x14ac:dyDescent="0.2">
      <c r="A235" s="57"/>
      <c r="B235" s="58" t="str">
        <f>IF(AND(B233&lt;&gt;"",ISNUMBER(B233),B234=""),"סך הכל",IF([1]Planning!A238="","",[1]Planning!A238))</f>
        <v/>
      </c>
      <c r="C235" s="59" t="str">
        <f>IFERROR(_xlfn.IFS(B235="סך הכל",[1]Summary!$B$6,[1]Planning!C238&lt;&gt;"",[1]Planning!C238),"")</f>
        <v/>
      </c>
      <c r="D235" s="57" t="str">
        <f>IFERROR(VLOOKUP(B235,[1]Address!B:G,5,FALSE),"")</f>
        <v/>
      </c>
      <c r="E235" s="57" t="str">
        <f>IFERROR(VLOOKUP(B235,[1]Address!B:L,11,FALSE),"")</f>
        <v/>
      </c>
      <c r="F235" s="60" t="str">
        <f t="shared" si="6"/>
        <v/>
      </c>
      <c r="G235" s="61" t="str">
        <f>IF(B235="סך הכל",[1]Summary!$B$7,IF(F235="","",IF(VLOOKUP(B235,[1]WQ_UnitID!B:C,2,FALSE)=0,"",VLOOKUP(B235,[1]WQ_UnitID!B:C,2,FALSE))))</f>
        <v/>
      </c>
      <c r="H235" s="60" t="str">
        <f>IF(B235="סך הכל",[1]Summary!$B$8,IF(F235="","",IFERROR(VLOOKUP(B235,[1]Planning!A:B,2,FALSE),0)))</f>
        <v/>
      </c>
      <c r="I235" s="60" t="str">
        <f>IF(B235="סך הכל",[1]Summary!$B$9,IF(F235="","",IFERROR(VLOOKUP(B235,[1]Count!A:B,2,FALSE),0)))</f>
        <v/>
      </c>
      <c r="J235" s="60" t="str">
        <f>IF(F235="","",(IF(ISNUMBER(MATCH(B235,[1]ExcPermit!$H$8:$H$1000,0)),"כן","לא")))</f>
        <v/>
      </c>
      <c r="K235" s="60" t="str">
        <f>IF(B235="סך הכל",[1]Summary!$B$10,IF(F235="","",IFERROR(VLOOKUP(B235,[1]Count!A:J,8,FALSE),0)))</f>
        <v/>
      </c>
      <c r="L235" s="60" t="str">
        <f>IF(B235="סך הכל",[1]Summary!$B$11,IF(F235="","",IFERROR(VLOOKUP(B235,[1]Count!A:J,9,FALSE),0)))</f>
        <v/>
      </c>
      <c r="M235" s="62" t="str">
        <f>IF(B235="סך הכל",[1]Summary!$B$12,IF(F235="","",IFERROR(VLOOKUP(B235,[1]Count!A:J,10,FALSE),0)))</f>
        <v/>
      </c>
      <c r="N235" s="63" t="str">
        <f t="shared" si="7"/>
        <v/>
      </c>
      <c r="O235" s="45" t="str">
        <f>IFERROR(VLOOKUP(B235,[1]Comments!A:B,2,FALSE),"")</f>
        <v/>
      </c>
      <c r="P235" s="45"/>
      <c r="Q235" s="45"/>
      <c r="R235" s="45"/>
      <c r="S235" s="45"/>
      <c r="T235" s="45"/>
      <c r="U235" s="45"/>
      <c r="V235" s="45"/>
      <c r="W235" s="45"/>
      <c r="X235" s="45"/>
      <c r="Y235" s="45"/>
      <c r="Z235" s="45"/>
      <c r="AA235" s="45"/>
      <c r="AB235" s="45"/>
      <c r="AC235" s="45"/>
      <c r="AD235" s="45"/>
      <c r="AE235" s="57"/>
      <c r="AF235" s="57"/>
      <c r="AG235" s="57"/>
      <c r="AH235" s="57"/>
      <c r="AI235" s="57"/>
      <c r="AJ235" s="57"/>
      <c r="AK235" s="57"/>
      <c r="AL235" s="57"/>
      <c r="AM235" s="57"/>
      <c r="AN235" s="57"/>
      <c r="AO235" s="57"/>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c r="BM235" s="57"/>
      <c r="BN235" s="57"/>
      <c r="BO235" s="57"/>
      <c r="BP235" s="57"/>
      <c r="BQ235" s="57"/>
      <c r="BR235" s="57"/>
      <c r="BS235" s="57"/>
      <c r="BT235" s="57"/>
      <c r="BU235" s="57"/>
      <c r="BV235" s="57"/>
      <c r="BW235" s="57"/>
      <c r="BX235" s="57"/>
      <c r="BY235" s="57"/>
    </row>
    <row r="236" spans="1:77" s="64" customFormat="1" ht="12.75" x14ac:dyDescent="0.2">
      <c r="A236" s="57"/>
      <c r="B236" s="58" t="str">
        <f>IF(AND(B234&lt;&gt;"",ISNUMBER(B234),B235=""),"סך הכל",IF([1]Planning!A239="","",[1]Planning!A239))</f>
        <v/>
      </c>
      <c r="C236" s="59" t="str">
        <f>IFERROR(_xlfn.IFS(B236="סך הכל",[1]Summary!$B$6,[1]Planning!C239&lt;&gt;"",[1]Planning!C239),"")</f>
        <v/>
      </c>
      <c r="D236" s="57" t="str">
        <f>IFERROR(VLOOKUP(B236,[1]Address!B:G,5,FALSE),"")</f>
        <v/>
      </c>
      <c r="E236" s="57" t="str">
        <f>IFERROR(VLOOKUP(B236,[1]Address!B:L,11,FALSE),"")</f>
        <v/>
      </c>
      <c r="F236" s="60" t="str">
        <f t="shared" si="6"/>
        <v/>
      </c>
      <c r="G236" s="61" t="str">
        <f>IF(B236="סך הכל",[1]Summary!$B$7,IF(F236="","",IF(VLOOKUP(B236,[1]WQ_UnitID!B:C,2,FALSE)=0,"",VLOOKUP(B236,[1]WQ_UnitID!B:C,2,FALSE))))</f>
        <v/>
      </c>
      <c r="H236" s="60" t="str">
        <f>IF(B236="סך הכל",[1]Summary!$B$8,IF(F236="","",IFERROR(VLOOKUP(B236,[1]Planning!A:B,2,FALSE),0)))</f>
        <v/>
      </c>
      <c r="I236" s="60" t="str">
        <f>IF(B236="סך הכל",[1]Summary!$B$9,IF(F236="","",IFERROR(VLOOKUP(B236,[1]Count!A:B,2,FALSE),0)))</f>
        <v/>
      </c>
      <c r="J236" s="60" t="str">
        <f>IF(F236="","",(IF(ISNUMBER(MATCH(B236,[1]ExcPermit!$H$8:$H$1000,0)),"כן","לא")))</f>
        <v/>
      </c>
      <c r="K236" s="60" t="str">
        <f>IF(B236="סך הכל",[1]Summary!$B$10,IF(F236="","",IFERROR(VLOOKUP(B236,[1]Count!A:J,8,FALSE),0)))</f>
        <v/>
      </c>
      <c r="L236" s="60" t="str">
        <f>IF(B236="סך הכל",[1]Summary!$B$11,IF(F236="","",IFERROR(VLOOKUP(B236,[1]Count!A:J,9,FALSE),0)))</f>
        <v/>
      </c>
      <c r="M236" s="62" t="str">
        <f>IF(B236="סך הכל",[1]Summary!$B$12,IF(F236="","",IFERROR(VLOOKUP(B236,[1]Count!A:J,10,FALSE),0)))</f>
        <v/>
      </c>
      <c r="N236" s="63" t="str">
        <f t="shared" si="7"/>
        <v/>
      </c>
      <c r="O236" s="45" t="str">
        <f>IFERROR(VLOOKUP(B236,[1]Comments!A:B,2,FALSE),"")</f>
        <v/>
      </c>
      <c r="P236" s="45"/>
      <c r="Q236" s="45"/>
      <c r="R236" s="45"/>
      <c r="S236" s="45"/>
      <c r="T236" s="45"/>
      <c r="U236" s="45"/>
      <c r="V236" s="45"/>
      <c r="W236" s="45"/>
      <c r="X236" s="45"/>
      <c r="Y236" s="45"/>
      <c r="Z236" s="45"/>
      <c r="AA236" s="45"/>
      <c r="AB236" s="45"/>
      <c r="AC236" s="45"/>
      <c r="AD236" s="45"/>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c r="BM236" s="57"/>
      <c r="BN236" s="57"/>
      <c r="BO236" s="57"/>
      <c r="BP236" s="57"/>
      <c r="BQ236" s="57"/>
      <c r="BR236" s="57"/>
      <c r="BS236" s="57"/>
      <c r="BT236" s="57"/>
      <c r="BU236" s="57"/>
      <c r="BV236" s="57"/>
      <c r="BW236" s="57"/>
      <c r="BX236" s="57"/>
      <c r="BY236" s="57"/>
    </row>
    <row r="237" spans="1:77" s="64" customFormat="1" ht="12.75" x14ac:dyDescent="0.2">
      <c r="A237" s="57"/>
      <c r="B237" s="58" t="str">
        <f>IF(AND(B235&lt;&gt;"",ISNUMBER(B235),B236=""),"סך הכל",IF([1]Planning!A240="","",[1]Planning!A240))</f>
        <v/>
      </c>
      <c r="C237" s="59" t="str">
        <f>IFERROR(_xlfn.IFS(B237="סך הכל",[1]Summary!$B$6,[1]Planning!C240&lt;&gt;"",[1]Planning!C240),"")</f>
        <v/>
      </c>
      <c r="D237" s="57" t="str">
        <f>IFERROR(VLOOKUP(B237,[1]Address!B:G,5,FALSE),"")</f>
        <v/>
      </c>
      <c r="E237" s="57" t="str">
        <f>IFERROR(VLOOKUP(B237,[1]Address!B:L,11,FALSE),"")</f>
        <v/>
      </c>
      <c r="F237" s="60" t="str">
        <f t="shared" si="6"/>
        <v/>
      </c>
      <c r="G237" s="61" t="str">
        <f>IF(B237="סך הכל",[1]Summary!$B$7,IF(F237="","",IF(VLOOKUP(B237,[1]WQ_UnitID!B:C,2,FALSE)=0,"",VLOOKUP(B237,[1]WQ_UnitID!B:C,2,FALSE))))</f>
        <v/>
      </c>
      <c r="H237" s="60" t="str">
        <f>IF(B237="סך הכל",[1]Summary!$B$8,IF(F237="","",IFERROR(VLOOKUP(B237,[1]Planning!A:B,2,FALSE),0)))</f>
        <v/>
      </c>
      <c r="I237" s="60" t="str">
        <f>IF(B237="סך הכל",[1]Summary!$B$9,IF(F237="","",IFERROR(VLOOKUP(B237,[1]Count!A:B,2,FALSE),0)))</f>
        <v/>
      </c>
      <c r="J237" s="60" t="str">
        <f>IF(F237="","",(IF(ISNUMBER(MATCH(B237,[1]ExcPermit!$H$8:$H$1000,0)),"כן","לא")))</f>
        <v/>
      </c>
      <c r="K237" s="60" t="str">
        <f>IF(B237="סך הכל",[1]Summary!$B$10,IF(F237="","",IFERROR(VLOOKUP(B237,[1]Count!A:J,8,FALSE),0)))</f>
        <v/>
      </c>
      <c r="L237" s="60" t="str">
        <f>IF(B237="סך הכל",[1]Summary!$B$11,IF(F237="","",IFERROR(VLOOKUP(B237,[1]Count!A:J,9,FALSE),0)))</f>
        <v/>
      </c>
      <c r="M237" s="62" t="str">
        <f>IF(B237="סך הכל",[1]Summary!$B$12,IF(F237="","",IFERROR(VLOOKUP(B237,[1]Count!A:J,10,FALSE),0)))</f>
        <v/>
      </c>
      <c r="N237" s="63" t="str">
        <f t="shared" si="7"/>
        <v/>
      </c>
      <c r="O237" s="45" t="str">
        <f>IFERROR(VLOOKUP(B237,[1]Comments!A:B,2,FALSE),"")</f>
        <v/>
      </c>
      <c r="P237" s="45"/>
      <c r="Q237" s="45"/>
      <c r="R237" s="45"/>
      <c r="S237" s="45"/>
      <c r="T237" s="45"/>
      <c r="U237" s="45"/>
      <c r="V237" s="45"/>
      <c r="W237" s="45"/>
      <c r="X237" s="45"/>
      <c r="Y237" s="45"/>
      <c r="Z237" s="45"/>
      <c r="AA237" s="45"/>
      <c r="AB237" s="45"/>
      <c r="AC237" s="45"/>
      <c r="AD237" s="45"/>
      <c r="AE237" s="57"/>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57"/>
      <c r="BK237" s="57"/>
      <c r="BL237" s="57"/>
      <c r="BM237" s="57"/>
      <c r="BN237" s="57"/>
      <c r="BO237" s="57"/>
      <c r="BP237" s="57"/>
      <c r="BQ237" s="57"/>
      <c r="BR237" s="57"/>
      <c r="BS237" s="57"/>
      <c r="BT237" s="57"/>
      <c r="BU237" s="57"/>
      <c r="BV237" s="57"/>
      <c r="BW237" s="57"/>
      <c r="BX237" s="57"/>
      <c r="BY237" s="57"/>
    </row>
    <row r="238" spans="1:77" s="64" customFormat="1" ht="12.75" x14ac:dyDescent="0.2">
      <c r="A238" s="57"/>
      <c r="B238" s="58" t="str">
        <f>IF(AND(B236&lt;&gt;"",ISNUMBER(B236),B237=""),"סך הכל",IF([1]Planning!A241="","",[1]Planning!A241))</f>
        <v/>
      </c>
      <c r="C238" s="59" t="str">
        <f>IFERROR(_xlfn.IFS(B238="סך הכל",[1]Summary!$B$6,[1]Planning!C241&lt;&gt;"",[1]Planning!C241),"")</f>
        <v/>
      </c>
      <c r="D238" s="57" t="str">
        <f>IFERROR(VLOOKUP(B238,[1]Address!B:G,5,FALSE),"")</f>
        <v/>
      </c>
      <c r="E238" s="57" t="str">
        <f>IFERROR(VLOOKUP(B238,[1]Address!B:L,11,FALSE),"")</f>
        <v/>
      </c>
      <c r="F238" s="60" t="str">
        <f t="shared" si="6"/>
        <v/>
      </c>
      <c r="G238" s="61" t="str">
        <f>IF(B238="סך הכל",[1]Summary!$B$7,IF(F238="","",IF(VLOOKUP(B238,[1]WQ_UnitID!B:C,2,FALSE)=0,"",VLOOKUP(B238,[1]WQ_UnitID!B:C,2,FALSE))))</f>
        <v/>
      </c>
      <c r="H238" s="60" t="str">
        <f>IF(B238="סך הכל",[1]Summary!$B$8,IF(F238="","",IFERROR(VLOOKUP(B238,[1]Planning!A:B,2,FALSE),0)))</f>
        <v/>
      </c>
      <c r="I238" s="60" t="str">
        <f>IF(B238="סך הכל",[1]Summary!$B$9,IF(F238="","",IFERROR(VLOOKUP(B238,[1]Count!A:B,2,FALSE),0)))</f>
        <v/>
      </c>
      <c r="J238" s="60" t="str">
        <f>IF(F238="","",(IF(ISNUMBER(MATCH(B238,[1]ExcPermit!$H$8:$H$1000,0)),"כן","לא")))</f>
        <v/>
      </c>
      <c r="K238" s="60" t="str">
        <f>IF(B238="סך הכל",[1]Summary!$B$10,IF(F238="","",IFERROR(VLOOKUP(B238,[1]Count!A:J,8,FALSE),0)))</f>
        <v/>
      </c>
      <c r="L238" s="60" t="str">
        <f>IF(B238="סך הכל",[1]Summary!$B$11,IF(F238="","",IFERROR(VLOOKUP(B238,[1]Count!A:J,9,FALSE),0)))</f>
        <v/>
      </c>
      <c r="M238" s="62" t="str">
        <f>IF(B238="סך הכל",[1]Summary!$B$12,IF(F238="","",IFERROR(VLOOKUP(B238,[1]Count!A:J,10,FALSE),0)))</f>
        <v/>
      </c>
      <c r="N238" s="63" t="str">
        <f t="shared" si="7"/>
        <v/>
      </c>
      <c r="O238" s="45" t="str">
        <f>IFERROR(VLOOKUP(B238,[1]Comments!A:B,2,FALSE),"")</f>
        <v/>
      </c>
      <c r="P238" s="45"/>
      <c r="Q238" s="45"/>
      <c r="R238" s="45"/>
      <c r="S238" s="45"/>
      <c r="T238" s="45"/>
      <c r="U238" s="45"/>
      <c r="V238" s="45"/>
      <c r="W238" s="45"/>
      <c r="X238" s="45"/>
      <c r="Y238" s="45"/>
      <c r="Z238" s="45"/>
      <c r="AA238" s="45"/>
      <c r="AB238" s="45"/>
      <c r="AC238" s="45"/>
      <c r="AD238" s="45"/>
      <c r="AE238" s="57"/>
      <c r="AF238" s="57"/>
      <c r="AG238" s="57"/>
      <c r="AH238" s="57"/>
      <c r="AI238" s="57"/>
      <c r="AJ238" s="57"/>
      <c r="AK238" s="57"/>
      <c r="AL238" s="57"/>
      <c r="AM238" s="57"/>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c r="BM238" s="57"/>
      <c r="BN238" s="57"/>
      <c r="BO238" s="57"/>
      <c r="BP238" s="57"/>
      <c r="BQ238" s="57"/>
      <c r="BR238" s="57"/>
      <c r="BS238" s="57"/>
      <c r="BT238" s="57"/>
      <c r="BU238" s="57"/>
      <c r="BV238" s="57"/>
      <c r="BW238" s="57"/>
      <c r="BX238" s="57"/>
      <c r="BY238" s="57"/>
    </row>
    <row r="239" spans="1:77" s="64" customFormat="1" ht="12.75" x14ac:dyDescent="0.2">
      <c r="A239" s="57"/>
      <c r="B239" s="58" t="str">
        <f>IF(AND(B237&lt;&gt;"",ISNUMBER(B237),B238=""),"סך הכל",IF([1]Planning!A242="","",[1]Planning!A242))</f>
        <v/>
      </c>
      <c r="C239" s="59" t="str">
        <f>IFERROR(_xlfn.IFS(B239="סך הכל",[1]Summary!$B$6,[1]Planning!C242&lt;&gt;"",[1]Planning!C242),"")</f>
        <v/>
      </c>
      <c r="D239" s="57" t="str">
        <f>IFERROR(VLOOKUP(B239,[1]Address!B:G,5,FALSE),"")</f>
        <v/>
      </c>
      <c r="E239" s="57" t="str">
        <f>IFERROR(VLOOKUP(B239,[1]Address!B:L,11,FALSE),"")</f>
        <v/>
      </c>
      <c r="F239" s="60" t="str">
        <f t="shared" si="6"/>
        <v/>
      </c>
      <c r="G239" s="61" t="str">
        <f>IF(B239="סך הכל",[1]Summary!$B$7,IF(F239="","",IF(VLOOKUP(B239,[1]WQ_UnitID!B:C,2,FALSE)=0,"",VLOOKUP(B239,[1]WQ_UnitID!B:C,2,FALSE))))</f>
        <v/>
      </c>
      <c r="H239" s="60" t="str">
        <f>IF(B239="סך הכל",[1]Summary!$B$8,IF(F239="","",IFERROR(VLOOKUP(B239,[1]Planning!A:B,2,FALSE),0)))</f>
        <v/>
      </c>
      <c r="I239" s="60" t="str">
        <f>IF(B239="סך הכל",[1]Summary!$B$9,IF(F239="","",IFERROR(VLOOKUP(B239,[1]Count!A:B,2,FALSE),0)))</f>
        <v/>
      </c>
      <c r="J239" s="60" t="str">
        <f>IF(F239="","",(IF(ISNUMBER(MATCH(B239,[1]ExcPermit!$H$8:$H$1000,0)),"כן","לא")))</f>
        <v/>
      </c>
      <c r="K239" s="60" t="str">
        <f>IF(B239="סך הכל",[1]Summary!$B$10,IF(F239="","",IFERROR(VLOOKUP(B239,[1]Count!A:J,8,FALSE),0)))</f>
        <v/>
      </c>
      <c r="L239" s="60" t="str">
        <f>IF(B239="סך הכל",[1]Summary!$B$11,IF(F239="","",IFERROR(VLOOKUP(B239,[1]Count!A:J,9,FALSE),0)))</f>
        <v/>
      </c>
      <c r="M239" s="62" t="str">
        <f>IF(B239="סך הכל",[1]Summary!$B$12,IF(F239="","",IFERROR(VLOOKUP(B239,[1]Count!A:J,10,FALSE),0)))</f>
        <v/>
      </c>
      <c r="N239" s="63" t="str">
        <f t="shared" si="7"/>
        <v/>
      </c>
      <c r="O239" s="45" t="str">
        <f>IFERROR(VLOOKUP(B239,[1]Comments!A:B,2,FALSE),"")</f>
        <v/>
      </c>
      <c r="P239" s="45"/>
      <c r="Q239" s="45"/>
      <c r="R239" s="45"/>
      <c r="S239" s="45"/>
      <c r="T239" s="45"/>
      <c r="U239" s="45"/>
      <c r="V239" s="45"/>
      <c r="W239" s="45"/>
      <c r="X239" s="45"/>
      <c r="Y239" s="45"/>
      <c r="Z239" s="45"/>
      <c r="AA239" s="45"/>
      <c r="AB239" s="45"/>
      <c r="AC239" s="45"/>
      <c r="AD239" s="45"/>
      <c r="AE239" s="57"/>
      <c r="AF239" s="57"/>
      <c r="AG239" s="57"/>
      <c r="AH239" s="57"/>
      <c r="AI239" s="57"/>
      <c r="AJ239" s="57"/>
      <c r="AK239" s="57"/>
      <c r="AL239" s="57"/>
      <c r="AM239" s="57"/>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c r="BM239" s="57"/>
      <c r="BN239" s="57"/>
      <c r="BO239" s="57"/>
      <c r="BP239" s="57"/>
      <c r="BQ239" s="57"/>
      <c r="BR239" s="57"/>
      <c r="BS239" s="57"/>
      <c r="BT239" s="57"/>
      <c r="BU239" s="57"/>
      <c r="BV239" s="57"/>
      <c r="BW239" s="57"/>
      <c r="BX239" s="57"/>
      <c r="BY239" s="57"/>
    </row>
    <row r="240" spans="1:77" s="64" customFormat="1" ht="12.75" x14ac:dyDescent="0.2">
      <c r="A240" s="57"/>
      <c r="B240" s="58" t="str">
        <f>IF(AND(B238&lt;&gt;"",ISNUMBER(B238),B239=""),"סך הכל",IF([1]Planning!A243="","",[1]Planning!A243))</f>
        <v/>
      </c>
      <c r="C240" s="59" t="str">
        <f>IFERROR(_xlfn.IFS(B240="סך הכל",[1]Summary!$B$6,[1]Planning!C243&lt;&gt;"",[1]Planning!C243),"")</f>
        <v/>
      </c>
      <c r="D240" s="57" t="str">
        <f>IFERROR(VLOOKUP(B240,[1]Address!B:G,5,FALSE),"")</f>
        <v/>
      </c>
      <c r="E240" s="57" t="str">
        <f>IFERROR(VLOOKUP(B240,[1]Address!B:L,11,FALSE),"")</f>
        <v/>
      </c>
      <c r="F240" s="60" t="str">
        <f t="shared" si="6"/>
        <v/>
      </c>
      <c r="G240" s="61" t="str">
        <f>IF(B240="סך הכל",[1]Summary!$B$7,IF(F240="","",IF(VLOOKUP(B240,[1]WQ_UnitID!B:C,2,FALSE)=0,"",VLOOKUP(B240,[1]WQ_UnitID!B:C,2,FALSE))))</f>
        <v/>
      </c>
      <c r="H240" s="60" t="str">
        <f>IF(B240="סך הכל",[1]Summary!$B$8,IF(F240="","",IFERROR(VLOOKUP(B240,[1]Planning!A:B,2,FALSE),0)))</f>
        <v/>
      </c>
      <c r="I240" s="60" t="str">
        <f>IF(B240="סך הכל",[1]Summary!$B$9,IF(F240="","",IFERROR(VLOOKUP(B240,[1]Count!A:B,2,FALSE),0)))</f>
        <v/>
      </c>
      <c r="J240" s="60" t="str">
        <f>IF(F240="","",(IF(ISNUMBER(MATCH(B240,[1]ExcPermit!$H$8:$H$1000,0)),"כן","לא")))</f>
        <v/>
      </c>
      <c r="K240" s="60" t="str">
        <f>IF(B240="סך הכל",[1]Summary!$B$10,IF(F240="","",IFERROR(VLOOKUP(B240,[1]Count!A:J,8,FALSE),0)))</f>
        <v/>
      </c>
      <c r="L240" s="60" t="str">
        <f>IF(B240="סך הכל",[1]Summary!$B$11,IF(F240="","",IFERROR(VLOOKUP(B240,[1]Count!A:J,9,FALSE),0)))</f>
        <v/>
      </c>
      <c r="M240" s="62" t="str">
        <f>IF(B240="סך הכל",[1]Summary!$B$12,IF(F240="","",IFERROR(VLOOKUP(B240,[1]Count!A:J,10,FALSE),0)))</f>
        <v/>
      </c>
      <c r="N240" s="63" t="str">
        <f t="shared" si="7"/>
        <v/>
      </c>
      <c r="O240" s="45" t="str">
        <f>IFERROR(VLOOKUP(B240,[1]Comments!A:B,2,FALSE),"")</f>
        <v/>
      </c>
      <c r="P240" s="45"/>
      <c r="Q240" s="45"/>
      <c r="R240" s="45"/>
      <c r="S240" s="45"/>
      <c r="T240" s="45"/>
      <c r="U240" s="45"/>
      <c r="V240" s="45"/>
      <c r="W240" s="45"/>
      <c r="X240" s="45"/>
      <c r="Y240" s="45"/>
      <c r="Z240" s="45"/>
      <c r="AA240" s="45"/>
      <c r="AB240" s="45"/>
      <c r="AC240" s="45"/>
      <c r="AD240" s="45"/>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row>
    <row r="241" spans="1:77" s="64" customFormat="1" ht="12.75" x14ac:dyDescent="0.2">
      <c r="A241" s="57"/>
      <c r="B241" s="58" t="str">
        <f>IF(AND(B239&lt;&gt;"",ISNUMBER(B239),B240=""),"סך הכל",IF([1]Planning!A244="","",[1]Planning!A244))</f>
        <v/>
      </c>
      <c r="C241" s="59" t="str">
        <f>IFERROR(_xlfn.IFS(B241="סך הכל",[1]Summary!$B$6,[1]Planning!C244&lt;&gt;"",[1]Planning!C244),"")</f>
        <v/>
      </c>
      <c r="D241" s="57" t="str">
        <f>IFERROR(VLOOKUP(B241,[1]Address!B:G,5,FALSE),"")</f>
        <v/>
      </c>
      <c r="E241" s="57" t="str">
        <f>IFERROR(VLOOKUP(B241,[1]Address!B:L,11,FALSE),"")</f>
        <v/>
      </c>
      <c r="F241" s="60" t="str">
        <f t="shared" si="6"/>
        <v/>
      </c>
      <c r="G241" s="61" t="str">
        <f>IF(B241="סך הכל",[1]Summary!$B$7,IF(F241="","",IF(VLOOKUP(B241,[1]WQ_UnitID!B:C,2,FALSE)=0,"",VLOOKUP(B241,[1]WQ_UnitID!B:C,2,FALSE))))</f>
        <v/>
      </c>
      <c r="H241" s="60" t="str">
        <f>IF(B241="סך הכל",[1]Summary!$B$8,IF(F241="","",IFERROR(VLOOKUP(B241,[1]Planning!A:B,2,FALSE),0)))</f>
        <v/>
      </c>
      <c r="I241" s="60" t="str">
        <f>IF(B241="סך הכל",[1]Summary!$B$9,IF(F241="","",IFERROR(VLOOKUP(B241,[1]Count!A:B,2,FALSE),0)))</f>
        <v/>
      </c>
      <c r="J241" s="60" t="str">
        <f>IF(F241="","",(IF(ISNUMBER(MATCH(B241,[1]ExcPermit!$H$8:$H$1000,0)),"כן","לא")))</f>
        <v/>
      </c>
      <c r="K241" s="60" t="str">
        <f>IF(B241="סך הכל",[1]Summary!$B$10,IF(F241="","",IFERROR(VLOOKUP(B241,[1]Count!A:J,8,FALSE),0)))</f>
        <v/>
      </c>
      <c r="L241" s="60" t="str">
        <f>IF(B241="סך הכל",[1]Summary!$B$11,IF(F241="","",IFERROR(VLOOKUP(B241,[1]Count!A:J,9,FALSE),0)))</f>
        <v/>
      </c>
      <c r="M241" s="62" t="str">
        <f>IF(B241="סך הכל",[1]Summary!$B$12,IF(F241="","",IFERROR(VLOOKUP(B241,[1]Count!A:J,10,FALSE),0)))</f>
        <v/>
      </c>
      <c r="N241" s="63" t="str">
        <f t="shared" si="7"/>
        <v/>
      </c>
      <c r="O241" s="45" t="str">
        <f>IFERROR(VLOOKUP(B241,[1]Comments!A:B,2,FALSE),"")</f>
        <v/>
      </c>
      <c r="P241" s="45"/>
      <c r="Q241" s="45"/>
      <c r="R241" s="45"/>
      <c r="S241" s="45"/>
      <c r="T241" s="45"/>
      <c r="U241" s="45"/>
      <c r="V241" s="45"/>
      <c r="W241" s="45"/>
      <c r="X241" s="45"/>
      <c r="Y241" s="45"/>
      <c r="Z241" s="45"/>
      <c r="AA241" s="45"/>
      <c r="AB241" s="45"/>
      <c r="AC241" s="45"/>
      <c r="AD241" s="45"/>
      <c r="AE241" s="57"/>
      <c r="AF241" s="57"/>
      <c r="AG241" s="57"/>
      <c r="AH241" s="57"/>
      <c r="AI241" s="57"/>
      <c r="AJ241" s="57"/>
      <c r="AK241" s="57"/>
      <c r="AL241" s="57"/>
      <c r="AM241" s="57"/>
      <c r="AN241" s="57"/>
      <c r="AO241" s="57"/>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c r="BM241" s="57"/>
      <c r="BN241" s="57"/>
      <c r="BO241" s="57"/>
      <c r="BP241" s="57"/>
      <c r="BQ241" s="57"/>
      <c r="BR241" s="57"/>
      <c r="BS241" s="57"/>
      <c r="BT241" s="57"/>
      <c r="BU241" s="57"/>
      <c r="BV241" s="57"/>
      <c r="BW241" s="57"/>
      <c r="BX241" s="57"/>
      <c r="BY241" s="57"/>
    </row>
    <row r="242" spans="1:77" s="64" customFormat="1" ht="12.75" x14ac:dyDescent="0.2">
      <c r="A242" s="57"/>
      <c r="B242" s="58" t="str">
        <f>IF(AND(B240&lt;&gt;"",ISNUMBER(B240),B241=""),"סך הכל",IF([1]Planning!A245="","",[1]Planning!A245))</f>
        <v/>
      </c>
      <c r="C242" s="59" t="str">
        <f>IFERROR(_xlfn.IFS(B242="סך הכל",[1]Summary!$B$6,[1]Planning!C245&lt;&gt;"",[1]Planning!C245),"")</f>
        <v/>
      </c>
      <c r="D242" s="57" t="str">
        <f>IFERROR(VLOOKUP(B242,[1]Address!B:G,5,FALSE),"")</f>
        <v/>
      </c>
      <c r="E242" s="57" t="str">
        <f>IFERROR(VLOOKUP(B242,[1]Address!B:L,11,FALSE),"")</f>
        <v/>
      </c>
      <c r="F242" s="60" t="str">
        <f t="shared" si="6"/>
        <v/>
      </c>
      <c r="G242" s="61" t="str">
        <f>IF(B242="סך הכל",[1]Summary!$B$7,IF(F242="","",IF(VLOOKUP(B242,[1]WQ_UnitID!B:C,2,FALSE)=0,"",VLOOKUP(B242,[1]WQ_UnitID!B:C,2,FALSE))))</f>
        <v/>
      </c>
      <c r="H242" s="60" t="str">
        <f>IF(B242="סך הכל",[1]Summary!$B$8,IF(F242="","",IFERROR(VLOOKUP(B242,[1]Planning!A:B,2,FALSE),0)))</f>
        <v/>
      </c>
      <c r="I242" s="60" t="str">
        <f>IF(B242="סך הכל",[1]Summary!$B$9,IF(F242="","",IFERROR(VLOOKUP(B242,[1]Count!A:B,2,FALSE),0)))</f>
        <v/>
      </c>
      <c r="J242" s="60" t="str">
        <f>IF(F242="","",(IF(ISNUMBER(MATCH(B242,[1]ExcPermit!$H$8:$H$1000,0)),"כן","לא")))</f>
        <v/>
      </c>
      <c r="K242" s="60" t="str">
        <f>IF(B242="סך הכל",[1]Summary!$B$10,IF(F242="","",IFERROR(VLOOKUP(B242,[1]Count!A:J,8,FALSE),0)))</f>
        <v/>
      </c>
      <c r="L242" s="60" t="str">
        <f>IF(B242="סך הכל",[1]Summary!$B$11,IF(F242="","",IFERROR(VLOOKUP(B242,[1]Count!A:J,9,FALSE),0)))</f>
        <v/>
      </c>
      <c r="M242" s="62" t="str">
        <f>IF(B242="סך הכל",[1]Summary!$B$12,IF(F242="","",IFERROR(VLOOKUP(B242,[1]Count!A:J,10,FALSE),0)))</f>
        <v/>
      </c>
      <c r="N242" s="63" t="str">
        <f t="shared" si="7"/>
        <v/>
      </c>
      <c r="O242" s="45" t="str">
        <f>IFERROR(VLOOKUP(B242,[1]Comments!A:B,2,FALSE),"")</f>
        <v/>
      </c>
      <c r="P242" s="45"/>
      <c r="Q242" s="45"/>
      <c r="R242" s="45"/>
      <c r="S242" s="45"/>
      <c r="T242" s="45"/>
      <c r="U242" s="45"/>
      <c r="V242" s="45"/>
      <c r="W242" s="45"/>
      <c r="X242" s="45"/>
      <c r="Y242" s="45"/>
      <c r="Z242" s="45"/>
      <c r="AA242" s="45"/>
      <c r="AB242" s="45"/>
      <c r="AC242" s="45"/>
      <c r="AD242" s="45"/>
      <c r="AE242" s="57"/>
      <c r="AF242" s="57"/>
      <c r="AG242" s="57"/>
      <c r="AH242" s="57"/>
      <c r="AI242" s="57"/>
      <c r="AJ242" s="57"/>
      <c r="AK242" s="57"/>
      <c r="AL242" s="57"/>
      <c r="AM242" s="57"/>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c r="BM242" s="57"/>
      <c r="BN242" s="57"/>
      <c r="BO242" s="57"/>
      <c r="BP242" s="57"/>
      <c r="BQ242" s="57"/>
      <c r="BR242" s="57"/>
      <c r="BS242" s="57"/>
      <c r="BT242" s="57"/>
      <c r="BU242" s="57"/>
      <c r="BV242" s="57"/>
      <c r="BW242" s="57"/>
      <c r="BX242" s="57"/>
      <c r="BY242" s="57"/>
    </row>
    <row r="243" spans="1:77" s="64" customFormat="1" ht="12.75" x14ac:dyDescent="0.2">
      <c r="A243" s="57"/>
      <c r="B243" s="58" t="str">
        <f>IF(AND(B241&lt;&gt;"",ISNUMBER(B241),B242=""),"סך הכל",IF([1]Planning!A246="","",[1]Planning!A246))</f>
        <v/>
      </c>
      <c r="C243" s="59" t="str">
        <f>IFERROR(_xlfn.IFS(B243="סך הכל",[1]Summary!$B$6,[1]Planning!C246&lt;&gt;"",[1]Planning!C246),"")</f>
        <v/>
      </c>
      <c r="D243" s="57" t="str">
        <f>IFERROR(VLOOKUP(B243,[1]Address!B:G,5,FALSE),"")</f>
        <v/>
      </c>
      <c r="E243" s="57" t="str">
        <f>IFERROR(VLOOKUP(B243,[1]Address!B:L,11,FALSE),"")</f>
        <v/>
      </c>
      <c r="F243" s="60" t="str">
        <f t="shared" si="6"/>
        <v/>
      </c>
      <c r="G243" s="61" t="str">
        <f>IF(B243="סך הכל",[1]Summary!$B$7,IF(F243="","",IF(VLOOKUP(B243,[1]WQ_UnitID!B:C,2,FALSE)=0,"",VLOOKUP(B243,[1]WQ_UnitID!B:C,2,FALSE))))</f>
        <v/>
      </c>
      <c r="H243" s="60" t="str">
        <f>IF(B243="סך הכל",[1]Summary!$B$8,IF(F243="","",IFERROR(VLOOKUP(B243,[1]Planning!A:B,2,FALSE),0)))</f>
        <v/>
      </c>
      <c r="I243" s="60" t="str">
        <f>IF(B243="סך הכל",[1]Summary!$B$9,IF(F243="","",IFERROR(VLOOKUP(B243,[1]Count!A:B,2,FALSE),0)))</f>
        <v/>
      </c>
      <c r="J243" s="60" t="str">
        <f>IF(F243="","",(IF(ISNUMBER(MATCH(B243,[1]ExcPermit!$H$8:$H$1000,0)),"כן","לא")))</f>
        <v/>
      </c>
      <c r="K243" s="60" t="str">
        <f>IF(B243="סך הכל",[1]Summary!$B$10,IF(F243="","",IFERROR(VLOOKUP(B243,[1]Count!A:J,8,FALSE),0)))</f>
        <v/>
      </c>
      <c r="L243" s="60" t="str">
        <f>IF(B243="סך הכל",[1]Summary!$B$11,IF(F243="","",IFERROR(VLOOKUP(B243,[1]Count!A:J,9,FALSE),0)))</f>
        <v/>
      </c>
      <c r="M243" s="62" t="str">
        <f>IF(B243="סך הכל",[1]Summary!$B$12,IF(F243="","",IFERROR(VLOOKUP(B243,[1]Count!A:J,10,FALSE),0)))</f>
        <v/>
      </c>
      <c r="N243" s="63" t="str">
        <f t="shared" si="7"/>
        <v/>
      </c>
      <c r="O243" s="45" t="str">
        <f>IFERROR(VLOOKUP(B243,[1]Comments!A:B,2,FALSE),"")</f>
        <v/>
      </c>
      <c r="P243" s="45"/>
      <c r="Q243" s="45"/>
      <c r="R243" s="45"/>
      <c r="S243" s="45"/>
      <c r="T243" s="45"/>
      <c r="U243" s="45"/>
      <c r="V243" s="45"/>
      <c r="W243" s="45"/>
      <c r="X243" s="45"/>
      <c r="Y243" s="45"/>
      <c r="Z243" s="45"/>
      <c r="AA243" s="45"/>
      <c r="AB243" s="45"/>
      <c r="AC243" s="45"/>
      <c r="AD243" s="45"/>
      <c r="AE243" s="57"/>
      <c r="AF243" s="57"/>
      <c r="AG243" s="57"/>
      <c r="AH243" s="57"/>
      <c r="AI243" s="57"/>
      <c r="AJ243" s="57"/>
      <c r="AK243" s="57"/>
      <c r="AL243" s="57"/>
      <c r="AM243" s="57"/>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c r="BT243" s="57"/>
      <c r="BU243" s="57"/>
      <c r="BV243" s="57"/>
      <c r="BW243" s="57"/>
      <c r="BX243" s="57"/>
      <c r="BY243" s="57"/>
    </row>
    <row r="244" spans="1:77" s="64" customFormat="1" ht="12.75" x14ac:dyDescent="0.2">
      <c r="A244" s="57"/>
      <c r="B244" s="58" t="str">
        <f>IF(AND(B242&lt;&gt;"",ISNUMBER(B242),B243=""),"סך הכל",IF([1]Planning!A247="","",[1]Planning!A247))</f>
        <v/>
      </c>
      <c r="C244" s="59" t="str">
        <f>IFERROR(_xlfn.IFS(B244="סך הכל",[1]Summary!$B$6,[1]Planning!C247&lt;&gt;"",[1]Planning!C247),"")</f>
        <v/>
      </c>
      <c r="D244" s="57" t="str">
        <f>IFERROR(VLOOKUP(B244,[1]Address!B:G,5,FALSE),"")</f>
        <v/>
      </c>
      <c r="E244" s="57" t="str">
        <f>IFERROR(VLOOKUP(B244,[1]Address!B:L,11,FALSE),"")</f>
        <v/>
      </c>
      <c r="F244" s="60" t="str">
        <f t="shared" si="6"/>
        <v/>
      </c>
      <c r="G244" s="61" t="str">
        <f>IF(B244="סך הכל",[1]Summary!$B$7,IF(F244="","",IF(VLOOKUP(B244,[1]WQ_UnitID!B:C,2,FALSE)=0,"",VLOOKUP(B244,[1]WQ_UnitID!B:C,2,FALSE))))</f>
        <v/>
      </c>
      <c r="H244" s="60" t="str">
        <f>IF(B244="סך הכל",[1]Summary!$B$8,IF(F244="","",IFERROR(VLOOKUP(B244,[1]Planning!A:B,2,FALSE),0)))</f>
        <v/>
      </c>
      <c r="I244" s="60" t="str">
        <f>IF(B244="סך הכל",[1]Summary!$B$9,IF(F244="","",IFERROR(VLOOKUP(B244,[1]Count!A:B,2,FALSE),0)))</f>
        <v/>
      </c>
      <c r="J244" s="60" t="str">
        <f>IF(F244="","",(IF(ISNUMBER(MATCH(B244,[1]ExcPermit!$H$8:$H$1000,0)),"כן","לא")))</f>
        <v/>
      </c>
      <c r="K244" s="60" t="str">
        <f>IF(B244="סך הכל",[1]Summary!$B$10,IF(F244="","",IFERROR(VLOOKUP(B244,[1]Count!A:J,8,FALSE),0)))</f>
        <v/>
      </c>
      <c r="L244" s="60" t="str">
        <f>IF(B244="סך הכל",[1]Summary!$B$11,IF(F244="","",IFERROR(VLOOKUP(B244,[1]Count!A:J,9,FALSE),0)))</f>
        <v/>
      </c>
      <c r="M244" s="62" t="str">
        <f>IF(B244="סך הכל",[1]Summary!$B$12,IF(F244="","",IFERROR(VLOOKUP(B244,[1]Count!A:J,10,FALSE),0)))</f>
        <v/>
      </c>
      <c r="N244" s="63" t="str">
        <f t="shared" si="7"/>
        <v/>
      </c>
      <c r="O244" s="45" t="str">
        <f>IFERROR(VLOOKUP(B244,[1]Comments!A:B,2,FALSE),"")</f>
        <v/>
      </c>
      <c r="P244" s="45"/>
      <c r="Q244" s="45"/>
      <c r="R244" s="45"/>
      <c r="S244" s="45"/>
      <c r="T244" s="45"/>
      <c r="U244" s="45"/>
      <c r="V244" s="45"/>
      <c r="W244" s="45"/>
      <c r="X244" s="45"/>
      <c r="Y244" s="45"/>
      <c r="Z244" s="45"/>
      <c r="AA244" s="45"/>
      <c r="AB244" s="45"/>
      <c r="AC244" s="45"/>
      <c r="AD244" s="45"/>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row>
    <row r="245" spans="1:77" s="64" customFormat="1" ht="12.75" x14ac:dyDescent="0.2">
      <c r="A245" s="57"/>
      <c r="B245" s="58" t="str">
        <f>IF(AND(B243&lt;&gt;"",ISNUMBER(B243),B244=""),"סך הכל",IF([1]Planning!A248="","",[1]Planning!A248))</f>
        <v/>
      </c>
      <c r="C245" s="59" t="str">
        <f>IFERROR(_xlfn.IFS(B245="סך הכל",[1]Summary!$B$6,[1]Planning!C248&lt;&gt;"",[1]Planning!C248),"")</f>
        <v/>
      </c>
      <c r="D245" s="57" t="str">
        <f>IFERROR(VLOOKUP(B245,[1]Address!B:G,5,FALSE),"")</f>
        <v/>
      </c>
      <c r="E245" s="57" t="str">
        <f>IFERROR(VLOOKUP(B245,[1]Address!B:L,11,FALSE),"")</f>
        <v/>
      </c>
      <c r="F245" s="60" t="str">
        <f t="shared" si="6"/>
        <v/>
      </c>
      <c r="G245" s="61" t="str">
        <f>IF(B245="סך הכל",[1]Summary!$B$7,IF(F245="","",IF(VLOOKUP(B245,[1]WQ_UnitID!B:C,2,FALSE)=0,"",VLOOKUP(B245,[1]WQ_UnitID!B:C,2,FALSE))))</f>
        <v/>
      </c>
      <c r="H245" s="60" t="str">
        <f>IF(B245="סך הכל",[1]Summary!$B$8,IF(F245="","",IFERROR(VLOOKUP(B245,[1]Planning!A:B,2,FALSE),0)))</f>
        <v/>
      </c>
      <c r="I245" s="60" t="str">
        <f>IF(B245="סך הכל",[1]Summary!$B$9,IF(F245="","",IFERROR(VLOOKUP(B245,[1]Count!A:B,2,FALSE),0)))</f>
        <v/>
      </c>
      <c r="J245" s="60" t="str">
        <f>IF(F245="","",(IF(ISNUMBER(MATCH(B245,[1]ExcPermit!$H$8:$H$1000,0)),"כן","לא")))</f>
        <v/>
      </c>
      <c r="K245" s="60" t="str">
        <f>IF(B245="סך הכל",[1]Summary!$B$10,IF(F245="","",IFERROR(VLOOKUP(B245,[1]Count!A:J,8,FALSE),0)))</f>
        <v/>
      </c>
      <c r="L245" s="60" t="str">
        <f>IF(B245="סך הכל",[1]Summary!$B$11,IF(F245="","",IFERROR(VLOOKUP(B245,[1]Count!A:J,9,FALSE),0)))</f>
        <v/>
      </c>
      <c r="M245" s="62" t="str">
        <f>IF(B245="סך הכל",[1]Summary!$B$12,IF(F245="","",IFERROR(VLOOKUP(B245,[1]Count!A:J,10,FALSE),0)))</f>
        <v/>
      </c>
      <c r="N245" s="63" t="str">
        <f t="shared" si="7"/>
        <v/>
      </c>
      <c r="O245" s="45" t="str">
        <f>IFERROR(VLOOKUP(B245,[1]Comments!A:B,2,FALSE),"")</f>
        <v/>
      </c>
      <c r="P245" s="45"/>
      <c r="Q245" s="45"/>
      <c r="R245" s="45"/>
      <c r="S245" s="45"/>
      <c r="T245" s="45"/>
      <c r="U245" s="45"/>
      <c r="V245" s="45"/>
      <c r="W245" s="45"/>
      <c r="X245" s="45"/>
      <c r="Y245" s="45"/>
      <c r="Z245" s="45"/>
      <c r="AA245" s="45"/>
      <c r="AB245" s="45"/>
      <c r="AC245" s="45"/>
      <c r="AD245" s="45"/>
      <c r="AE245" s="57"/>
      <c r="AF245" s="57"/>
      <c r="AG245" s="57"/>
      <c r="AH245" s="57"/>
      <c r="AI245" s="57"/>
      <c r="AJ245" s="57"/>
      <c r="AK245" s="57"/>
      <c r="AL245" s="57"/>
      <c r="AM245" s="57"/>
      <c r="AN245" s="57"/>
      <c r="AO245" s="57"/>
      <c r="AP245" s="57"/>
      <c r="AQ245" s="57"/>
      <c r="AR245" s="57"/>
      <c r="AS245" s="57"/>
      <c r="AT245" s="57"/>
      <c r="AU245" s="57"/>
      <c r="AV245" s="57"/>
      <c r="AW245" s="57"/>
      <c r="AX245" s="57"/>
      <c r="AY245" s="57"/>
      <c r="AZ245" s="57"/>
      <c r="BA245" s="57"/>
      <c r="BB245" s="57"/>
      <c r="BC245" s="57"/>
      <c r="BD245" s="57"/>
      <c r="BE245" s="57"/>
      <c r="BF245" s="57"/>
      <c r="BG245" s="57"/>
      <c r="BH245" s="57"/>
      <c r="BI245" s="57"/>
      <c r="BJ245" s="57"/>
      <c r="BK245" s="57"/>
      <c r="BL245" s="57"/>
      <c r="BM245" s="57"/>
      <c r="BN245" s="57"/>
      <c r="BO245" s="57"/>
      <c r="BP245" s="57"/>
      <c r="BQ245" s="57"/>
      <c r="BR245" s="57"/>
      <c r="BS245" s="57"/>
      <c r="BT245" s="57"/>
      <c r="BU245" s="57"/>
      <c r="BV245" s="57"/>
      <c r="BW245" s="57"/>
      <c r="BX245" s="57"/>
      <c r="BY245" s="57"/>
    </row>
    <row r="246" spans="1:77" s="64" customFormat="1" ht="12.75" x14ac:dyDescent="0.2">
      <c r="A246" s="57"/>
      <c r="B246" s="58" t="str">
        <f>IF(AND(B244&lt;&gt;"",ISNUMBER(B244),B245=""),"סך הכל",IF([1]Planning!A249="","",[1]Planning!A249))</f>
        <v/>
      </c>
      <c r="C246" s="59" t="str">
        <f>IFERROR(_xlfn.IFS(B246="סך הכל",[1]Summary!$B$6,[1]Planning!C249&lt;&gt;"",[1]Planning!C249),"")</f>
        <v/>
      </c>
      <c r="D246" s="57" t="str">
        <f>IFERROR(VLOOKUP(B246,[1]Address!B:G,5,FALSE),"")</f>
        <v/>
      </c>
      <c r="E246" s="57" t="str">
        <f>IFERROR(VLOOKUP(B246,[1]Address!B:L,11,FALSE),"")</f>
        <v/>
      </c>
      <c r="F246" s="60" t="str">
        <f t="shared" si="6"/>
        <v/>
      </c>
      <c r="G246" s="61" t="str">
        <f>IF(B246="סך הכל",[1]Summary!$B$7,IF(F246="","",IF(VLOOKUP(B246,[1]WQ_UnitID!B:C,2,FALSE)=0,"",VLOOKUP(B246,[1]WQ_UnitID!B:C,2,FALSE))))</f>
        <v/>
      </c>
      <c r="H246" s="60" t="str">
        <f>IF(B246="סך הכל",[1]Summary!$B$8,IF(F246="","",IFERROR(VLOOKUP(B246,[1]Planning!A:B,2,FALSE),0)))</f>
        <v/>
      </c>
      <c r="I246" s="60" t="str">
        <f>IF(B246="סך הכל",[1]Summary!$B$9,IF(F246="","",IFERROR(VLOOKUP(B246,[1]Count!A:B,2,FALSE),0)))</f>
        <v/>
      </c>
      <c r="J246" s="60" t="str">
        <f>IF(F246="","",(IF(ISNUMBER(MATCH(B246,[1]ExcPermit!$H$8:$H$1000,0)),"כן","לא")))</f>
        <v/>
      </c>
      <c r="K246" s="60" t="str">
        <f>IF(B246="סך הכל",[1]Summary!$B$10,IF(F246="","",IFERROR(VLOOKUP(B246,[1]Count!A:J,8,FALSE),0)))</f>
        <v/>
      </c>
      <c r="L246" s="60" t="str">
        <f>IF(B246="סך הכל",[1]Summary!$B$11,IF(F246="","",IFERROR(VLOOKUP(B246,[1]Count!A:J,9,FALSE),0)))</f>
        <v/>
      </c>
      <c r="M246" s="62" t="str">
        <f>IF(B246="סך הכל",[1]Summary!$B$12,IF(F246="","",IFERROR(VLOOKUP(B246,[1]Count!A:J,10,FALSE),0)))</f>
        <v/>
      </c>
      <c r="N246" s="63" t="str">
        <f t="shared" si="7"/>
        <v/>
      </c>
      <c r="O246" s="45" t="str">
        <f>IFERROR(VLOOKUP(B246,[1]Comments!A:B,2,FALSE),"")</f>
        <v/>
      </c>
      <c r="P246" s="45"/>
      <c r="Q246" s="45"/>
      <c r="R246" s="45"/>
      <c r="S246" s="45"/>
      <c r="T246" s="45"/>
      <c r="U246" s="45"/>
      <c r="V246" s="45"/>
      <c r="W246" s="45"/>
      <c r="X246" s="45"/>
      <c r="Y246" s="45"/>
      <c r="Z246" s="45"/>
      <c r="AA246" s="45"/>
      <c r="AB246" s="45"/>
      <c r="AC246" s="45"/>
      <c r="AD246" s="45"/>
      <c r="AE246" s="57"/>
      <c r="AF246" s="57"/>
      <c r="AG246" s="57"/>
      <c r="AH246" s="57"/>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c r="BM246" s="57"/>
      <c r="BN246" s="57"/>
      <c r="BO246" s="57"/>
      <c r="BP246" s="57"/>
      <c r="BQ246" s="57"/>
      <c r="BR246" s="57"/>
      <c r="BS246" s="57"/>
      <c r="BT246" s="57"/>
      <c r="BU246" s="57"/>
      <c r="BV246" s="57"/>
      <c r="BW246" s="57"/>
      <c r="BX246" s="57"/>
      <c r="BY246" s="57"/>
    </row>
    <row r="247" spans="1:77" s="64" customFormat="1" ht="12.75" x14ac:dyDescent="0.2">
      <c r="A247" s="57"/>
      <c r="B247" s="58" t="str">
        <f>IF(AND(B245&lt;&gt;"",ISNUMBER(B245),B246=""),"סך הכל",IF([1]Planning!A250="","",[1]Planning!A250))</f>
        <v/>
      </c>
      <c r="C247" s="59" t="str">
        <f>IFERROR(_xlfn.IFS(B247="סך הכל",[1]Summary!$B$6,[1]Planning!C250&lt;&gt;"",[1]Planning!C250),"")</f>
        <v/>
      </c>
      <c r="D247" s="57" t="str">
        <f>IFERROR(VLOOKUP(B247,[1]Address!B:G,5,FALSE),"")</f>
        <v/>
      </c>
      <c r="E247" s="57" t="str">
        <f>IFERROR(VLOOKUP(B247,[1]Address!B:L,11,FALSE),"")</f>
        <v/>
      </c>
      <c r="F247" s="60" t="str">
        <f t="shared" si="6"/>
        <v/>
      </c>
      <c r="G247" s="61" t="str">
        <f>IF(B247="סך הכל",[1]Summary!$B$7,IF(F247="","",IF(VLOOKUP(B247,[1]WQ_UnitID!B:C,2,FALSE)=0,"",VLOOKUP(B247,[1]WQ_UnitID!B:C,2,FALSE))))</f>
        <v/>
      </c>
      <c r="H247" s="60" t="str">
        <f>IF(B247="סך הכל",[1]Summary!$B$8,IF(F247="","",IFERROR(VLOOKUP(B247,[1]Planning!A:B,2,FALSE),0)))</f>
        <v/>
      </c>
      <c r="I247" s="60" t="str">
        <f>IF(B247="סך הכל",[1]Summary!$B$9,IF(F247="","",IFERROR(VLOOKUP(B247,[1]Count!A:B,2,FALSE),0)))</f>
        <v/>
      </c>
      <c r="J247" s="60" t="str">
        <f>IF(F247="","",(IF(ISNUMBER(MATCH(B247,[1]ExcPermit!$H$8:$H$1000,0)),"כן","לא")))</f>
        <v/>
      </c>
      <c r="K247" s="60" t="str">
        <f>IF(B247="סך הכל",[1]Summary!$B$10,IF(F247="","",IFERROR(VLOOKUP(B247,[1]Count!A:J,8,FALSE),0)))</f>
        <v/>
      </c>
      <c r="L247" s="60" t="str">
        <f>IF(B247="סך הכל",[1]Summary!$B$11,IF(F247="","",IFERROR(VLOOKUP(B247,[1]Count!A:J,9,FALSE),0)))</f>
        <v/>
      </c>
      <c r="M247" s="62" t="str">
        <f>IF(B247="סך הכל",[1]Summary!$B$12,IF(F247="","",IFERROR(VLOOKUP(B247,[1]Count!A:J,10,FALSE),0)))</f>
        <v/>
      </c>
      <c r="N247" s="63" t="str">
        <f t="shared" si="7"/>
        <v/>
      </c>
      <c r="O247" s="45" t="str">
        <f>IFERROR(VLOOKUP(B247,[1]Comments!A:B,2,FALSE),"")</f>
        <v/>
      </c>
      <c r="P247" s="45"/>
      <c r="Q247" s="45"/>
      <c r="R247" s="45"/>
      <c r="S247" s="45"/>
      <c r="T247" s="45"/>
      <c r="U247" s="45"/>
      <c r="V247" s="45"/>
      <c r="W247" s="45"/>
      <c r="X247" s="45"/>
      <c r="Y247" s="45"/>
      <c r="Z247" s="45"/>
      <c r="AA247" s="45"/>
      <c r="AB247" s="45"/>
      <c r="AC247" s="45"/>
      <c r="AD247" s="45"/>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row>
    <row r="248" spans="1:77" s="64" customFormat="1" ht="12.75" x14ac:dyDescent="0.2">
      <c r="A248" s="57"/>
      <c r="B248" s="58" t="str">
        <f>IF(AND(B246&lt;&gt;"",ISNUMBER(B246),B247=""),"סך הכל",IF([1]Planning!A251="","",[1]Planning!A251))</f>
        <v/>
      </c>
      <c r="C248" s="59" t="str">
        <f>IFERROR(_xlfn.IFS(B248="סך הכל",[1]Summary!$B$6,[1]Planning!C251&lt;&gt;"",[1]Planning!C251),"")</f>
        <v/>
      </c>
      <c r="D248" s="57" t="str">
        <f>IFERROR(VLOOKUP(B248,[1]Address!B:G,5,FALSE),"")</f>
        <v/>
      </c>
      <c r="E248" s="57" t="str">
        <f>IFERROR(VLOOKUP(B248,[1]Address!B:L,11,FALSE),"")</f>
        <v/>
      </c>
      <c r="F248" s="60" t="str">
        <f t="shared" si="6"/>
        <v/>
      </c>
      <c r="G248" s="61" t="str">
        <f>IF(B248="סך הכל",[1]Summary!$B$7,IF(F248="","",IF(VLOOKUP(B248,[1]WQ_UnitID!B:C,2,FALSE)=0,"",VLOOKUP(B248,[1]WQ_UnitID!B:C,2,FALSE))))</f>
        <v/>
      </c>
      <c r="H248" s="60" t="str">
        <f>IF(B248="סך הכל",[1]Summary!$B$8,IF(F248="","",IFERROR(VLOOKUP(B248,[1]Planning!A:B,2,FALSE),0)))</f>
        <v/>
      </c>
      <c r="I248" s="60" t="str">
        <f>IF(B248="סך הכל",[1]Summary!$B$9,IF(F248="","",IFERROR(VLOOKUP(B248,[1]Count!A:B,2,FALSE),0)))</f>
        <v/>
      </c>
      <c r="J248" s="60" t="str">
        <f>IF(F248="","",(IF(ISNUMBER(MATCH(B248,[1]ExcPermit!$H$8:$H$1000,0)),"כן","לא")))</f>
        <v/>
      </c>
      <c r="K248" s="60" t="str">
        <f>IF(B248="סך הכל",[1]Summary!$B$10,IF(F248="","",IFERROR(VLOOKUP(B248,[1]Count!A:J,8,FALSE),0)))</f>
        <v/>
      </c>
      <c r="L248" s="60" t="str">
        <f>IF(B248="סך הכל",[1]Summary!$B$11,IF(F248="","",IFERROR(VLOOKUP(B248,[1]Count!A:J,9,FALSE),0)))</f>
        <v/>
      </c>
      <c r="M248" s="62" t="str">
        <f>IF(B248="סך הכל",[1]Summary!$B$12,IF(F248="","",IFERROR(VLOOKUP(B248,[1]Count!A:J,10,FALSE),0)))</f>
        <v/>
      </c>
      <c r="N248" s="63" t="str">
        <f t="shared" si="7"/>
        <v/>
      </c>
      <c r="O248" s="45" t="str">
        <f>IFERROR(VLOOKUP(B248,[1]Comments!A:B,2,FALSE),"")</f>
        <v/>
      </c>
      <c r="P248" s="45"/>
      <c r="Q248" s="45"/>
      <c r="R248" s="45"/>
      <c r="S248" s="45"/>
      <c r="T248" s="45"/>
      <c r="U248" s="45"/>
      <c r="V248" s="45"/>
      <c r="W248" s="45"/>
      <c r="X248" s="45"/>
      <c r="Y248" s="45"/>
      <c r="Z248" s="45"/>
      <c r="AA248" s="45"/>
      <c r="AB248" s="45"/>
      <c r="AC248" s="45"/>
      <c r="AD248" s="45"/>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c r="BM248" s="57"/>
      <c r="BN248" s="57"/>
      <c r="BO248" s="57"/>
      <c r="BP248" s="57"/>
      <c r="BQ248" s="57"/>
      <c r="BR248" s="57"/>
      <c r="BS248" s="57"/>
      <c r="BT248" s="57"/>
      <c r="BU248" s="57"/>
      <c r="BV248" s="57"/>
      <c r="BW248" s="57"/>
      <c r="BX248" s="57"/>
      <c r="BY248" s="57"/>
    </row>
    <row r="249" spans="1:77" s="64" customFormat="1" ht="12.75" x14ac:dyDescent="0.2">
      <c r="A249" s="57"/>
      <c r="B249" s="58" t="str">
        <f>IF(AND(B247&lt;&gt;"",ISNUMBER(B247),B248=""),"סך הכל",IF([1]Planning!A252="","",[1]Planning!A252))</f>
        <v/>
      </c>
      <c r="C249" s="59" t="str">
        <f>IFERROR(_xlfn.IFS(B249="סך הכל",[1]Summary!$B$6,[1]Planning!C252&lt;&gt;"",[1]Planning!C252),"")</f>
        <v/>
      </c>
      <c r="D249" s="57" t="str">
        <f>IFERROR(VLOOKUP(B249,[1]Address!B:G,5,FALSE),"")</f>
        <v/>
      </c>
      <c r="E249" s="57" t="str">
        <f>IFERROR(VLOOKUP(B249,[1]Address!B:L,11,FALSE),"")</f>
        <v/>
      </c>
      <c r="F249" s="60" t="str">
        <f t="shared" si="6"/>
        <v/>
      </c>
      <c r="G249" s="61" t="str">
        <f>IF(B249="סך הכל",[1]Summary!$B$7,IF(F249="","",IF(VLOOKUP(B249,[1]WQ_UnitID!B:C,2,FALSE)=0,"",VLOOKUP(B249,[1]WQ_UnitID!B:C,2,FALSE))))</f>
        <v/>
      </c>
      <c r="H249" s="60" t="str">
        <f>IF(B249="סך הכל",[1]Summary!$B$8,IF(F249="","",IFERROR(VLOOKUP(B249,[1]Planning!A:B,2,FALSE),0)))</f>
        <v/>
      </c>
      <c r="I249" s="60" t="str">
        <f>IF(B249="סך הכל",[1]Summary!$B$9,IF(F249="","",IFERROR(VLOOKUP(B249,[1]Count!A:B,2,FALSE),0)))</f>
        <v/>
      </c>
      <c r="J249" s="60" t="str">
        <f>IF(F249="","",(IF(ISNUMBER(MATCH(B249,[1]ExcPermit!$H$8:$H$1000,0)),"כן","לא")))</f>
        <v/>
      </c>
      <c r="K249" s="60" t="str">
        <f>IF(B249="סך הכל",[1]Summary!$B$10,IF(F249="","",IFERROR(VLOOKUP(B249,[1]Count!A:J,8,FALSE),0)))</f>
        <v/>
      </c>
      <c r="L249" s="60" t="str">
        <f>IF(B249="סך הכל",[1]Summary!$B$11,IF(F249="","",IFERROR(VLOOKUP(B249,[1]Count!A:J,9,FALSE),0)))</f>
        <v/>
      </c>
      <c r="M249" s="62" t="str">
        <f>IF(B249="סך הכל",[1]Summary!$B$12,IF(F249="","",IFERROR(VLOOKUP(B249,[1]Count!A:J,10,FALSE),0)))</f>
        <v/>
      </c>
      <c r="N249" s="63" t="str">
        <f t="shared" si="7"/>
        <v/>
      </c>
      <c r="O249" s="45" t="str">
        <f>IFERROR(VLOOKUP(B249,[1]Comments!A:B,2,FALSE),"")</f>
        <v/>
      </c>
      <c r="P249" s="45"/>
      <c r="Q249" s="45"/>
      <c r="R249" s="45"/>
      <c r="S249" s="45"/>
      <c r="T249" s="45"/>
      <c r="U249" s="45"/>
      <c r="V249" s="45"/>
      <c r="W249" s="45"/>
      <c r="X249" s="45"/>
      <c r="Y249" s="45"/>
      <c r="Z249" s="45"/>
      <c r="AA249" s="45"/>
      <c r="AB249" s="45"/>
      <c r="AC249" s="45"/>
      <c r="AD249" s="45"/>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c r="BM249" s="57"/>
      <c r="BN249" s="57"/>
      <c r="BO249" s="57"/>
      <c r="BP249" s="57"/>
      <c r="BQ249" s="57"/>
      <c r="BR249" s="57"/>
      <c r="BS249" s="57"/>
      <c r="BT249" s="57"/>
      <c r="BU249" s="57"/>
      <c r="BV249" s="57"/>
      <c r="BW249" s="57"/>
      <c r="BX249" s="57"/>
      <c r="BY249" s="57"/>
    </row>
    <row r="250" spans="1:77" s="64" customFormat="1" ht="12.75" x14ac:dyDescent="0.2">
      <c r="A250" s="57"/>
      <c r="B250" s="58" t="str">
        <f>IF(AND(B248&lt;&gt;"",ISNUMBER(B248),B249=""),"סך הכל",IF([1]Planning!A253="","",[1]Planning!A253))</f>
        <v/>
      </c>
      <c r="C250" s="59" t="str">
        <f>IFERROR(_xlfn.IFS(B250="סך הכל",[1]Summary!$B$6,[1]Planning!C253&lt;&gt;"",[1]Planning!C253),"")</f>
        <v/>
      </c>
      <c r="D250" s="57" t="str">
        <f>IFERROR(VLOOKUP(B250,[1]Address!B:G,5,FALSE),"")</f>
        <v/>
      </c>
      <c r="E250" s="57" t="str">
        <f>IFERROR(VLOOKUP(B250,[1]Address!B:L,11,FALSE),"")</f>
        <v/>
      </c>
      <c r="F250" s="60" t="str">
        <f t="shared" si="6"/>
        <v/>
      </c>
      <c r="G250" s="61" t="str">
        <f>IF(B250="סך הכל",[1]Summary!$B$7,IF(F250="","",IF(VLOOKUP(B250,[1]WQ_UnitID!B:C,2,FALSE)=0,"",VLOOKUP(B250,[1]WQ_UnitID!B:C,2,FALSE))))</f>
        <v/>
      </c>
      <c r="H250" s="60" t="str">
        <f>IF(B250="סך הכל",[1]Summary!$B$8,IF(F250="","",IFERROR(VLOOKUP(B250,[1]Planning!A:B,2,FALSE),0)))</f>
        <v/>
      </c>
      <c r="I250" s="60" t="str">
        <f>IF(B250="סך הכל",[1]Summary!$B$9,IF(F250="","",IFERROR(VLOOKUP(B250,[1]Count!A:B,2,FALSE),0)))</f>
        <v/>
      </c>
      <c r="J250" s="60" t="str">
        <f>IF(F250="","",(IF(ISNUMBER(MATCH(B250,[1]ExcPermit!$H$8:$H$1000,0)),"כן","לא")))</f>
        <v/>
      </c>
      <c r="K250" s="60" t="str">
        <f>IF(B250="סך הכל",[1]Summary!$B$10,IF(F250="","",IFERROR(VLOOKUP(B250,[1]Count!A:J,8,FALSE),0)))</f>
        <v/>
      </c>
      <c r="L250" s="60" t="str">
        <f>IF(B250="סך הכל",[1]Summary!$B$11,IF(F250="","",IFERROR(VLOOKUP(B250,[1]Count!A:J,9,FALSE),0)))</f>
        <v/>
      </c>
      <c r="M250" s="62" t="str">
        <f>IF(B250="סך הכל",[1]Summary!$B$12,IF(F250="","",IFERROR(VLOOKUP(B250,[1]Count!A:J,10,FALSE),0)))</f>
        <v/>
      </c>
      <c r="N250" s="63" t="str">
        <f t="shared" si="7"/>
        <v/>
      </c>
      <c r="O250" s="45" t="str">
        <f>IFERROR(VLOOKUP(B250,[1]Comments!A:B,2,FALSE),"")</f>
        <v/>
      </c>
      <c r="P250" s="45"/>
      <c r="Q250" s="45"/>
      <c r="R250" s="45"/>
      <c r="S250" s="45"/>
      <c r="T250" s="45"/>
      <c r="U250" s="45"/>
      <c r="V250" s="45"/>
      <c r="W250" s="45"/>
      <c r="X250" s="45"/>
      <c r="Y250" s="45"/>
      <c r="Z250" s="45"/>
      <c r="AA250" s="45"/>
      <c r="AB250" s="45"/>
      <c r="AC250" s="45"/>
      <c r="AD250" s="45"/>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row>
    <row r="251" spans="1:77" s="64" customFormat="1" ht="12.75" x14ac:dyDescent="0.2">
      <c r="A251" s="57"/>
      <c r="B251" s="58" t="str">
        <f>IF(AND(B249&lt;&gt;"",ISNUMBER(B249),B250=""),"סך הכל",IF([1]Planning!A254="","",[1]Planning!A254))</f>
        <v/>
      </c>
      <c r="C251" s="59" t="str">
        <f>IFERROR(_xlfn.IFS(B251="סך הכל",[1]Summary!$B$6,[1]Planning!C254&lt;&gt;"",[1]Planning!C254),"")</f>
        <v/>
      </c>
      <c r="D251" s="57" t="str">
        <f>IFERROR(VLOOKUP(B251,[1]Address!B:G,5,FALSE),"")</f>
        <v/>
      </c>
      <c r="E251" s="57" t="str">
        <f>IFERROR(VLOOKUP(B251,[1]Address!B:L,11,FALSE),"")</f>
        <v/>
      </c>
      <c r="F251" s="60" t="str">
        <f t="shared" si="6"/>
        <v/>
      </c>
      <c r="G251" s="61" t="str">
        <f>IF(B251="סך הכל",[1]Summary!$B$7,IF(F251="","",IF(VLOOKUP(B251,[1]WQ_UnitID!B:C,2,FALSE)=0,"",VLOOKUP(B251,[1]WQ_UnitID!B:C,2,FALSE))))</f>
        <v/>
      </c>
      <c r="H251" s="60" t="str">
        <f>IF(B251="סך הכל",[1]Summary!$B$8,IF(F251="","",IFERROR(VLOOKUP(B251,[1]Planning!A:B,2,FALSE),0)))</f>
        <v/>
      </c>
      <c r="I251" s="60" t="str">
        <f>IF(B251="סך הכל",[1]Summary!$B$9,IF(F251="","",IFERROR(VLOOKUP(B251,[1]Count!A:B,2,FALSE),0)))</f>
        <v/>
      </c>
      <c r="J251" s="60" t="str">
        <f>IF(F251="","",(IF(ISNUMBER(MATCH(B251,[1]ExcPermit!$H$8:$H$1000,0)),"כן","לא")))</f>
        <v/>
      </c>
      <c r="K251" s="60" t="str">
        <f>IF(B251="סך הכל",[1]Summary!$B$10,IF(F251="","",IFERROR(VLOOKUP(B251,[1]Count!A:J,8,FALSE),0)))</f>
        <v/>
      </c>
      <c r="L251" s="60" t="str">
        <f>IF(B251="סך הכל",[1]Summary!$B$11,IF(F251="","",IFERROR(VLOOKUP(B251,[1]Count!A:J,9,FALSE),0)))</f>
        <v/>
      </c>
      <c r="M251" s="62" t="str">
        <f>IF(B251="סך הכל",[1]Summary!$B$12,IF(F251="","",IFERROR(VLOOKUP(B251,[1]Count!A:J,10,FALSE),0)))</f>
        <v/>
      </c>
      <c r="N251" s="63" t="str">
        <f t="shared" si="7"/>
        <v/>
      </c>
      <c r="O251" s="45" t="str">
        <f>IFERROR(VLOOKUP(B251,[1]Comments!A:B,2,FALSE),"")</f>
        <v/>
      </c>
      <c r="P251" s="45"/>
      <c r="Q251" s="45"/>
      <c r="R251" s="45"/>
      <c r="S251" s="45"/>
      <c r="T251" s="45"/>
      <c r="U251" s="45"/>
      <c r="V251" s="45"/>
      <c r="W251" s="45"/>
      <c r="X251" s="45"/>
      <c r="Y251" s="45"/>
      <c r="Z251" s="45"/>
      <c r="AA251" s="45"/>
      <c r="AB251" s="45"/>
      <c r="AC251" s="45"/>
      <c r="AD251" s="45"/>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row>
    <row r="252" spans="1:77" s="64" customFormat="1" ht="12.75" x14ac:dyDescent="0.2">
      <c r="A252" s="57"/>
      <c r="B252" s="58" t="str">
        <f>IF(AND(B250&lt;&gt;"",ISNUMBER(B250),B251=""),"סך הכל",IF([1]Planning!A255="","",[1]Planning!A255))</f>
        <v/>
      </c>
      <c r="C252" s="59" t="str">
        <f>IFERROR(_xlfn.IFS(B252="סך הכל",[1]Summary!$B$6,[1]Planning!C255&lt;&gt;"",[1]Planning!C255),"")</f>
        <v/>
      </c>
      <c r="D252" s="57" t="str">
        <f>IFERROR(VLOOKUP(B252,[1]Address!B:G,5,FALSE),"")</f>
        <v/>
      </c>
      <c r="E252" s="57" t="str">
        <f>IFERROR(VLOOKUP(B252,[1]Address!B:L,11,FALSE),"")</f>
        <v/>
      </c>
      <c r="F252" s="60" t="str">
        <f t="shared" si="6"/>
        <v/>
      </c>
      <c r="G252" s="61" t="str">
        <f>IF(B252="סך הכל",[1]Summary!$B$7,IF(F252="","",IF(VLOOKUP(B252,[1]WQ_UnitID!B:C,2,FALSE)=0,"",VLOOKUP(B252,[1]WQ_UnitID!B:C,2,FALSE))))</f>
        <v/>
      </c>
      <c r="H252" s="60" t="str">
        <f>IF(B252="סך הכל",[1]Summary!$B$8,IF(F252="","",IFERROR(VLOOKUP(B252,[1]Planning!A:B,2,FALSE),0)))</f>
        <v/>
      </c>
      <c r="I252" s="60" t="str">
        <f>IF(B252="סך הכל",[1]Summary!$B$9,IF(F252="","",IFERROR(VLOOKUP(B252,[1]Count!A:B,2,FALSE),0)))</f>
        <v/>
      </c>
      <c r="J252" s="60" t="str">
        <f>IF(F252="","",(IF(ISNUMBER(MATCH(B252,[1]ExcPermit!$H$8:$H$1000,0)),"כן","לא")))</f>
        <v/>
      </c>
      <c r="K252" s="60" t="str">
        <f>IF(B252="סך הכל",[1]Summary!$B$10,IF(F252="","",IFERROR(VLOOKUP(B252,[1]Count!A:J,8,FALSE),0)))</f>
        <v/>
      </c>
      <c r="L252" s="60" t="str">
        <f>IF(B252="סך הכל",[1]Summary!$B$11,IF(F252="","",IFERROR(VLOOKUP(B252,[1]Count!A:J,9,FALSE),0)))</f>
        <v/>
      </c>
      <c r="M252" s="62" t="str">
        <f>IF(B252="סך הכל",[1]Summary!$B$12,IF(F252="","",IFERROR(VLOOKUP(B252,[1]Count!A:J,10,FALSE),0)))</f>
        <v/>
      </c>
      <c r="N252" s="63" t="str">
        <f t="shared" si="7"/>
        <v/>
      </c>
      <c r="O252" s="45" t="str">
        <f>IFERROR(VLOOKUP(B252,[1]Comments!A:B,2,FALSE),"")</f>
        <v/>
      </c>
      <c r="P252" s="45"/>
      <c r="Q252" s="45"/>
      <c r="R252" s="45"/>
      <c r="S252" s="45"/>
      <c r="T252" s="45"/>
      <c r="U252" s="45"/>
      <c r="V252" s="45"/>
      <c r="W252" s="45"/>
      <c r="X252" s="45"/>
      <c r="Y252" s="45"/>
      <c r="Z252" s="45"/>
      <c r="AA252" s="45"/>
      <c r="AB252" s="45"/>
      <c r="AC252" s="45"/>
      <c r="AD252" s="45"/>
      <c r="AE252" s="57"/>
      <c r="AF252" s="57"/>
      <c r="AG252" s="57"/>
      <c r="AH252" s="57"/>
      <c r="AI252" s="57"/>
      <c r="AJ252" s="57"/>
      <c r="AK252" s="57"/>
      <c r="AL252" s="57"/>
      <c r="AM252" s="57"/>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c r="BM252" s="57"/>
      <c r="BN252" s="57"/>
      <c r="BO252" s="57"/>
      <c r="BP252" s="57"/>
      <c r="BQ252" s="57"/>
      <c r="BR252" s="57"/>
      <c r="BS252" s="57"/>
      <c r="BT252" s="57"/>
      <c r="BU252" s="57"/>
      <c r="BV252" s="57"/>
      <c r="BW252" s="57"/>
      <c r="BX252" s="57"/>
      <c r="BY252" s="57"/>
    </row>
    <row r="253" spans="1:77" s="64" customFormat="1" ht="12.75" x14ac:dyDescent="0.2">
      <c r="A253" s="57"/>
      <c r="B253" s="58" t="str">
        <f>IF(AND(B251&lt;&gt;"",ISNUMBER(B251),B252=""),"סך הכל",IF([1]Planning!A256="","",[1]Planning!A256))</f>
        <v/>
      </c>
      <c r="C253" s="59" t="str">
        <f>IFERROR(_xlfn.IFS(B253="סך הכל",[1]Summary!$B$6,[1]Planning!C256&lt;&gt;"",[1]Planning!C256),"")</f>
        <v/>
      </c>
      <c r="D253" s="57" t="str">
        <f>IFERROR(VLOOKUP(B253,[1]Address!B:G,5,FALSE),"")</f>
        <v/>
      </c>
      <c r="E253" s="57" t="str">
        <f>IFERROR(VLOOKUP(B253,[1]Address!B:L,11,FALSE),"")</f>
        <v/>
      </c>
      <c r="F253" s="60" t="str">
        <f t="shared" si="6"/>
        <v/>
      </c>
      <c r="G253" s="61" t="str">
        <f>IF(B253="סך הכל",[1]Summary!$B$7,IF(F253="","",IF(VLOOKUP(B253,[1]WQ_UnitID!B:C,2,FALSE)=0,"",VLOOKUP(B253,[1]WQ_UnitID!B:C,2,FALSE))))</f>
        <v/>
      </c>
      <c r="H253" s="60" t="str">
        <f>IF(B253="סך הכל",[1]Summary!$B$8,IF(F253="","",IFERROR(VLOOKUP(B253,[1]Planning!A:B,2,FALSE),0)))</f>
        <v/>
      </c>
      <c r="I253" s="60" t="str">
        <f>IF(B253="סך הכל",[1]Summary!$B$9,IF(F253="","",IFERROR(VLOOKUP(B253,[1]Count!A:B,2,FALSE),0)))</f>
        <v/>
      </c>
      <c r="J253" s="60" t="str">
        <f>IF(F253="","",(IF(ISNUMBER(MATCH(B253,[1]ExcPermit!$H$8:$H$1000,0)),"כן","לא")))</f>
        <v/>
      </c>
      <c r="K253" s="60" t="str">
        <f>IF(B253="סך הכל",[1]Summary!$B$10,IF(F253="","",IFERROR(VLOOKUP(B253,[1]Count!A:J,8,FALSE),0)))</f>
        <v/>
      </c>
      <c r="L253" s="60" t="str">
        <f>IF(B253="סך הכל",[1]Summary!$B$11,IF(F253="","",IFERROR(VLOOKUP(B253,[1]Count!A:J,9,FALSE),0)))</f>
        <v/>
      </c>
      <c r="M253" s="62" t="str">
        <f>IF(B253="סך הכל",[1]Summary!$B$12,IF(F253="","",IFERROR(VLOOKUP(B253,[1]Count!A:J,10,FALSE),0)))</f>
        <v/>
      </c>
      <c r="N253" s="63" t="str">
        <f t="shared" si="7"/>
        <v/>
      </c>
      <c r="O253" s="45" t="str">
        <f>IFERROR(VLOOKUP(B253,[1]Comments!A:B,2,FALSE),"")</f>
        <v/>
      </c>
      <c r="P253" s="45"/>
      <c r="Q253" s="45"/>
      <c r="R253" s="45"/>
      <c r="S253" s="45"/>
      <c r="T253" s="45"/>
      <c r="U253" s="45"/>
      <c r="V253" s="45"/>
      <c r="W253" s="45"/>
      <c r="X253" s="45"/>
      <c r="Y253" s="45"/>
      <c r="Z253" s="45"/>
      <c r="AA253" s="45"/>
      <c r="AB253" s="45"/>
      <c r="AC253" s="45"/>
      <c r="AD253" s="45"/>
      <c r="AE253" s="57"/>
      <c r="AF253" s="57"/>
      <c r="AG253" s="57"/>
      <c r="AH253" s="57"/>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c r="BM253" s="57"/>
      <c r="BN253" s="57"/>
      <c r="BO253" s="57"/>
      <c r="BP253" s="57"/>
      <c r="BQ253" s="57"/>
      <c r="BR253" s="57"/>
      <c r="BS253" s="57"/>
      <c r="BT253" s="57"/>
      <c r="BU253" s="57"/>
      <c r="BV253" s="57"/>
      <c r="BW253" s="57"/>
      <c r="BX253" s="57"/>
      <c r="BY253" s="57"/>
    </row>
    <row r="254" spans="1:77" s="64" customFormat="1" ht="12.75" x14ac:dyDescent="0.2">
      <c r="A254" s="57"/>
      <c r="B254" s="58" t="str">
        <f>IF(AND(B252&lt;&gt;"",ISNUMBER(B252),B253=""),"סך הכל",IF([1]Planning!A257="","",[1]Planning!A257))</f>
        <v/>
      </c>
      <c r="C254" s="59" t="str">
        <f>IFERROR(_xlfn.IFS(B254="סך הכל",[1]Summary!$B$6,[1]Planning!C257&lt;&gt;"",[1]Planning!C257),"")</f>
        <v/>
      </c>
      <c r="D254" s="57" t="str">
        <f>IFERROR(VLOOKUP(B254,[1]Address!B:G,5,FALSE),"")</f>
        <v/>
      </c>
      <c r="E254" s="57" t="str">
        <f>IFERROR(VLOOKUP(B254,[1]Address!B:L,11,FALSE),"")</f>
        <v/>
      </c>
      <c r="F254" s="60" t="str">
        <f t="shared" si="6"/>
        <v/>
      </c>
      <c r="G254" s="61" t="str">
        <f>IF(B254="סך הכל",[1]Summary!$B$7,IF(F254="","",IF(VLOOKUP(B254,[1]WQ_UnitID!B:C,2,FALSE)=0,"",VLOOKUP(B254,[1]WQ_UnitID!B:C,2,FALSE))))</f>
        <v/>
      </c>
      <c r="H254" s="60" t="str">
        <f>IF(B254="סך הכל",[1]Summary!$B$8,IF(F254="","",IFERROR(VLOOKUP(B254,[1]Planning!A:B,2,FALSE),0)))</f>
        <v/>
      </c>
      <c r="I254" s="60" t="str">
        <f>IF(B254="סך הכל",[1]Summary!$B$9,IF(F254="","",IFERROR(VLOOKUP(B254,[1]Count!A:B,2,FALSE),0)))</f>
        <v/>
      </c>
      <c r="J254" s="60" t="str">
        <f>IF(F254="","",(IF(ISNUMBER(MATCH(B254,[1]ExcPermit!$H$8:$H$1000,0)),"כן","לא")))</f>
        <v/>
      </c>
      <c r="K254" s="60" t="str">
        <f>IF(B254="סך הכל",[1]Summary!$B$10,IF(F254="","",IFERROR(VLOOKUP(B254,[1]Count!A:J,8,FALSE),0)))</f>
        <v/>
      </c>
      <c r="L254" s="60" t="str">
        <f>IF(B254="סך הכל",[1]Summary!$B$11,IF(F254="","",IFERROR(VLOOKUP(B254,[1]Count!A:J,9,FALSE),0)))</f>
        <v/>
      </c>
      <c r="M254" s="62" t="str">
        <f>IF(B254="סך הכל",[1]Summary!$B$12,IF(F254="","",IFERROR(VLOOKUP(B254,[1]Count!A:J,10,FALSE),0)))</f>
        <v/>
      </c>
      <c r="N254" s="63" t="str">
        <f t="shared" si="7"/>
        <v/>
      </c>
      <c r="O254" s="45" t="str">
        <f>IFERROR(VLOOKUP(B254,[1]Comments!A:B,2,FALSE),"")</f>
        <v/>
      </c>
      <c r="P254" s="45"/>
      <c r="Q254" s="45"/>
      <c r="R254" s="45"/>
      <c r="S254" s="45"/>
      <c r="T254" s="45"/>
      <c r="U254" s="45"/>
      <c r="V254" s="45"/>
      <c r="W254" s="45"/>
      <c r="X254" s="45"/>
      <c r="Y254" s="45"/>
      <c r="Z254" s="45"/>
      <c r="AA254" s="45"/>
      <c r="AB254" s="45"/>
      <c r="AC254" s="45"/>
      <c r="AD254" s="45"/>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c r="BM254" s="57"/>
      <c r="BN254" s="57"/>
      <c r="BO254" s="57"/>
      <c r="BP254" s="57"/>
      <c r="BQ254" s="57"/>
      <c r="BR254" s="57"/>
      <c r="BS254" s="57"/>
      <c r="BT254" s="57"/>
      <c r="BU254" s="57"/>
      <c r="BV254" s="57"/>
      <c r="BW254" s="57"/>
      <c r="BX254" s="57"/>
      <c r="BY254" s="57"/>
    </row>
    <row r="255" spans="1:77" s="64" customFormat="1" ht="12.75" x14ac:dyDescent="0.2">
      <c r="A255" s="57"/>
      <c r="B255" s="58" t="str">
        <f>IF(AND(B253&lt;&gt;"",ISNUMBER(B253),B254=""),"סך הכל",IF([1]Planning!A258="","",[1]Planning!A258))</f>
        <v/>
      </c>
      <c r="C255" s="59" t="str">
        <f>IFERROR(_xlfn.IFS(B255="סך הכל",[1]Summary!$B$6,[1]Planning!C258&lt;&gt;"",[1]Planning!C258),"")</f>
        <v/>
      </c>
      <c r="D255" s="57" t="str">
        <f>IFERROR(VLOOKUP(B255,[1]Address!B:G,5,FALSE),"")</f>
        <v/>
      </c>
      <c r="E255" s="57" t="str">
        <f>IFERROR(VLOOKUP(B255,[1]Address!B:L,11,FALSE),"")</f>
        <v/>
      </c>
      <c r="F255" s="60" t="str">
        <f t="shared" si="6"/>
        <v/>
      </c>
      <c r="G255" s="61" t="str">
        <f>IF(B255="סך הכל",[1]Summary!$B$7,IF(F255="","",IF(VLOOKUP(B255,[1]WQ_UnitID!B:C,2,FALSE)=0,"",VLOOKUP(B255,[1]WQ_UnitID!B:C,2,FALSE))))</f>
        <v/>
      </c>
      <c r="H255" s="60" t="str">
        <f>IF(B255="סך הכל",[1]Summary!$B$8,IF(F255="","",IFERROR(VLOOKUP(B255,[1]Planning!A:B,2,FALSE),0)))</f>
        <v/>
      </c>
      <c r="I255" s="60" t="str">
        <f>IF(B255="סך הכל",[1]Summary!$B$9,IF(F255="","",IFERROR(VLOOKUP(B255,[1]Count!A:B,2,FALSE),0)))</f>
        <v/>
      </c>
      <c r="J255" s="60" t="str">
        <f>IF(F255="","",(IF(ISNUMBER(MATCH(B255,[1]ExcPermit!$H$8:$H$1000,0)),"כן","לא")))</f>
        <v/>
      </c>
      <c r="K255" s="60" t="str">
        <f>IF(B255="סך הכל",[1]Summary!$B$10,IF(F255="","",IFERROR(VLOOKUP(B255,[1]Count!A:J,8,FALSE),0)))</f>
        <v/>
      </c>
      <c r="L255" s="60" t="str">
        <f>IF(B255="סך הכל",[1]Summary!$B$11,IF(F255="","",IFERROR(VLOOKUP(B255,[1]Count!A:J,9,FALSE),0)))</f>
        <v/>
      </c>
      <c r="M255" s="62" t="str">
        <f>IF(B255="סך הכל",[1]Summary!$B$12,IF(F255="","",IFERROR(VLOOKUP(B255,[1]Count!A:J,10,FALSE),0)))</f>
        <v/>
      </c>
      <c r="N255" s="63" t="str">
        <f t="shared" si="7"/>
        <v/>
      </c>
      <c r="O255" s="45" t="str">
        <f>IFERROR(VLOOKUP(B255,[1]Comments!A:B,2,FALSE),"")</f>
        <v/>
      </c>
      <c r="P255" s="45"/>
      <c r="Q255" s="45"/>
      <c r="R255" s="45"/>
      <c r="S255" s="45"/>
      <c r="T255" s="45"/>
      <c r="U255" s="45"/>
      <c r="V255" s="45"/>
      <c r="W255" s="45"/>
      <c r="X255" s="45"/>
      <c r="Y255" s="45"/>
      <c r="Z255" s="45"/>
      <c r="AA255" s="45"/>
      <c r="AB255" s="45"/>
      <c r="AC255" s="45"/>
      <c r="AD255" s="45"/>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c r="BT255" s="57"/>
      <c r="BU255" s="57"/>
      <c r="BV255" s="57"/>
      <c r="BW255" s="57"/>
      <c r="BX255" s="57"/>
      <c r="BY255" s="57"/>
    </row>
    <row r="256" spans="1:77" s="64" customFormat="1" ht="12.75" x14ac:dyDescent="0.2">
      <c r="A256" s="57"/>
      <c r="B256" s="58" t="str">
        <f>IF(AND(B254&lt;&gt;"",ISNUMBER(B254),B255=""),"סך הכל",IF([1]Planning!A259="","",[1]Planning!A259))</f>
        <v/>
      </c>
      <c r="C256" s="59" t="str">
        <f>IFERROR(_xlfn.IFS(B256="סך הכל",[1]Summary!$B$6,[1]Planning!C259&lt;&gt;"",[1]Planning!C259),"")</f>
        <v/>
      </c>
      <c r="D256" s="57" t="str">
        <f>IFERROR(VLOOKUP(B256,[1]Address!B:G,5,FALSE),"")</f>
        <v/>
      </c>
      <c r="E256" s="57" t="str">
        <f>IFERROR(VLOOKUP(B256,[1]Address!B:L,11,FALSE),"")</f>
        <v/>
      </c>
      <c r="F256" s="60" t="str">
        <f t="shared" si="6"/>
        <v/>
      </c>
      <c r="G256" s="61" t="str">
        <f>IF(B256="סך הכל",[1]Summary!$B$7,IF(F256="","",IF(VLOOKUP(B256,[1]WQ_UnitID!B:C,2,FALSE)=0,"",VLOOKUP(B256,[1]WQ_UnitID!B:C,2,FALSE))))</f>
        <v/>
      </c>
      <c r="H256" s="60" t="str">
        <f>IF(B256="סך הכל",[1]Summary!$B$8,IF(F256="","",IFERROR(VLOOKUP(B256,[1]Planning!A:B,2,FALSE),0)))</f>
        <v/>
      </c>
      <c r="I256" s="60" t="str">
        <f>IF(B256="סך הכל",[1]Summary!$B$9,IF(F256="","",IFERROR(VLOOKUP(B256,[1]Count!A:B,2,FALSE),0)))</f>
        <v/>
      </c>
      <c r="J256" s="60" t="str">
        <f>IF(F256="","",(IF(ISNUMBER(MATCH(B256,[1]ExcPermit!$H$8:$H$1000,0)),"כן","לא")))</f>
        <v/>
      </c>
      <c r="K256" s="60" t="str">
        <f>IF(B256="סך הכל",[1]Summary!$B$10,IF(F256="","",IFERROR(VLOOKUP(B256,[1]Count!A:J,8,FALSE),0)))</f>
        <v/>
      </c>
      <c r="L256" s="60" t="str">
        <f>IF(B256="סך הכל",[1]Summary!$B$11,IF(F256="","",IFERROR(VLOOKUP(B256,[1]Count!A:J,9,FALSE),0)))</f>
        <v/>
      </c>
      <c r="M256" s="62" t="str">
        <f>IF(B256="סך הכל",[1]Summary!$B$12,IF(F256="","",IFERROR(VLOOKUP(B256,[1]Count!A:J,10,FALSE),0)))</f>
        <v/>
      </c>
      <c r="N256" s="63" t="str">
        <f t="shared" si="7"/>
        <v/>
      </c>
      <c r="O256" s="45" t="str">
        <f>IFERROR(VLOOKUP(B256,[1]Comments!A:B,2,FALSE),"")</f>
        <v/>
      </c>
      <c r="P256" s="45"/>
      <c r="Q256" s="45"/>
      <c r="R256" s="45"/>
      <c r="S256" s="45"/>
      <c r="T256" s="45"/>
      <c r="U256" s="45"/>
      <c r="V256" s="45"/>
      <c r="W256" s="45"/>
      <c r="X256" s="45"/>
      <c r="Y256" s="45"/>
      <c r="Z256" s="45"/>
      <c r="AA256" s="45"/>
      <c r="AB256" s="45"/>
      <c r="AC256" s="45"/>
      <c r="AD256" s="45"/>
      <c r="AE256" s="57"/>
      <c r="AF256" s="57"/>
      <c r="AG256" s="57"/>
      <c r="AH256" s="57"/>
      <c r="AI256" s="57"/>
      <c r="AJ256" s="57"/>
      <c r="AK256" s="57"/>
      <c r="AL256" s="57"/>
      <c r="AM256" s="57"/>
      <c r="AN256" s="57"/>
      <c r="AO256" s="57"/>
      <c r="AP256" s="57"/>
      <c r="AQ256" s="57"/>
      <c r="AR256" s="57"/>
      <c r="AS256" s="57"/>
      <c r="AT256" s="57"/>
      <c r="AU256" s="57"/>
      <c r="AV256" s="57"/>
      <c r="AW256" s="57"/>
      <c r="AX256" s="57"/>
      <c r="AY256" s="57"/>
      <c r="AZ256" s="57"/>
      <c r="BA256" s="57"/>
      <c r="BB256" s="57"/>
      <c r="BC256" s="57"/>
      <c r="BD256" s="57"/>
      <c r="BE256" s="57"/>
      <c r="BF256" s="57"/>
      <c r="BG256" s="57"/>
      <c r="BH256" s="57"/>
      <c r="BI256" s="57"/>
      <c r="BJ256" s="57"/>
      <c r="BK256" s="57"/>
      <c r="BL256" s="57"/>
      <c r="BM256" s="57"/>
      <c r="BN256" s="57"/>
      <c r="BO256" s="57"/>
      <c r="BP256" s="57"/>
      <c r="BQ256" s="57"/>
      <c r="BR256" s="57"/>
      <c r="BS256" s="57"/>
      <c r="BT256" s="57"/>
      <c r="BU256" s="57"/>
      <c r="BV256" s="57"/>
      <c r="BW256" s="57"/>
      <c r="BX256" s="57"/>
      <c r="BY256" s="57"/>
    </row>
    <row r="257" spans="1:77" s="64" customFormat="1" ht="12.75" x14ac:dyDescent="0.2">
      <c r="A257" s="57"/>
      <c r="B257" s="58" t="str">
        <f>IF(AND(B255&lt;&gt;"",ISNUMBER(B255),B256=""),"סך הכל",IF([1]Planning!A260="","",[1]Planning!A260))</f>
        <v/>
      </c>
      <c r="C257" s="59" t="str">
        <f>IFERROR(_xlfn.IFS(B257="סך הכל",[1]Summary!$B$6,[1]Planning!C260&lt;&gt;"",[1]Planning!C260),"")</f>
        <v/>
      </c>
      <c r="D257" s="57" t="str">
        <f>IFERROR(VLOOKUP(B257,[1]Address!B:G,5,FALSE),"")</f>
        <v/>
      </c>
      <c r="E257" s="57" t="str">
        <f>IFERROR(VLOOKUP(B257,[1]Address!B:L,11,FALSE),"")</f>
        <v/>
      </c>
      <c r="F257" s="60" t="str">
        <f t="shared" si="6"/>
        <v/>
      </c>
      <c r="G257" s="61" t="str">
        <f>IF(B257="סך הכל",[1]Summary!$B$7,IF(F257="","",IF(VLOOKUP(B257,[1]WQ_UnitID!B:C,2,FALSE)=0,"",VLOOKUP(B257,[1]WQ_UnitID!B:C,2,FALSE))))</f>
        <v/>
      </c>
      <c r="H257" s="60" t="str">
        <f>IF(B257="סך הכל",[1]Summary!$B$8,IF(F257="","",IFERROR(VLOOKUP(B257,[1]Planning!A:B,2,FALSE),0)))</f>
        <v/>
      </c>
      <c r="I257" s="60" t="str">
        <f>IF(B257="סך הכל",[1]Summary!$B$9,IF(F257="","",IFERROR(VLOOKUP(B257,[1]Count!A:B,2,FALSE),0)))</f>
        <v/>
      </c>
      <c r="J257" s="60" t="str">
        <f>IF(F257="","",(IF(ISNUMBER(MATCH(B257,[1]ExcPermit!$H$8:$H$1000,0)),"כן","לא")))</f>
        <v/>
      </c>
      <c r="K257" s="60" t="str">
        <f>IF(B257="סך הכל",[1]Summary!$B$10,IF(F257="","",IFERROR(VLOOKUP(B257,[1]Count!A:J,8,FALSE),0)))</f>
        <v/>
      </c>
      <c r="L257" s="60" t="str">
        <f>IF(B257="סך הכל",[1]Summary!$B$11,IF(F257="","",IFERROR(VLOOKUP(B257,[1]Count!A:J,9,FALSE),0)))</f>
        <v/>
      </c>
      <c r="M257" s="62" t="str">
        <f>IF(B257="סך הכל",[1]Summary!$B$12,IF(F257="","",IFERROR(VLOOKUP(B257,[1]Count!A:J,10,FALSE),0)))</f>
        <v/>
      </c>
      <c r="N257" s="63" t="str">
        <f t="shared" si="7"/>
        <v/>
      </c>
      <c r="O257" s="45" t="str">
        <f>IFERROR(VLOOKUP(B257,[1]Comments!A:B,2,FALSE),"")</f>
        <v/>
      </c>
      <c r="P257" s="45"/>
      <c r="Q257" s="45"/>
      <c r="R257" s="45"/>
      <c r="S257" s="45"/>
      <c r="T257" s="45"/>
      <c r="U257" s="45"/>
      <c r="V257" s="45"/>
      <c r="W257" s="45"/>
      <c r="X257" s="45"/>
      <c r="Y257" s="45"/>
      <c r="Z257" s="45"/>
      <c r="AA257" s="45"/>
      <c r="AB257" s="45"/>
      <c r="AC257" s="45"/>
      <c r="AD257" s="45"/>
      <c r="AE257" s="57"/>
      <c r="AF257" s="57"/>
      <c r="AG257" s="57"/>
      <c r="AH257" s="57"/>
      <c r="AI257" s="57"/>
      <c r="AJ257" s="57"/>
      <c r="AK257" s="57"/>
      <c r="AL257" s="57"/>
      <c r="AM257" s="57"/>
      <c r="AN257" s="57"/>
      <c r="AO257" s="57"/>
      <c r="AP257" s="57"/>
      <c r="AQ257" s="57"/>
      <c r="AR257" s="57"/>
      <c r="AS257" s="57"/>
      <c r="AT257" s="57"/>
      <c r="AU257" s="57"/>
      <c r="AV257" s="57"/>
      <c r="AW257" s="57"/>
      <c r="AX257" s="57"/>
      <c r="AY257" s="57"/>
      <c r="AZ257" s="57"/>
      <c r="BA257" s="57"/>
      <c r="BB257" s="57"/>
      <c r="BC257" s="57"/>
      <c r="BD257" s="57"/>
      <c r="BE257" s="57"/>
      <c r="BF257" s="57"/>
      <c r="BG257" s="57"/>
      <c r="BH257" s="57"/>
      <c r="BI257" s="57"/>
      <c r="BJ257" s="57"/>
      <c r="BK257" s="57"/>
      <c r="BL257" s="57"/>
      <c r="BM257" s="57"/>
      <c r="BN257" s="57"/>
      <c r="BO257" s="57"/>
      <c r="BP257" s="57"/>
      <c r="BQ257" s="57"/>
      <c r="BR257" s="57"/>
      <c r="BS257" s="57"/>
      <c r="BT257" s="57"/>
      <c r="BU257" s="57"/>
      <c r="BV257" s="57"/>
      <c r="BW257" s="57"/>
      <c r="BX257" s="57"/>
      <c r="BY257" s="57"/>
    </row>
    <row r="258" spans="1:77" s="64" customFormat="1" ht="12.75" x14ac:dyDescent="0.2">
      <c r="A258" s="57"/>
      <c r="B258" s="58" t="str">
        <f>IF(AND(B256&lt;&gt;"",ISNUMBER(B256),B257=""),"סך הכל",IF([1]Planning!A261="","",[1]Planning!A261))</f>
        <v/>
      </c>
      <c r="C258" s="59" t="str">
        <f>IFERROR(_xlfn.IFS(B258="סך הכל",[1]Summary!$B$6,[1]Planning!C261&lt;&gt;"",[1]Planning!C261),"")</f>
        <v/>
      </c>
      <c r="D258" s="57" t="str">
        <f>IFERROR(VLOOKUP(B258,[1]Address!B:G,5,FALSE),"")</f>
        <v/>
      </c>
      <c r="E258" s="57" t="str">
        <f>IFERROR(VLOOKUP(B258,[1]Address!B:L,11,FALSE),"")</f>
        <v/>
      </c>
      <c r="F258" s="60" t="str">
        <f t="shared" si="6"/>
        <v/>
      </c>
      <c r="G258" s="61" t="str">
        <f>IF(B258="סך הכל",[1]Summary!$B$7,IF(F258="","",IF(VLOOKUP(B258,[1]WQ_UnitID!B:C,2,FALSE)=0,"",VLOOKUP(B258,[1]WQ_UnitID!B:C,2,FALSE))))</f>
        <v/>
      </c>
      <c r="H258" s="60" t="str">
        <f>IF(B258="סך הכל",[1]Summary!$B$8,IF(F258="","",IFERROR(VLOOKUP(B258,[1]Planning!A:B,2,FALSE),0)))</f>
        <v/>
      </c>
      <c r="I258" s="60" t="str">
        <f>IF(B258="סך הכל",[1]Summary!$B$9,IF(F258="","",IFERROR(VLOOKUP(B258,[1]Count!A:B,2,FALSE),0)))</f>
        <v/>
      </c>
      <c r="J258" s="60" t="str">
        <f>IF(F258="","",(IF(ISNUMBER(MATCH(B258,[1]ExcPermit!$H$8:$H$1000,0)),"כן","לא")))</f>
        <v/>
      </c>
      <c r="K258" s="60" t="str">
        <f>IF(B258="סך הכל",[1]Summary!$B$10,IF(F258="","",IFERROR(VLOOKUP(B258,[1]Count!A:J,8,FALSE),0)))</f>
        <v/>
      </c>
      <c r="L258" s="60" t="str">
        <f>IF(B258="סך הכל",[1]Summary!$B$11,IF(F258="","",IFERROR(VLOOKUP(B258,[1]Count!A:J,9,FALSE),0)))</f>
        <v/>
      </c>
      <c r="M258" s="62" t="str">
        <f>IF(B258="סך הכל",[1]Summary!$B$12,IF(F258="","",IFERROR(VLOOKUP(B258,[1]Count!A:J,10,FALSE),0)))</f>
        <v/>
      </c>
      <c r="N258" s="63" t="str">
        <f t="shared" si="7"/>
        <v/>
      </c>
      <c r="O258" s="45" t="str">
        <f>IFERROR(VLOOKUP(B258,[1]Comments!A:B,2,FALSE),"")</f>
        <v/>
      </c>
      <c r="P258" s="45"/>
      <c r="Q258" s="45"/>
      <c r="R258" s="45"/>
      <c r="S258" s="45"/>
      <c r="T258" s="45"/>
      <c r="U258" s="45"/>
      <c r="V258" s="45"/>
      <c r="W258" s="45"/>
      <c r="X258" s="45"/>
      <c r="Y258" s="45"/>
      <c r="Z258" s="45"/>
      <c r="AA258" s="45"/>
      <c r="AB258" s="45"/>
      <c r="AC258" s="45"/>
      <c r="AD258" s="45"/>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c r="BM258" s="57"/>
      <c r="BN258" s="57"/>
      <c r="BO258" s="57"/>
      <c r="BP258" s="57"/>
      <c r="BQ258" s="57"/>
      <c r="BR258" s="57"/>
      <c r="BS258" s="57"/>
      <c r="BT258" s="57"/>
      <c r="BU258" s="57"/>
      <c r="BV258" s="57"/>
      <c r="BW258" s="57"/>
      <c r="BX258" s="57"/>
      <c r="BY258" s="57"/>
    </row>
    <row r="259" spans="1:77" s="64" customFormat="1" ht="12.75" x14ac:dyDescent="0.2">
      <c r="A259" s="57"/>
      <c r="B259" s="58" t="str">
        <f>IF(AND(B257&lt;&gt;"",ISNUMBER(B257),B258=""),"סך הכל",IF([1]Planning!A262="","",[1]Planning!A262))</f>
        <v/>
      </c>
      <c r="C259" s="59" t="str">
        <f>IFERROR(_xlfn.IFS(B259="סך הכל",[1]Summary!$B$6,[1]Planning!C262&lt;&gt;"",[1]Planning!C262),"")</f>
        <v/>
      </c>
      <c r="D259" s="57" t="str">
        <f>IFERROR(VLOOKUP(B259,[1]Address!B:G,5,FALSE),"")</f>
        <v/>
      </c>
      <c r="E259" s="57" t="str">
        <f>IFERROR(VLOOKUP(B259,[1]Address!B:L,11,FALSE),"")</f>
        <v/>
      </c>
      <c r="F259" s="60" t="str">
        <f t="shared" si="6"/>
        <v/>
      </c>
      <c r="G259" s="61" t="str">
        <f>IF(B259="סך הכל",[1]Summary!$B$7,IF(F259="","",IF(VLOOKUP(B259,[1]WQ_UnitID!B:C,2,FALSE)=0,"",VLOOKUP(B259,[1]WQ_UnitID!B:C,2,FALSE))))</f>
        <v/>
      </c>
      <c r="H259" s="60" t="str">
        <f>IF(B259="סך הכל",[1]Summary!$B$8,IF(F259="","",IFERROR(VLOOKUP(B259,[1]Planning!A:B,2,FALSE),0)))</f>
        <v/>
      </c>
      <c r="I259" s="60" t="str">
        <f>IF(B259="סך הכל",[1]Summary!$B$9,IF(F259="","",IFERROR(VLOOKUP(B259,[1]Count!A:B,2,FALSE),0)))</f>
        <v/>
      </c>
      <c r="J259" s="60" t="str">
        <f>IF(F259="","",(IF(ISNUMBER(MATCH(B259,[1]ExcPermit!$H$8:$H$1000,0)),"כן","לא")))</f>
        <v/>
      </c>
      <c r="K259" s="60" t="str">
        <f>IF(B259="סך הכל",[1]Summary!$B$10,IF(F259="","",IFERROR(VLOOKUP(B259,[1]Count!A:J,8,FALSE),0)))</f>
        <v/>
      </c>
      <c r="L259" s="60" t="str">
        <f>IF(B259="סך הכל",[1]Summary!$B$11,IF(F259="","",IFERROR(VLOOKUP(B259,[1]Count!A:J,9,FALSE),0)))</f>
        <v/>
      </c>
      <c r="M259" s="62" t="str">
        <f>IF(B259="סך הכל",[1]Summary!$B$12,IF(F259="","",IFERROR(VLOOKUP(B259,[1]Count!A:J,10,FALSE),0)))</f>
        <v/>
      </c>
      <c r="N259" s="63" t="str">
        <f t="shared" si="7"/>
        <v/>
      </c>
      <c r="O259" s="45" t="str">
        <f>IFERROR(VLOOKUP(B259,[1]Comments!A:B,2,FALSE),"")</f>
        <v/>
      </c>
      <c r="P259" s="45"/>
      <c r="Q259" s="45"/>
      <c r="R259" s="45"/>
      <c r="S259" s="45"/>
      <c r="T259" s="45"/>
      <c r="U259" s="45"/>
      <c r="V259" s="45"/>
      <c r="W259" s="45"/>
      <c r="X259" s="45"/>
      <c r="Y259" s="45"/>
      <c r="Z259" s="45"/>
      <c r="AA259" s="45"/>
      <c r="AB259" s="45"/>
      <c r="AC259" s="45"/>
      <c r="AD259" s="45"/>
      <c r="AE259" s="57"/>
      <c r="AF259" s="57"/>
      <c r="AG259" s="57"/>
      <c r="AH259" s="57"/>
      <c r="AI259" s="57"/>
      <c r="AJ259" s="57"/>
      <c r="AK259" s="57"/>
      <c r="AL259" s="57"/>
      <c r="AM259" s="57"/>
      <c r="AN259" s="57"/>
      <c r="AO259" s="57"/>
      <c r="AP259" s="57"/>
      <c r="AQ259" s="57"/>
      <c r="AR259" s="57"/>
      <c r="AS259" s="57"/>
      <c r="AT259" s="57"/>
      <c r="AU259" s="57"/>
      <c r="AV259" s="57"/>
      <c r="AW259" s="57"/>
      <c r="AX259" s="57"/>
      <c r="AY259" s="57"/>
      <c r="AZ259" s="57"/>
      <c r="BA259" s="57"/>
      <c r="BB259" s="57"/>
      <c r="BC259" s="57"/>
      <c r="BD259" s="57"/>
      <c r="BE259" s="57"/>
      <c r="BF259" s="57"/>
      <c r="BG259" s="57"/>
      <c r="BH259" s="57"/>
      <c r="BI259" s="57"/>
      <c r="BJ259" s="57"/>
      <c r="BK259" s="57"/>
      <c r="BL259" s="57"/>
      <c r="BM259" s="57"/>
      <c r="BN259" s="57"/>
      <c r="BO259" s="57"/>
      <c r="BP259" s="57"/>
      <c r="BQ259" s="57"/>
      <c r="BR259" s="57"/>
      <c r="BS259" s="57"/>
      <c r="BT259" s="57"/>
      <c r="BU259" s="57"/>
      <c r="BV259" s="57"/>
      <c r="BW259" s="57"/>
      <c r="BX259" s="57"/>
      <c r="BY259" s="57"/>
    </row>
    <row r="260" spans="1:77" s="64" customFormat="1" ht="12.75" x14ac:dyDescent="0.2">
      <c r="A260" s="57"/>
      <c r="B260" s="58" t="str">
        <f>IF(AND(B258&lt;&gt;"",ISNUMBER(B258),B259=""),"סך הכל",IF([1]Planning!A263="","",[1]Planning!A263))</f>
        <v/>
      </c>
      <c r="C260" s="59" t="str">
        <f>IFERROR(_xlfn.IFS(B260="סך הכל",[1]Summary!$B$6,[1]Planning!C263&lt;&gt;"",[1]Planning!C263),"")</f>
        <v/>
      </c>
      <c r="D260" s="57" t="str">
        <f>IFERROR(VLOOKUP(B260,[1]Address!B:G,5,FALSE),"")</f>
        <v/>
      </c>
      <c r="E260" s="57" t="str">
        <f>IFERROR(VLOOKUP(B260,[1]Address!B:L,11,FALSE),"")</f>
        <v/>
      </c>
      <c r="F260" s="60" t="str">
        <f t="shared" si="6"/>
        <v/>
      </c>
      <c r="G260" s="61" t="str">
        <f>IF(B260="סך הכל",[1]Summary!$B$7,IF(F260="","",IF(VLOOKUP(B260,[1]WQ_UnitID!B:C,2,FALSE)=0,"",VLOOKUP(B260,[1]WQ_UnitID!B:C,2,FALSE))))</f>
        <v/>
      </c>
      <c r="H260" s="60" t="str">
        <f>IF(B260="סך הכל",[1]Summary!$B$8,IF(F260="","",IFERROR(VLOOKUP(B260,[1]Planning!A:B,2,FALSE),0)))</f>
        <v/>
      </c>
      <c r="I260" s="60" t="str">
        <f>IF(B260="סך הכל",[1]Summary!$B$9,IF(F260="","",IFERROR(VLOOKUP(B260,[1]Count!A:B,2,FALSE),0)))</f>
        <v/>
      </c>
      <c r="J260" s="60" t="str">
        <f>IF(F260="","",(IF(ISNUMBER(MATCH(B260,[1]ExcPermit!$H$8:$H$1000,0)),"כן","לא")))</f>
        <v/>
      </c>
      <c r="K260" s="60" t="str">
        <f>IF(B260="סך הכל",[1]Summary!$B$10,IF(F260="","",IFERROR(VLOOKUP(B260,[1]Count!A:J,8,FALSE),0)))</f>
        <v/>
      </c>
      <c r="L260" s="60" t="str">
        <f>IF(B260="סך הכל",[1]Summary!$B$11,IF(F260="","",IFERROR(VLOOKUP(B260,[1]Count!A:J,9,FALSE),0)))</f>
        <v/>
      </c>
      <c r="M260" s="62" t="str">
        <f>IF(B260="סך הכל",[1]Summary!$B$12,IF(F260="","",IFERROR(VLOOKUP(B260,[1]Count!A:J,10,FALSE),0)))</f>
        <v/>
      </c>
      <c r="N260" s="63" t="str">
        <f t="shared" si="7"/>
        <v/>
      </c>
      <c r="O260" s="45" t="str">
        <f>IFERROR(VLOOKUP(B260,[1]Comments!A:B,2,FALSE),"")</f>
        <v/>
      </c>
      <c r="P260" s="45"/>
      <c r="Q260" s="45"/>
      <c r="R260" s="45"/>
      <c r="S260" s="45"/>
      <c r="T260" s="45"/>
      <c r="U260" s="45"/>
      <c r="V260" s="45"/>
      <c r="W260" s="45"/>
      <c r="X260" s="45"/>
      <c r="Y260" s="45"/>
      <c r="Z260" s="45"/>
      <c r="AA260" s="45"/>
      <c r="AB260" s="45"/>
      <c r="AC260" s="45"/>
      <c r="AD260" s="45"/>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c r="BE260" s="57"/>
      <c r="BF260" s="57"/>
      <c r="BG260" s="57"/>
      <c r="BH260" s="57"/>
      <c r="BI260" s="57"/>
      <c r="BJ260" s="57"/>
      <c r="BK260" s="57"/>
      <c r="BL260" s="57"/>
      <c r="BM260" s="57"/>
      <c r="BN260" s="57"/>
      <c r="BO260" s="57"/>
      <c r="BP260" s="57"/>
      <c r="BQ260" s="57"/>
      <c r="BR260" s="57"/>
      <c r="BS260" s="57"/>
      <c r="BT260" s="57"/>
      <c r="BU260" s="57"/>
      <c r="BV260" s="57"/>
      <c r="BW260" s="57"/>
      <c r="BX260" s="57"/>
      <c r="BY260" s="57"/>
    </row>
    <row r="261" spans="1:77" s="64" customFormat="1" ht="12.75" x14ac:dyDescent="0.2">
      <c r="A261" s="57"/>
      <c r="B261" s="58" t="str">
        <f>IF(AND(B259&lt;&gt;"",ISNUMBER(B259),B260=""),"סך הכל",IF([1]Planning!A264="","",[1]Planning!A264))</f>
        <v/>
      </c>
      <c r="C261" s="59" t="str">
        <f>IFERROR(_xlfn.IFS(B261="סך הכל",[1]Summary!$B$6,[1]Planning!C264&lt;&gt;"",[1]Planning!C264),"")</f>
        <v/>
      </c>
      <c r="D261" s="57" t="str">
        <f>IFERROR(VLOOKUP(B261,[1]Address!B:G,5,FALSE),"")</f>
        <v/>
      </c>
      <c r="E261" s="57" t="str">
        <f>IFERROR(VLOOKUP(B261,[1]Address!B:L,11,FALSE),"")</f>
        <v/>
      </c>
      <c r="F261" s="60" t="str">
        <f t="shared" ref="F261:F324" si="8">IF(ISNUMBER(B261),"חטף","")</f>
        <v/>
      </c>
      <c r="G261" s="61" t="str">
        <f>IF(B261="סך הכל",[1]Summary!$B$7,IF(F261="","",IF(VLOOKUP(B261,[1]WQ_UnitID!B:C,2,FALSE)=0,"",VLOOKUP(B261,[1]WQ_UnitID!B:C,2,FALSE))))</f>
        <v/>
      </c>
      <c r="H261" s="60" t="str">
        <f>IF(B261="סך הכל",[1]Summary!$B$8,IF(F261="","",IFERROR(VLOOKUP(B261,[1]Planning!A:B,2,FALSE),0)))</f>
        <v/>
      </c>
      <c r="I261" s="60" t="str">
        <f>IF(B261="סך הכל",[1]Summary!$B$9,IF(F261="","",IFERROR(VLOOKUP(B261,[1]Count!A:B,2,FALSE),0)))</f>
        <v/>
      </c>
      <c r="J261" s="60" t="str">
        <f>IF(F261="","",(IF(ISNUMBER(MATCH(B261,[1]ExcPermit!$H$8:$H$1000,0)),"כן","לא")))</f>
        <v/>
      </c>
      <c r="K261" s="60" t="str">
        <f>IF(B261="סך הכל",[1]Summary!$B$10,IF(F261="","",IFERROR(VLOOKUP(B261,[1]Count!A:J,8,FALSE),0)))</f>
        <v/>
      </c>
      <c r="L261" s="60" t="str">
        <f>IF(B261="סך הכל",[1]Summary!$B$11,IF(F261="","",IFERROR(VLOOKUP(B261,[1]Count!A:J,9,FALSE),0)))</f>
        <v/>
      </c>
      <c r="M261" s="62" t="str">
        <f>IF(B261="סך הכל",[1]Summary!$B$12,IF(F261="","",IFERROR(VLOOKUP(B261,[1]Count!A:J,10,FALSE),0)))</f>
        <v/>
      </c>
      <c r="N261" s="63" t="str">
        <f t="shared" si="7"/>
        <v/>
      </c>
      <c r="O261" s="45" t="str">
        <f>IFERROR(VLOOKUP(B261,[1]Comments!A:B,2,FALSE),"")</f>
        <v/>
      </c>
      <c r="P261" s="45"/>
      <c r="Q261" s="45"/>
      <c r="R261" s="45"/>
      <c r="S261" s="45"/>
      <c r="T261" s="45"/>
      <c r="U261" s="45"/>
      <c r="V261" s="45"/>
      <c r="W261" s="45"/>
      <c r="X261" s="45"/>
      <c r="Y261" s="45"/>
      <c r="Z261" s="45"/>
      <c r="AA261" s="45"/>
      <c r="AB261" s="45"/>
      <c r="AC261" s="45"/>
      <c r="AD261" s="45"/>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row>
    <row r="262" spans="1:77" s="64" customFormat="1" ht="12.75" x14ac:dyDescent="0.2">
      <c r="A262" s="57"/>
      <c r="B262" s="58" t="str">
        <f>IF(AND(B260&lt;&gt;"",ISNUMBER(B260),B261=""),"סך הכל",IF([1]Planning!A265="","",[1]Planning!A265))</f>
        <v/>
      </c>
      <c r="C262" s="59" t="str">
        <f>IFERROR(_xlfn.IFS(B262="סך הכל",[1]Summary!$B$6,[1]Planning!C265&lt;&gt;"",[1]Planning!C265),"")</f>
        <v/>
      </c>
      <c r="D262" s="57" t="str">
        <f>IFERROR(VLOOKUP(B262,[1]Address!B:G,5,FALSE),"")</f>
        <v/>
      </c>
      <c r="E262" s="57" t="str">
        <f>IFERROR(VLOOKUP(B262,[1]Address!B:L,11,FALSE),"")</f>
        <v/>
      </c>
      <c r="F262" s="60" t="str">
        <f t="shared" si="8"/>
        <v/>
      </c>
      <c r="G262" s="61" t="str">
        <f>IF(B262="סך הכל",[1]Summary!$B$7,IF(F262="","",IF(VLOOKUP(B262,[1]WQ_UnitID!B:C,2,FALSE)=0,"",VLOOKUP(B262,[1]WQ_UnitID!B:C,2,FALSE))))</f>
        <v/>
      </c>
      <c r="H262" s="60" t="str">
        <f>IF(B262="סך הכל",[1]Summary!$B$8,IF(F262="","",IFERROR(VLOOKUP(B262,[1]Planning!A:B,2,FALSE),0)))</f>
        <v/>
      </c>
      <c r="I262" s="60" t="str">
        <f>IF(B262="סך הכל",[1]Summary!$B$9,IF(F262="","",IFERROR(VLOOKUP(B262,[1]Count!A:B,2,FALSE),0)))</f>
        <v/>
      </c>
      <c r="J262" s="60" t="str">
        <f>IF(F262="","",(IF(ISNUMBER(MATCH(B262,[1]ExcPermit!$H$8:$H$1000,0)),"כן","לא")))</f>
        <v/>
      </c>
      <c r="K262" s="60" t="str">
        <f>IF(B262="סך הכל",[1]Summary!$B$10,IF(F262="","",IFERROR(VLOOKUP(B262,[1]Count!A:J,8,FALSE),0)))</f>
        <v/>
      </c>
      <c r="L262" s="60" t="str">
        <f>IF(B262="סך הכל",[1]Summary!$B$11,IF(F262="","",IFERROR(VLOOKUP(B262,[1]Count!A:J,9,FALSE),0)))</f>
        <v/>
      </c>
      <c r="M262" s="62" t="str">
        <f>IF(B262="סך הכל",[1]Summary!$B$12,IF(F262="","",IFERROR(VLOOKUP(B262,[1]Count!A:J,10,FALSE),0)))</f>
        <v/>
      </c>
      <c r="N262" s="63" t="str">
        <f t="shared" ref="N262:N325" si="9">IF(O262=0,"",O262)</f>
        <v/>
      </c>
      <c r="O262" s="45" t="str">
        <f>IFERROR(VLOOKUP(B262,[1]Comments!A:B,2,FALSE),"")</f>
        <v/>
      </c>
      <c r="P262" s="45"/>
      <c r="Q262" s="45"/>
      <c r="R262" s="45"/>
      <c r="S262" s="45"/>
      <c r="T262" s="45"/>
      <c r="U262" s="45"/>
      <c r="V262" s="45"/>
      <c r="W262" s="45"/>
      <c r="X262" s="45"/>
      <c r="Y262" s="45"/>
      <c r="Z262" s="45"/>
      <c r="AA262" s="45"/>
      <c r="AB262" s="45"/>
      <c r="AC262" s="45"/>
      <c r="AD262" s="45"/>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57"/>
      <c r="BK262" s="57"/>
      <c r="BL262" s="57"/>
      <c r="BM262" s="57"/>
      <c r="BN262" s="57"/>
      <c r="BO262" s="57"/>
      <c r="BP262" s="57"/>
      <c r="BQ262" s="57"/>
      <c r="BR262" s="57"/>
      <c r="BS262" s="57"/>
      <c r="BT262" s="57"/>
      <c r="BU262" s="57"/>
      <c r="BV262" s="57"/>
      <c r="BW262" s="57"/>
      <c r="BX262" s="57"/>
      <c r="BY262" s="57"/>
    </row>
    <row r="263" spans="1:77" s="64" customFormat="1" ht="12.75" x14ac:dyDescent="0.2">
      <c r="A263" s="57"/>
      <c r="B263" s="58" t="str">
        <f>IF(AND(B261&lt;&gt;"",ISNUMBER(B261),B262=""),"סך הכל",IF([1]Planning!A266="","",[1]Planning!A266))</f>
        <v/>
      </c>
      <c r="C263" s="59" t="str">
        <f>IFERROR(_xlfn.IFS(B263="סך הכל",[1]Summary!$B$6,[1]Planning!C266&lt;&gt;"",[1]Planning!C266),"")</f>
        <v/>
      </c>
      <c r="D263" s="57" t="str">
        <f>IFERROR(VLOOKUP(B263,[1]Address!B:G,5,FALSE),"")</f>
        <v/>
      </c>
      <c r="E263" s="57" t="str">
        <f>IFERROR(VLOOKUP(B263,[1]Address!B:L,11,FALSE),"")</f>
        <v/>
      </c>
      <c r="F263" s="60" t="str">
        <f t="shared" si="8"/>
        <v/>
      </c>
      <c r="G263" s="61" t="str">
        <f>IF(B263="סך הכל",[1]Summary!$B$7,IF(F263="","",IF(VLOOKUP(B263,[1]WQ_UnitID!B:C,2,FALSE)=0,"",VLOOKUP(B263,[1]WQ_UnitID!B:C,2,FALSE))))</f>
        <v/>
      </c>
      <c r="H263" s="60" t="str">
        <f>IF(B263="סך הכל",[1]Summary!$B$8,IF(F263="","",IFERROR(VLOOKUP(B263,[1]Planning!A:B,2,FALSE),0)))</f>
        <v/>
      </c>
      <c r="I263" s="60" t="str">
        <f>IF(B263="סך הכל",[1]Summary!$B$9,IF(F263="","",IFERROR(VLOOKUP(B263,[1]Count!A:B,2,FALSE),0)))</f>
        <v/>
      </c>
      <c r="J263" s="60" t="str">
        <f>IF(F263="","",(IF(ISNUMBER(MATCH(B263,[1]ExcPermit!$H$8:$H$1000,0)),"כן","לא")))</f>
        <v/>
      </c>
      <c r="K263" s="60" t="str">
        <f>IF(B263="סך הכל",[1]Summary!$B$10,IF(F263="","",IFERROR(VLOOKUP(B263,[1]Count!A:J,8,FALSE),0)))</f>
        <v/>
      </c>
      <c r="L263" s="60" t="str">
        <f>IF(B263="סך הכל",[1]Summary!$B$11,IF(F263="","",IFERROR(VLOOKUP(B263,[1]Count!A:J,9,FALSE),0)))</f>
        <v/>
      </c>
      <c r="M263" s="62" t="str">
        <f>IF(B263="סך הכל",[1]Summary!$B$12,IF(F263="","",IFERROR(VLOOKUP(B263,[1]Count!A:J,10,FALSE),0)))</f>
        <v/>
      </c>
      <c r="N263" s="63" t="str">
        <f t="shared" si="9"/>
        <v/>
      </c>
      <c r="O263" s="45" t="str">
        <f>IFERROR(VLOOKUP(B263,[1]Comments!A:B,2,FALSE),"")</f>
        <v/>
      </c>
      <c r="P263" s="45"/>
      <c r="Q263" s="45"/>
      <c r="R263" s="45"/>
      <c r="S263" s="45"/>
      <c r="T263" s="45"/>
      <c r="U263" s="45"/>
      <c r="V263" s="45"/>
      <c r="W263" s="45"/>
      <c r="X263" s="45"/>
      <c r="Y263" s="45"/>
      <c r="Z263" s="45"/>
      <c r="AA263" s="45"/>
      <c r="AB263" s="45"/>
      <c r="AC263" s="45"/>
      <c r="AD263" s="45"/>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7"/>
      <c r="BS263" s="57"/>
      <c r="BT263" s="57"/>
      <c r="BU263" s="57"/>
      <c r="BV263" s="57"/>
      <c r="BW263" s="57"/>
      <c r="BX263" s="57"/>
      <c r="BY263" s="57"/>
    </row>
    <row r="264" spans="1:77" s="64" customFormat="1" ht="12.75" x14ac:dyDescent="0.2">
      <c r="A264" s="57"/>
      <c r="B264" s="58" t="str">
        <f>IF(AND(B262&lt;&gt;"",ISNUMBER(B262),B263=""),"סך הכל",IF([1]Planning!A267="","",[1]Planning!A267))</f>
        <v/>
      </c>
      <c r="C264" s="59" t="str">
        <f>IFERROR(_xlfn.IFS(B264="סך הכל",[1]Summary!$B$6,[1]Planning!C267&lt;&gt;"",[1]Planning!C267),"")</f>
        <v/>
      </c>
      <c r="D264" s="57" t="str">
        <f>IFERROR(VLOOKUP(B264,[1]Address!B:G,5,FALSE),"")</f>
        <v/>
      </c>
      <c r="E264" s="57" t="str">
        <f>IFERROR(VLOOKUP(B264,[1]Address!B:L,11,FALSE),"")</f>
        <v/>
      </c>
      <c r="F264" s="60" t="str">
        <f t="shared" si="8"/>
        <v/>
      </c>
      <c r="G264" s="61" t="str">
        <f>IF(B264="סך הכל",[1]Summary!$B$7,IF(F264="","",IF(VLOOKUP(B264,[1]WQ_UnitID!B:C,2,FALSE)=0,"",VLOOKUP(B264,[1]WQ_UnitID!B:C,2,FALSE))))</f>
        <v/>
      </c>
      <c r="H264" s="60" t="str">
        <f>IF(B264="סך הכל",[1]Summary!$B$8,IF(F264="","",IFERROR(VLOOKUP(B264,[1]Planning!A:B,2,FALSE),0)))</f>
        <v/>
      </c>
      <c r="I264" s="60" t="str">
        <f>IF(B264="סך הכל",[1]Summary!$B$9,IF(F264="","",IFERROR(VLOOKUP(B264,[1]Count!A:B,2,FALSE),0)))</f>
        <v/>
      </c>
      <c r="J264" s="60" t="str">
        <f>IF(F264="","",(IF(ISNUMBER(MATCH(B264,[1]ExcPermit!$H$8:$H$1000,0)),"כן","לא")))</f>
        <v/>
      </c>
      <c r="K264" s="60" t="str">
        <f>IF(B264="סך הכל",[1]Summary!$B$10,IF(F264="","",IFERROR(VLOOKUP(B264,[1]Count!A:J,8,FALSE),0)))</f>
        <v/>
      </c>
      <c r="L264" s="60" t="str">
        <f>IF(B264="סך הכל",[1]Summary!$B$11,IF(F264="","",IFERROR(VLOOKUP(B264,[1]Count!A:J,9,FALSE),0)))</f>
        <v/>
      </c>
      <c r="M264" s="62" t="str">
        <f>IF(B264="סך הכל",[1]Summary!$B$12,IF(F264="","",IFERROR(VLOOKUP(B264,[1]Count!A:J,10,FALSE),0)))</f>
        <v/>
      </c>
      <c r="N264" s="63" t="str">
        <f t="shared" si="9"/>
        <v/>
      </c>
      <c r="O264" s="45" t="str">
        <f>IFERROR(VLOOKUP(B264,[1]Comments!A:B,2,FALSE),"")</f>
        <v/>
      </c>
      <c r="P264" s="45"/>
      <c r="Q264" s="45"/>
      <c r="R264" s="45"/>
      <c r="S264" s="45"/>
      <c r="T264" s="45"/>
      <c r="U264" s="45"/>
      <c r="V264" s="45"/>
      <c r="W264" s="45"/>
      <c r="X264" s="45"/>
      <c r="Y264" s="45"/>
      <c r="Z264" s="45"/>
      <c r="AA264" s="45"/>
      <c r="AB264" s="45"/>
      <c r="AC264" s="45"/>
      <c r="AD264" s="45"/>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c r="BT264" s="57"/>
      <c r="BU264" s="57"/>
      <c r="BV264" s="57"/>
      <c r="BW264" s="57"/>
      <c r="BX264" s="57"/>
      <c r="BY264" s="57"/>
    </row>
    <row r="265" spans="1:77" s="64" customFormat="1" ht="12.75" x14ac:dyDescent="0.2">
      <c r="A265" s="57"/>
      <c r="B265" s="58" t="str">
        <f>IF(AND(B263&lt;&gt;"",ISNUMBER(B263),B264=""),"סך הכל",IF([1]Planning!A268="","",[1]Planning!A268))</f>
        <v/>
      </c>
      <c r="C265" s="59" t="str">
        <f>IFERROR(_xlfn.IFS(B265="סך הכל",[1]Summary!$B$6,[1]Planning!C268&lt;&gt;"",[1]Planning!C268),"")</f>
        <v/>
      </c>
      <c r="D265" s="57" t="str">
        <f>IFERROR(VLOOKUP(B265,[1]Address!B:G,5,FALSE),"")</f>
        <v/>
      </c>
      <c r="E265" s="57" t="str">
        <f>IFERROR(VLOOKUP(B265,[1]Address!B:L,11,FALSE),"")</f>
        <v/>
      </c>
      <c r="F265" s="60" t="str">
        <f t="shared" si="8"/>
        <v/>
      </c>
      <c r="G265" s="61" t="str">
        <f>IF(B265="סך הכל",[1]Summary!$B$7,IF(F265="","",IF(VLOOKUP(B265,[1]WQ_UnitID!B:C,2,FALSE)=0,"",VLOOKUP(B265,[1]WQ_UnitID!B:C,2,FALSE))))</f>
        <v/>
      </c>
      <c r="H265" s="60" t="str">
        <f>IF(B265="סך הכל",[1]Summary!$B$8,IF(F265="","",IFERROR(VLOOKUP(B265,[1]Planning!A:B,2,FALSE),0)))</f>
        <v/>
      </c>
      <c r="I265" s="60" t="str">
        <f>IF(B265="סך הכל",[1]Summary!$B$9,IF(F265="","",IFERROR(VLOOKUP(B265,[1]Count!A:B,2,FALSE),0)))</f>
        <v/>
      </c>
      <c r="J265" s="60" t="str">
        <f>IF(F265="","",(IF(ISNUMBER(MATCH(B265,[1]ExcPermit!$H$8:$H$1000,0)),"כן","לא")))</f>
        <v/>
      </c>
      <c r="K265" s="60" t="str">
        <f>IF(B265="סך הכל",[1]Summary!$B$10,IF(F265="","",IFERROR(VLOOKUP(B265,[1]Count!A:J,8,FALSE),0)))</f>
        <v/>
      </c>
      <c r="L265" s="60" t="str">
        <f>IF(B265="סך הכל",[1]Summary!$B$11,IF(F265="","",IFERROR(VLOOKUP(B265,[1]Count!A:J,9,FALSE),0)))</f>
        <v/>
      </c>
      <c r="M265" s="62" t="str">
        <f>IF(B265="סך הכל",[1]Summary!$B$12,IF(F265="","",IFERROR(VLOOKUP(B265,[1]Count!A:J,10,FALSE),0)))</f>
        <v/>
      </c>
      <c r="N265" s="63" t="str">
        <f t="shared" si="9"/>
        <v/>
      </c>
      <c r="O265" s="45" t="str">
        <f>IFERROR(VLOOKUP(B265,[1]Comments!A:B,2,FALSE),"")</f>
        <v/>
      </c>
      <c r="P265" s="45"/>
      <c r="Q265" s="45"/>
      <c r="R265" s="45"/>
      <c r="S265" s="45"/>
      <c r="T265" s="45"/>
      <c r="U265" s="45"/>
      <c r="V265" s="45"/>
      <c r="W265" s="45"/>
      <c r="X265" s="45"/>
      <c r="Y265" s="45"/>
      <c r="Z265" s="45"/>
      <c r="AA265" s="45"/>
      <c r="AB265" s="45"/>
      <c r="AC265" s="45"/>
      <c r="AD265" s="45"/>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c r="BE265" s="57"/>
      <c r="BF265" s="57"/>
      <c r="BG265" s="57"/>
      <c r="BH265" s="57"/>
      <c r="BI265" s="57"/>
      <c r="BJ265" s="57"/>
      <c r="BK265" s="57"/>
      <c r="BL265" s="57"/>
      <c r="BM265" s="57"/>
      <c r="BN265" s="57"/>
      <c r="BO265" s="57"/>
      <c r="BP265" s="57"/>
      <c r="BQ265" s="57"/>
      <c r="BR265" s="57"/>
      <c r="BS265" s="57"/>
      <c r="BT265" s="57"/>
      <c r="BU265" s="57"/>
      <c r="BV265" s="57"/>
      <c r="BW265" s="57"/>
      <c r="BX265" s="57"/>
      <c r="BY265" s="57"/>
    </row>
    <row r="266" spans="1:77" s="64" customFormat="1" ht="12.75" x14ac:dyDescent="0.2">
      <c r="A266" s="57"/>
      <c r="B266" s="58" t="str">
        <f>IF(AND(B264&lt;&gt;"",ISNUMBER(B264),B265=""),"סך הכל",IF([1]Planning!A269="","",[1]Planning!A269))</f>
        <v/>
      </c>
      <c r="C266" s="59" t="str">
        <f>IFERROR(_xlfn.IFS(B266="סך הכל",[1]Summary!$B$6,[1]Planning!C269&lt;&gt;"",[1]Planning!C269),"")</f>
        <v/>
      </c>
      <c r="D266" s="57" t="str">
        <f>IFERROR(VLOOKUP(B266,[1]Address!B:G,5,FALSE),"")</f>
        <v/>
      </c>
      <c r="E266" s="57" t="str">
        <f>IFERROR(VLOOKUP(B266,[1]Address!B:L,11,FALSE),"")</f>
        <v/>
      </c>
      <c r="F266" s="60" t="str">
        <f t="shared" si="8"/>
        <v/>
      </c>
      <c r="G266" s="61" t="str">
        <f>IF(B266="סך הכל",[1]Summary!$B$7,IF(F266="","",IF(VLOOKUP(B266,[1]WQ_UnitID!B:C,2,FALSE)=0,"",VLOOKUP(B266,[1]WQ_UnitID!B:C,2,FALSE))))</f>
        <v/>
      </c>
      <c r="H266" s="60" t="str">
        <f>IF(B266="סך הכל",[1]Summary!$B$8,IF(F266="","",IFERROR(VLOOKUP(B266,[1]Planning!A:B,2,FALSE),0)))</f>
        <v/>
      </c>
      <c r="I266" s="60" t="str">
        <f>IF(B266="סך הכל",[1]Summary!$B$9,IF(F266="","",IFERROR(VLOOKUP(B266,[1]Count!A:B,2,FALSE),0)))</f>
        <v/>
      </c>
      <c r="J266" s="60" t="str">
        <f>IF(F266="","",(IF(ISNUMBER(MATCH(B266,[1]ExcPermit!$H$8:$H$1000,0)),"כן","לא")))</f>
        <v/>
      </c>
      <c r="K266" s="60" t="str">
        <f>IF(B266="סך הכל",[1]Summary!$B$10,IF(F266="","",IFERROR(VLOOKUP(B266,[1]Count!A:J,8,FALSE),0)))</f>
        <v/>
      </c>
      <c r="L266" s="60" t="str">
        <f>IF(B266="סך הכל",[1]Summary!$B$11,IF(F266="","",IFERROR(VLOOKUP(B266,[1]Count!A:J,9,FALSE),0)))</f>
        <v/>
      </c>
      <c r="M266" s="62" t="str">
        <f>IF(B266="סך הכל",[1]Summary!$B$12,IF(F266="","",IFERROR(VLOOKUP(B266,[1]Count!A:J,10,FALSE),0)))</f>
        <v/>
      </c>
      <c r="N266" s="63" t="str">
        <f t="shared" si="9"/>
        <v/>
      </c>
      <c r="O266" s="45" t="str">
        <f>IFERROR(VLOOKUP(B266,[1]Comments!A:B,2,FALSE),"")</f>
        <v/>
      </c>
      <c r="P266" s="45"/>
      <c r="Q266" s="45"/>
      <c r="R266" s="45"/>
      <c r="S266" s="45"/>
      <c r="T266" s="45"/>
      <c r="U266" s="45"/>
      <c r="V266" s="45"/>
      <c r="W266" s="45"/>
      <c r="X266" s="45"/>
      <c r="Y266" s="45"/>
      <c r="Z266" s="45"/>
      <c r="AA266" s="45"/>
      <c r="AB266" s="45"/>
      <c r="AC266" s="45"/>
      <c r="AD266" s="45"/>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c r="BE266" s="57"/>
      <c r="BF266" s="57"/>
      <c r="BG266" s="57"/>
      <c r="BH266" s="57"/>
      <c r="BI266" s="57"/>
      <c r="BJ266" s="57"/>
      <c r="BK266" s="57"/>
      <c r="BL266" s="57"/>
      <c r="BM266" s="57"/>
      <c r="BN266" s="57"/>
      <c r="BO266" s="57"/>
      <c r="BP266" s="57"/>
      <c r="BQ266" s="57"/>
      <c r="BR266" s="57"/>
      <c r="BS266" s="57"/>
      <c r="BT266" s="57"/>
      <c r="BU266" s="57"/>
      <c r="BV266" s="57"/>
      <c r="BW266" s="57"/>
      <c r="BX266" s="57"/>
      <c r="BY266" s="57"/>
    </row>
    <row r="267" spans="1:77" s="64" customFormat="1" ht="12.75" x14ac:dyDescent="0.2">
      <c r="A267" s="57"/>
      <c r="B267" s="58" t="str">
        <f>IF(AND(B265&lt;&gt;"",ISNUMBER(B265),B266=""),"סך הכל",IF([1]Planning!A270="","",[1]Planning!A270))</f>
        <v/>
      </c>
      <c r="C267" s="59" t="str">
        <f>IFERROR(_xlfn.IFS(B267="סך הכל",[1]Summary!$B$6,[1]Planning!C270&lt;&gt;"",[1]Planning!C270),"")</f>
        <v/>
      </c>
      <c r="D267" s="57" t="str">
        <f>IFERROR(VLOOKUP(B267,[1]Address!B:G,5,FALSE),"")</f>
        <v/>
      </c>
      <c r="E267" s="57" t="str">
        <f>IFERROR(VLOOKUP(B267,[1]Address!B:L,11,FALSE),"")</f>
        <v/>
      </c>
      <c r="F267" s="60" t="str">
        <f t="shared" si="8"/>
        <v/>
      </c>
      <c r="G267" s="61" t="str">
        <f>IF(B267="סך הכל",[1]Summary!$B$7,IF(F267="","",IF(VLOOKUP(B267,[1]WQ_UnitID!B:C,2,FALSE)=0,"",VLOOKUP(B267,[1]WQ_UnitID!B:C,2,FALSE))))</f>
        <v/>
      </c>
      <c r="H267" s="60" t="str">
        <f>IF(B267="סך הכל",[1]Summary!$B$8,IF(F267="","",IFERROR(VLOOKUP(B267,[1]Planning!A:B,2,FALSE),0)))</f>
        <v/>
      </c>
      <c r="I267" s="60" t="str">
        <f>IF(B267="סך הכל",[1]Summary!$B$9,IF(F267="","",IFERROR(VLOOKUP(B267,[1]Count!A:B,2,FALSE),0)))</f>
        <v/>
      </c>
      <c r="J267" s="60" t="str">
        <f>IF(F267="","",(IF(ISNUMBER(MATCH(B267,[1]ExcPermit!$H$8:$H$1000,0)),"כן","לא")))</f>
        <v/>
      </c>
      <c r="K267" s="60" t="str">
        <f>IF(B267="סך הכל",[1]Summary!$B$10,IF(F267="","",IFERROR(VLOOKUP(B267,[1]Count!A:J,8,FALSE),0)))</f>
        <v/>
      </c>
      <c r="L267" s="60" t="str">
        <f>IF(B267="סך הכל",[1]Summary!$B$11,IF(F267="","",IFERROR(VLOOKUP(B267,[1]Count!A:J,9,FALSE),0)))</f>
        <v/>
      </c>
      <c r="M267" s="62" t="str">
        <f>IF(B267="סך הכל",[1]Summary!$B$12,IF(F267="","",IFERROR(VLOOKUP(B267,[1]Count!A:J,10,FALSE),0)))</f>
        <v/>
      </c>
      <c r="N267" s="63" t="str">
        <f t="shared" si="9"/>
        <v/>
      </c>
      <c r="O267" s="45" t="str">
        <f>IFERROR(VLOOKUP(B267,[1]Comments!A:B,2,FALSE),"")</f>
        <v/>
      </c>
      <c r="P267" s="45"/>
      <c r="Q267" s="45"/>
      <c r="R267" s="45"/>
      <c r="S267" s="45"/>
      <c r="T267" s="45"/>
      <c r="U267" s="45"/>
      <c r="V267" s="45"/>
      <c r="W267" s="45"/>
      <c r="X267" s="45"/>
      <c r="Y267" s="45"/>
      <c r="Z267" s="45"/>
      <c r="AA267" s="45"/>
      <c r="AB267" s="45"/>
      <c r="AC267" s="45"/>
      <c r="AD267" s="45"/>
      <c r="AE267" s="57"/>
      <c r="AF267" s="57"/>
      <c r="AG267" s="57"/>
      <c r="AH267" s="57"/>
      <c r="AI267" s="57"/>
      <c r="AJ267" s="57"/>
      <c r="AK267" s="57"/>
      <c r="AL267" s="57"/>
      <c r="AM267" s="57"/>
      <c r="AN267" s="57"/>
      <c r="AO267" s="57"/>
      <c r="AP267" s="57"/>
      <c r="AQ267" s="57"/>
      <c r="AR267" s="57"/>
      <c r="AS267" s="57"/>
      <c r="AT267" s="57"/>
      <c r="AU267" s="57"/>
      <c r="AV267" s="57"/>
      <c r="AW267" s="57"/>
      <c r="AX267" s="57"/>
      <c r="AY267" s="57"/>
      <c r="AZ267" s="57"/>
      <c r="BA267" s="57"/>
      <c r="BB267" s="57"/>
      <c r="BC267" s="57"/>
      <c r="BD267" s="57"/>
      <c r="BE267" s="57"/>
      <c r="BF267" s="57"/>
      <c r="BG267" s="57"/>
      <c r="BH267" s="57"/>
      <c r="BI267" s="57"/>
      <c r="BJ267" s="57"/>
      <c r="BK267" s="57"/>
      <c r="BL267" s="57"/>
      <c r="BM267" s="57"/>
      <c r="BN267" s="57"/>
      <c r="BO267" s="57"/>
      <c r="BP267" s="57"/>
      <c r="BQ267" s="57"/>
      <c r="BR267" s="57"/>
      <c r="BS267" s="57"/>
      <c r="BT267" s="57"/>
      <c r="BU267" s="57"/>
      <c r="BV267" s="57"/>
      <c r="BW267" s="57"/>
      <c r="BX267" s="57"/>
      <c r="BY267" s="57"/>
    </row>
    <row r="268" spans="1:77" s="64" customFormat="1" ht="12.75" x14ac:dyDescent="0.2">
      <c r="A268" s="57"/>
      <c r="B268" s="58" t="str">
        <f>IF(AND(B266&lt;&gt;"",ISNUMBER(B266),B267=""),"סך הכל",IF([1]Planning!A271="","",[1]Planning!A271))</f>
        <v/>
      </c>
      <c r="C268" s="59" t="str">
        <f>IFERROR(_xlfn.IFS(B268="סך הכל",[1]Summary!$B$6,[1]Planning!C271&lt;&gt;"",[1]Planning!C271),"")</f>
        <v/>
      </c>
      <c r="D268" s="57" t="str">
        <f>IFERROR(VLOOKUP(B268,[1]Address!B:G,5,FALSE),"")</f>
        <v/>
      </c>
      <c r="E268" s="57" t="str">
        <f>IFERROR(VLOOKUP(B268,[1]Address!B:L,11,FALSE),"")</f>
        <v/>
      </c>
      <c r="F268" s="60" t="str">
        <f t="shared" si="8"/>
        <v/>
      </c>
      <c r="G268" s="61" t="str">
        <f>IF(B268="סך הכל",[1]Summary!$B$7,IF(F268="","",IF(VLOOKUP(B268,[1]WQ_UnitID!B:C,2,FALSE)=0,"",VLOOKUP(B268,[1]WQ_UnitID!B:C,2,FALSE))))</f>
        <v/>
      </c>
      <c r="H268" s="60" t="str">
        <f>IF(B268="סך הכל",[1]Summary!$B$8,IF(F268="","",IFERROR(VLOOKUP(B268,[1]Planning!A:B,2,FALSE),0)))</f>
        <v/>
      </c>
      <c r="I268" s="60" t="str">
        <f>IF(B268="סך הכל",[1]Summary!$B$9,IF(F268="","",IFERROR(VLOOKUP(B268,[1]Count!A:B,2,FALSE),0)))</f>
        <v/>
      </c>
      <c r="J268" s="60" t="str">
        <f>IF(F268="","",(IF(ISNUMBER(MATCH(B268,[1]ExcPermit!$H$8:$H$1000,0)),"כן","לא")))</f>
        <v/>
      </c>
      <c r="K268" s="60" t="str">
        <f>IF(B268="סך הכל",[1]Summary!$B$10,IF(F268="","",IFERROR(VLOOKUP(B268,[1]Count!A:J,8,FALSE),0)))</f>
        <v/>
      </c>
      <c r="L268" s="60" t="str">
        <f>IF(B268="סך הכל",[1]Summary!$B$11,IF(F268="","",IFERROR(VLOOKUP(B268,[1]Count!A:J,9,FALSE),0)))</f>
        <v/>
      </c>
      <c r="M268" s="62" t="str">
        <f>IF(B268="סך הכל",[1]Summary!$B$12,IF(F268="","",IFERROR(VLOOKUP(B268,[1]Count!A:J,10,FALSE),0)))</f>
        <v/>
      </c>
      <c r="N268" s="63" t="str">
        <f t="shared" si="9"/>
        <v/>
      </c>
      <c r="O268" s="45" t="str">
        <f>IFERROR(VLOOKUP(B268,[1]Comments!A:B,2,FALSE),"")</f>
        <v/>
      </c>
      <c r="P268" s="45"/>
      <c r="Q268" s="45"/>
      <c r="R268" s="45"/>
      <c r="S268" s="45"/>
      <c r="T268" s="45"/>
      <c r="U268" s="45"/>
      <c r="V268" s="45"/>
      <c r="W268" s="45"/>
      <c r="X268" s="45"/>
      <c r="Y268" s="45"/>
      <c r="Z268" s="45"/>
      <c r="AA268" s="45"/>
      <c r="AB268" s="45"/>
      <c r="AC268" s="45"/>
      <c r="AD268" s="45"/>
      <c r="AE268" s="57"/>
      <c r="AF268" s="57"/>
      <c r="AG268" s="57"/>
      <c r="AH268" s="57"/>
      <c r="AI268" s="57"/>
      <c r="AJ268" s="57"/>
      <c r="AK268" s="57"/>
      <c r="AL268" s="57"/>
      <c r="AM268" s="57"/>
      <c r="AN268" s="57"/>
      <c r="AO268" s="57"/>
      <c r="AP268" s="57"/>
      <c r="AQ268" s="57"/>
      <c r="AR268" s="57"/>
      <c r="AS268" s="57"/>
      <c r="AT268" s="57"/>
      <c r="AU268" s="57"/>
      <c r="AV268" s="57"/>
      <c r="AW268" s="57"/>
      <c r="AX268" s="57"/>
      <c r="AY268" s="57"/>
      <c r="AZ268" s="57"/>
      <c r="BA268" s="57"/>
      <c r="BB268" s="57"/>
      <c r="BC268" s="57"/>
      <c r="BD268" s="57"/>
      <c r="BE268" s="57"/>
      <c r="BF268" s="57"/>
      <c r="BG268" s="57"/>
      <c r="BH268" s="57"/>
      <c r="BI268" s="57"/>
      <c r="BJ268" s="57"/>
      <c r="BK268" s="57"/>
      <c r="BL268" s="57"/>
      <c r="BM268" s="57"/>
      <c r="BN268" s="57"/>
      <c r="BO268" s="57"/>
      <c r="BP268" s="57"/>
      <c r="BQ268" s="57"/>
      <c r="BR268" s="57"/>
      <c r="BS268" s="57"/>
      <c r="BT268" s="57"/>
      <c r="BU268" s="57"/>
      <c r="BV268" s="57"/>
      <c r="BW268" s="57"/>
      <c r="BX268" s="57"/>
      <c r="BY268" s="57"/>
    </row>
    <row r="269" spans="1:77" s="64" customFormat="1" ht="12.75" x14ac:dyDescent="0.2">
      <c r="A269" s="57"/>
      <c r="B269" s="58" t="str">
        <f>IF(AND(B267&lt;&gt;"",ISNUMBER(B267),B268=""),"סך הכל",IF([1]Planning!A272="","",[1]Planning!A272))</f>
        <v/>
      </c>
      <c r="C269" s="59" t="str">
        <f>IFERROR(_xlfn.IFS(B269="סך הכל",[1]Summary!$B$6,[1]Planning!C272&lt;&gt;"",[1]Planning!C272),"")</f>
        <v/>
      </c>
      <c r="D269" s="57" t="str">
        <f>IFERROR(VLOOKUP(B269,[1]Address!B:G,5,FALSE),"")</f>
        <v/>
      </c>
      <c r="E269" s="57" t="str">
        <f>IFERROR(VLOOKUP(B269,[1]Address!B:L,11,FALSE),"")</f>
        <v/>
      </c>
      <c r="F269" s="60" t="str">
        <f t="shared" si="8"/>
        <v/>
      </c>
      <c r="G269" s="61" t="str">
        <f>IF(B269="סך הכל",[1]Summary!$B$7,IF(F269="","",IF(VLOOKUP(B269,[1]WQ_UnitID!B:C,2,FALSE)=0,"",VLOOKUP(B269,[1]WQ_UnitID!B:C,2,FALSE))))</f>
        <v/>
      </c>
      <c r="H269" s="60" t="str">
        <f>IF(B269="סך הכל",[1]Summary!$B$8,IF(F269="","",IFERROR(VLOOKUP(B269,[1]Planning!A:B,2,FALSE),0)))</f>
        <v/>
      </c>
      <c r="I269" s="60" t="str">
        <f>IF(B269="סך הכל",[1]Summary!$B$9,IF(F269="","",IFERROR(VLOOKUP(B269,[1]Count!A:B,2,FALSE),0)))</f>
        <v/>
      </c>
      <c r="J269" s="60" t="str">
        <f>IF(F269="","",(IF(ISNUMBER(MATCH(B269,[1]ExcPermit!$H$8:$H$1000,0)),"כן","לא")))</f>
        <v/>
      </c>
      <c r="K269" s="60" t="str">
        <f>IF(B269="סך הכל",[1]Summary!$B$10,IF(F269="","",IFERROR(VLOOKUP(B269,[1]Count!A:J,8,FALSE),0)))</f>
        <v/>
      </c>
      <c r="L269" s="60" t="str">
        <f>IF(B269="סך הכל",[1]Summary!$B$11,IF(F269="","",IFERROR(VLOOKUP(B269,[1]Count!A:J,9,FALSE),0)))</f>
        <v/>
      </c>
      <c r="M269" s="62" t="str">
        <f>IF(B269="סך הכל",[1]Summary!$B$12,IF(F269="","",IFERROR(VLOOKUP(B269,[1]Count!A:J,10,FALSE),0)))</f>
        <v/>
      </c>
      <c r="N269" s="63" t="str">
        <f t="shared" si="9"/>
        <v/>
      </c>
      <c r="O269" s="45" t="str">
        <f>IFERROR(VLOOKUP(B269,[1]Comments!A:B,2,FALSE),"")</f>
        <v/>
      </c>
      <c r="P269" s="45"/>
      <c r="Q269" s="45"/>
      <c r="R269" s="45"/>
      <c r="S269" s="45"/>
      <c r="T269" s="45"/>
      <c r="U269" s="45"/>
      <c r="V269" s="45"/>
      <c r="W269" s="45"/>
      <c r="X269" s="45"/>
      <c r="Y269" s="45"/>
      <c r="Z269" s="45"/>
      <c r="AA269" s="45"/>
      <c r="AB269" s="45"/>
      <c r="AC269" s="45"/>
      <c r="AD269" s="45"/>
      <c r="AE269" s="57"/>
      <c r="AF269" s="57"/>
      <c r="AG269" s="57"/>
      <c r="AH269" s="57"/>
      <c r="AI269" s="57"/>
      <c r="AJ269" s="57"/>
      <c r="AK269" s="57"/>
      <c r="AL269" s="57"/>
      <c r="AM269" s="57"/>
      <c r="AN269" s="57"/>
      <c r="AO269" s="57"/>
      <c r="AP269" s="57"/>
      <c r="AQ269" s="57"/>
      <c r="AR269" s="57"/>
      <c r="AS269" s="57"/>
      <c r="AT269" s="57"/>
      <c r="AU269" s="57"/>
      <c r="AV269" s="57"/>
      <c r="AW269" s="57"/>
      <c r="AX269" s="57"/>
      <c r="AY269" s="57"/>
      <c r="AZ269" s="57"/>
      <c r="BA269" s="57"/>
      <c r="BB269" s="57"/>
      <c r="BC269" s="57"/>
      <c r="BD269" s="57"/>
      <c r="BE269" s="57"/>
      <c r="BF269" s="57"/>
      <c r="BG269" s="57"/>
      <c r="BH269" s="57"/>
      <c r="BI269" s="57"/>
      <c r="BJ269" s="57"/>
      <c r="BK269" s="57"/>
      <c r="BL269" s="57"/>
      <c r="BM269" s="57"/>
      <c r="BN269" s="57"/>
      <c r="BO269" s="57"/>
      <c r="BP269" s="57"/>
      <c r="BQ269" s="57"/>
      <c r="BR269" s="57"/>
      <c r="BS269" s="57"/>
      <c r="BT269" s="57"/>
      <c r="BU269" s="57"/>
      <c r="BV269" s="57"/>
      <c r="BW269" s="57"/>
      <c r="BX269" s="57"/>
      <c r="BY269" s="57"/>
    </row>
    <row r="270" spans="1:77" s="64" customFormat="1" ht="12.75" x14ac:dyDescent="0.2">
      <c r="A270" s="57"/>
      <c r="B270" s="58" t="str">
        <f>IF(AND(B268&lt;&gt;"",ISNUMBER(B268),B269=""),"סך הכל",IF([1]Planning!A273="","",[1]Planning!A273))</f>
        <v/>
      </c>
      <c r="C270" s="59" t="str">
        <f>IFERROR(_xlfn.IFS(B270="סך הכל",[1]Summary!$B$6,[1]Planning!C273&lt;&gt;"",[1]Planning!C273),"")</f>
        <v/>
      </c>
      <c r="D270" s="57" t="str">
        <f>IFERROR(VLOOKUP(B270,[1]Address!B:G,5,FALSE),"")</f>
        <v/>
      </c>
      <c r="E270" s="57" t="str">
        <f>IFERROR(VLOOKUP(B270,[1]Address!B:L,11,FALSE),"")</f>
        <v/>
      </c>
      <c r="F270" s="60" t="str">
        <f t="shared" si="8"/>
        <v/>
      </c>
      <c r="G270" s="61" t="str">
        <f>IF(B270="סך הכל",[1]Summary!$B$7,IF(F270="","",IF(VLOOKUP(B270,[1]WQ_UnitID!B:C,2,FALSE)=0,"",VLOOKUP(B270,[1]WQ_UnitID!B:C,2,FALSE))))</f>
        <v/>
      </c>
      <c r="H270" s="60" t="str">
        <f>IF(B270="סך הכל",[1]Summary!$B$8,IF(F270="","",IFERROR(VLOOKUP(B270,[1]Planning!A:B,2,FALSE),0)))</f>
        <v/>
      </c>
      <c r="I270" s="60" t="str">
        <f>IF(B270="סך הכל",[1]Summary!$B$9,IF(F270="","",IFERROR(VLOOKUP(B270,[1]Count!A:B,2,FALSE),0)))</f>
        <v/>
      </c>
      <c r="J270" s="60" t="str">
        <f>IF(F270="","",(IF(ISNUMBER(MATCH(B270,[1]ExcPermit!$H$8:$H$1000,0)),"כן","לא")))</f>
        <v/>
      </c>
      <c r="K270" s="60" t="str">
        <f>IF(B270="סך הכל",[1]Summary!$B$10,IF(F270="","",IFERROR(VLOOKUP(B270,[1]Count!A:J,8,FALSE),0)))</f>
        <v/>
      </c>
      <c r="L270" s="60" t="str">
        <f>IF(B270="סך הכל",[1]Summary!$B$11,IF(F270="","",IFERROR(VLOOKUP(B270,[1]Count!A:J,9,FALSE),0)))</f>
        <v/>
      </c>
      <c r="M270" s="62" t="str">
        <f>IF(B270="סך הכל",[1]Summary!$B$12,IF(F270="","",IFERROR(VLOOKUP(B270,[1]Count!A:J,10,FALSE),0)))</f>
        <v/>
      </c>
      <c r="N270" s="63" t="str">
        <f t="shared" si="9"/>
        <v/>
      </c>
      <c r="O270" s="45" t="str">
        <f>IFERROR(VLOOKUP(B270,[1]Comments!A:B,2,FALSE),"")</f>
        <v/>
      </c>
      <c r="P270" s="45"/>
      <c r="Q270" s="45"/>
      <c r="R270" s="45"/>
      <c r="S270" s="45"/>
      <c r="T270" s="45"/>
      <c r="U270" s="45"/>
      <c r="V270" s="45"/>
      <c r="W270" s="45"/>
      <c r="X270" s="45"/>
      <c r="Y270" s="45"/>
      <c r="Z270" s="45"/>
      <c r="AA270" s="45"/>
      <c r="AB270" s="45"/>
      <c r="AC270" s="45"/>
      <c r="AD270" s="45"/>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7"/>
      <c r="BR270" s="57"/>
      <c r="BS270" s="57"/>
      <c r="BT270" s="57"/>
      <c r="BU270" s="57"/>
      <c r="BV270" s="57"/>
      <c r="BW270" s="57"/>
      <c r="BX270" s="57"/>
      <c r="BY270" s="57"/>
    </row>
    <row r="271" spans="1:77" s="64" customFormat="1" ht="12.75" x14ac:dyDescent="0.2">
      <c r="A271" s="57"/>
      <c r="B271" s="58" t="str">
        <f>IF(AND(B269&lt;&gt;"",ISNUMBER(B269),B270=""),"סך הכל",IF([1]Planning!A274="","",[1]Planning!A274))</f>
        <v/>
      </c>
      <c r="C271" s="59" t="str">
        <f>IFERROR(_xlfn.IFS(B271="סך הכל",[1]Summary!$B$6,[1]Planning!C274&lt;&gt;"",[1]Planning!C274),"")</f>
        <v/>
      </c>
      <c r="D271" s="57" t="str">
        <f>IFERROR(VLOOKUP(B271,[1]Address!B:G,5,FALSE),"")</f>
        <v/>
      </c>
      <c r="E271" s="57" t="str">
        <f>IFERROR(VLOOKUP(B271,[1]Address!B:L,11,FALSE),"")</f>
        <v/>
      </c>
      <c r="F271" s="60" t="str">
        <f t="shared" si="8"/>
        <v/>
      </c>
      <c r="G271" s="61" t="str">
        <f>IF(B271="סך הכל",[1]Summary!$B$7,IF(F271="","",IF(VLOOKUP(B271,[1]WQ_UnitID!B:C,2,FALSE)=0,"",VLOOKUP(B271,[1]WQ_UnitID!B:C,2,FALSE))))</f>
        <v/>
      </c>
      <c r="H271" s="60" t="str">
        <f>IF(B271="סך הכל",[1]Summary!$B$8,IF(F271="","",IFERROR(VLOOKUP(B271,[1]Planning!A:B,2,FALSE),0)))</f>
        <v/>
      </c>
      <c r="I271" s="60" t="str">
        <f>IF(B271="סך הכל",[1]Summary!$B$9,IF(F271="","",IFERROR(VLOOKUP(B271,[1]Count!A:B,2,FALSE),0)))</f>
        <v/>
      </c>
      <c r="J271" s="60" t="str">
        <f>IF(F271="","",(IF(ISNUMBER(MATCH(B271,[1]ExcPermit!$H$8:$H$1000,0)),"כן","לא")))</f>
        <v/>
      </c>
      <c r="K271" s="60" t="str">
        <f>IF(B271="סך הכל",[1]Summary!$B$10,IF(F271="","",IFERROR(VLOOKUP(B271,[1]Count!A:J,8,FALSE),0)))</f>
        <v/>
      </c>
      <c r="L271" s="60" t="str">
        <f>IF(B271="סך הכל",[1]Summary!$B$11,IF(F271="","",IFERROR(VLOOKUP(B271,[1]Count!A:J,9,FALSE),0)))</f>
        <v/>
      </c>
      <c r="M271" s="62" t="str">
        <f>IF(B271="סך הכל",[1]Summary!$B$12,IF(F271="","",IFERROR(VLOOKUP(B271,[1]Count!A:J,10,FALSE),0)))</f>
        <v/>
      </c>
      <c r="N271" s="63" t="str">
        <f t="shared" si="9"/>
        <v/>
      </c>
      <c r="O271" s="45" t="str">
        <f>IFERROR(VLOOKUP(B271,[1]Comments!A:B,2,FALSE),"")</f>
        <v/>
      </c>
      <c r="P271" s="45"/>
      <c r="Q271" s="45"/>
      <c r="R271" s="45"/>
      <c r="S271" s="45"/>
      <c r="T271" s="45"/>
      <c r="U271" s="45"/>
      <c r="V271" s="45"/>
      <c r="W271" s="45"/>
      <c r="X271" s="45"/>
      <c r="Y271" s="45"/>
      <c r="Z271" s="45"/>
      <c r="AA271" s="45"/>
      <c r="AB271" s="45"/>
      <c r="AC271" s="45"/>
      <c r="AD271" s="45"/>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c r="BE271" s="57"/>
      <c r="BF271" s="57"/>
      <c r="BG271" s="57"/>
      <c r="BH271" s="57"/>
      <c r="BI271" s="57"/>
      <c r="BJ271" s="57"/>
      <c r="BK271" s="57"/>
      <c r="BL271" s="57"/>
      <c r="BM271" s="57"/>
      <c r="BN271" s="57"/>
      <c r="BO271" s="57"/>
      <c r="BP271" s="57"/>
      <c r="BQ271" s="57"/>
      <c r="BR271" s="57"/>
      <c r="BS271" s="57"/>
      <c r="BT271" s="57"/>
      <c r="BU271" s="57"/>
      <c r="BV271" s="57"/>
      <c r="BW271" s="57"/>
      <c r="BX271" s="57"/>
      <c r="BY271" s="57"/>
    </row>
    <row r="272" spans="1:77" s="64" customFormat="1" ht="12.75" x14ac:dyDescent="0.2">
      <c r="A272" s="57"/>
      <c r="B272" s="58" t="str">
        <f>IF(AND(B270&lt;&gt;"",ISNUMBER(B270),B271=""),"סך הכל",IF([1]Planning!A275="","",[1]Planning!A275))</f>
        <v/>
      </c>
      <c r="C272" s="59" t="str">
        <f>IFERROR(_xlfn.IFS(B272="סך הכל",[1]Summary!$B$6,[1]Planning!C275&lt;&gt;"",[1]Planning!C275),"")</f>
        <v/>
      </c>
      <c r="D272" s="57" t="str">
        <f>IFERROR(VLOOKUP(B272,[1]Address!B:G,5,FALSE),"")</f>
        <v/>
      </c>
      <c r="E272" s="57" t="str">
        <f>IFERROR(VLOOKUP(B272,[1]Address!B:L,11,FALSE),"")</f>
        <v/>
      </c>
      <c r="F272" s="60" t="str">
        <f t="shared" si="8"/>
        <v/>
      </c>
      <c r="G272" s="61" t="str">
        <f>IF(B272="סך הכל",[1]Summary!$B$7,IF(F272="","",IF(VLOOKUP(B272,[1]WQ_UnitID!B:C,2,FALSE)=0,"",VLOOKUP(B272,[1]WQ_UnitID!B:C,2,FALSE))))</f>
        <v/>
      </c>
      <c r="H272" s="60" t="str">
        <f>IF(B272="סך הכל",[1]Summary!$B$8,IF(F272="","",IFERROR(VLOOKUP(B272,[1]Planning!A:B,2,FALSE),0)))</f>
        <v/>
      </c>
      <c r="I272" s="60" t="str">
        <f>IF(B272="סך הכל",[1]Summary!$B$9,IF(F272="","",IFERROR(VLOOKUP(B272,[1]Count!A:B,2,FALSE),0)))</f>
        <v/>
      </c>
      <c r="J272" s="60" t="str">
        <f>IF(F272="","",(IF(ISNUMBER(MATCH(B272,[1]ExcPermit!$H$8:$H$1000,0)),"כן","לא")))</f>
        <v/>
      </c>
      <c r="K272" s="60" t="str">
        <f>IF(B272="סך הכל",[1]Summary!$B$10,IF(F272="","",IFERROR(VLOOKUP(B272,[1]Count!A:J,8,FALSE),0)))</f>
        <v/>
      </c>
      <c r="L272" s="60" t="str">
        <f>IF(B272="סך הכל",[1]Summary!$B$11,IF(F272="","",IFERROR(VLOOKUP(B272,[1]Count!A:J,9,FALSE),0)))</f>
        <v/>
      </c>
      <c r="M272" s="62" t="str">
        <f>IF(B272="סך הכל",[1]Summary!$B$12,IF(F272="","",IFERROR(VLOOKUP(B272,[1]Count!A:J,10,FALSE),0)))</f>
        <v/>
      </c>
      <c r="N272" s="63" t="str">
        <f t="shared" si="9"/>
        <v/>
      </c>
      <c r="O272" s="45" t="str">
        <f>IFERROR(VLOOKUP(B272,[1]Comments!A:B,2,FALSE),"")</f>
        <v/>
      </c>
      <c r="P272" s="45"/>
      <c r="Q272" s="45"/>
      <c r="R272" s="45"/>
      <c r="S272" s="45"/>
      <c r="T272" s="45"/>
      <c r="U272" s="45"/>
      <c r="V272" s="45"/>
      <c r="W272" s="45"/>
      <c r="X272" s="45"/>
      <c r="Y272" s="45"/>
      <c r="Z272" s="45"/>
      <c r="AA272" s="45"/>
      <c r="AB272" s="45"/>
      <c r="AC272" s="45"/>
      <c r="AD272" s="45"/>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c r="BM272" s="57"/>
      <c r="BN272" s="57"/>
      <c r="BO272" s="57"/>
      <c r="BP272" s="57"/>
      <c r="BQ272" s="57"/>
      <c r="BR272" s="57"/>
      <c r="BS272" s="57"/>
      <c r="BT272" s="57"/>
      <c r="BU272" s="57"/>
      <c r="BV272" s="57"/>
      <c r="BW272" s="57"/>
      <c r="BX272" s="57"/>
      <c r="BY272" s="57"/>
    </row>
    <row r="273" spans="1:77" s="64" customFormat="1" ht="12.75" x14ac:dyDescent="0.2">
      <c r="A273" s="57"/>
      <c r="B273" s="58" t="str">
        <f>IF(AND(B271&lt;&gt;"",ISNUMBER(B271),B272=""),"סך הכל",IF([1]Planning!A276="","",[1]Planning!A276))</f>
        <v/>
      </c>
      <c r="C273" s="59" t="str">
        <f>IFERROR(_xlfn.IFS(B273="סך הכל",[1]Summary!$B$6,[1]Planning!C276&lt;&gt;"",[1]Planning!C276),"")</f>
        <v/>
      </c>
      <c r="D273" s="57" t="str">
        <f>IFERROR(VLOOKUP(B273,[1]Address!B:G,5,FALSE),"")</f>
        <v/>
      </c>
      <c r="E273" s="57" t="str">
        <f>IFERROR(VLOOKUP(B273,[1]Address!B:L,11,FALSE),"")</f>
        <v/>
      </c>
      <c r="F273" s="60" t="str">
        <f t="shared" si="8"/>
        <v/>
      </c>
      <c r="G273" s="61" t="str">
        <f>IF(B273="סך הכל",[1]Summary!$B$7,IF(F273="","",IF(VLOOKUP(B273,[1]WQ_UnitID!B:C,2,FALSE)=0,"",VLOOKUP(B273,[1]WQ_UnitID!B:C,2,FALSE))))</f>
        <v/>
      </c>
      <c r="H273" s="60" t="str">
        <f>IF(B273="סך הכל",[1]Summary!$B$8,IF(F273="","",IFERROR(VLOOKUP(B273,[1]Planning!A:B,2,FALSE),0)))</f>
        <v/>
      </c>
      <c r="I273" s="60" t="str">
        <f>IF(B273="סך הכל",[1]Summary!$B$9,IF(F273="","",IFERROR(VLOOKUP(B273,[1]Count!A:B,2,FALSE),0)))</f>
        <v/>
      </c>
      <c r="J273" s="60" t="str">
        <f>IF(F273="","",(IF(ISNUMBER(MATCH(B273,[1]ExcPermit!$H$8:$H$1000,0)),"כן","לא")))</f>
        <v/>
      </c>
      <c r="K273" s="60" t="str">
        <f>IF(B273="סך הכל",[1]Summary!$B$10,IF(F273="","",IFERROR(VLOOKUP(B273,[1]Count!A:J,8,FALSE),0)))</f>
        <v/>
      </c>
      <c r="L273" s="60" t="str">
        <f>IF(B273="סך הכל",[1]Summary!$B$11,IF(F273="","",IFERROR(VLOOKUP(B273,[1]Count!A:J,9,FALSE),0)))</f>
        <v/>
      </c>
      <c r="M273" s="62" t="str">
        <f>IF(B273="סך הכל",[1]Summary!$B$12,IF(F273="","",IFERROR(VLOOKUP(B273,[1]Count!A:J,10,FALSE),0)))</f>
        <v/>
      </c>
      <c r="N273" s="63" t="str">
        <f t="shared" si="9"/>
        <v/>
      </c>
      <c r="O273" s="45" t="str">
        <f>IFERROR(VLOOKUP(B273,[1]Comments!A:B,2,FALSE),"")</f>
        <v/>
      </c>
      <c r="P273" s="45"/>
      <c r="Q273" s="45"/>
      <c r="R273" s="45"/>
      <c r="S273" s="45"/>
      <c r="T273" s="45"/>
      <c r="U273" s="45"/>
      <c r="V273" s="45"/>
      <c r="W273" s="45"/>
      <c r="X273" s="45"/>
      <c r="Y273" s="45"/>
      <c r="Z273" s="45"/>
      <c r="AA273" s="45"/>
      <c r="AB273" s="45"/>
      <c r="AC273" s="45"/>
      <c r="AD273" s="45"/>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57"/>
      <c r="BU273" s="57"/>
      <c r="BV273" s="57"/>
      <c r="BW273" s="57"/>
      <c r="BX273" s="57"/>
      <c r="BY273" s="57"/>
    </row>
    <row r="274" spans="1:77" s="64" customFormat="1" ht="12.75" x14ac:dyDescent="0.2">
      <c r="A274" s="57"/>
      <c r="B274" s="58" t="str">
        <f>IF(AND(B272&lt;&gt;"",ISNUMBER(B272),B273=""),"סך הכל",IF([1]Planning!A277="","",[1]Planning!A277))</f>
        <v/>
      </c>
      <c r="C274" s="59" t="str">
        <f>IFERROR(_xlfn.IFS(B274="סך הכל",[1]Summary!$B$6,[1]Planning!C277&lt;&gt;"",[1]Planning!C277),"")</f>
        <v/>
      </c>
      <c r="D274" s="57" t="str">
        <f>IFERROR(VLOOKUP(B274,[1]Address!B:G,5,FALSE),"")</f>
        <v/>
      </c>
      <c r="E274" s="57" t="str">
        <f>IFERROR(VLOOKUP(B274,[1]Address!B:L,11,FALSE),"")</f>
        <v/>
      </c>
      <c r="F274" s="60" t="str">
        <f t="shared" si="8"/>
        <v/>
      </c>
      <c r="G274" s="61" t="str">
        <f>IF(B274="סך הכל",[1]Summary!$B$7,IF(F274="","",IF(VLOOKUP(B274,[1]WQ_UnitID!B:C,2,FALSE)=0,"",VLOOKUP(B274,[1]WQ_UnitID!B:C,2,FALSE))))</f>
        <v/>
      </c>
      <c r="H274" s="60" t="str">
        <f>IF(B274="סך הכל",[1]Summary!$B$8,IF(F274="","",IFERROR(VLOOKUP(B274,[1]Planning!A:B,2,FALSE),0)))</f>
        <v/>
      </c>
      <c r="I274" s="60" t="str">
        <f>IF(B274="סך הכל",[1]Summary!$B$9,IF(F274="","",IFERROR(VLOOKUP(B274,[1]Count!A:B,2,FALSE),0)))</f>
        <v/>
      </c>
      <c r="J274" s="60" t="str">
        <f>IF(F274="","",(IF(ISNUMBER(MATCH(B274,[1]ExcPermit!$H$8:$H$1000,0)),"כן","לא")))</f>
        <v/>
      </c>
      <c r="K274" s="60" t="str">
        <f>IF(B274="סך הכל",[1]Summary!$B$10,IF(F274="","",IFERROR(VLOOKUP(B274,[1]Count!A:J,8,FALSE),0)))</f>
        <v/>
      </c>
      <c r="L274" s="60" t="str">
        <f>IF(B274="סך הכל",[1]Summary!$B$11,IF(F274="","",IFERROR(VLOOKUP(B274,[1]Count!A:J,9,FALSE),0)))</f>
        <v/>
      </c>
      <c r="M274" s="62" t="str">
        <f>IF(B274="סך הכל",[1]Summary!$B$12,IF(F274="","",IFERROR(VLOOKUP(B274,[1]Count!A:J,10,FALSE),0)))</f>
        <v/>
      </c>
      <c r="N274" s="63" t="str">
        <f t="shared" si="9"/>
        <v/>
      </c>
      <c r="O274" s="45" t="str">
        <f>IFERROR(VLOOKUP(B274,[1]Comments!A:B,2,FALSE),"")</f>
        <v/>
      </c>
      <c r="P274" s="45"/>
      <c r="Q274" s="45"/>
      <c r="R274" s="45"/>
      <c r="S274" s="45"/>
      <c r="T274" s="45"/>
      <c r="U274" s="45"/>
      <c r="V274" s="45"/>
      <c r="W274" s="45"/>
      <c r="X274" s="45"/>
      <c r="Y274" s="45"/>
      <c r="Z274" s="45"/>
      <c r="AA274" s="45"/>
      <c r="AB274" s="45"/>
      <c r="AC274" s="45"/>
      <c r="AD274" s="45"/>
      <c r="AE274" s="57"/>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c r="BE274" s="57"/>
      <c r="BF274" s="57"/>
      <c r="BG274" s="57"/>
      <c r="BH274" s="57"/>
      <c r="BI274" s="57"/>
      <c r="BJ274" s="57"/>
      <c r="BK274" s="57"/>
      <c r="BL274" s="57"/>
      <c r="BM274" s="57"/>
      <c r="BN274" s="57"/>
      <c r="BO274" s="57"/>
      <c r="BP274" s="57"/>
      <c r="BQ274" s="57"/>
      <c r="BR274" s="57"/>
      <c r="BS274" s="57"/>
      <c r="BT274" s="57"/>
      <c r="BU274" s="57"/>
      <c r="BV274" s="57"/>
      <c r="BW274" s="57"/>
      <c r="BX274" s="57"/>
      <c r="BY274" s="57"/>
    </row>
    <row r="275" spans="1:77" s="64" customFormat="1" ht="12.75" x14ac:dyDescent="0.2">
      <c r="A275" s="57"/>
      <c r="B275" s="58" t="str">
        <f>IF(AND(B273&lt;&gt;"",ISNUMBER(B273),B274=""),"סך הכל",IF([1]Planning!A278="","",[1]Planning!A278))</f>
        <v/>
      </c>
      <c r="C275" s="59" t="str">
        <f>IFERROR(_xlfn.IFS(B275="סך הכל",[1]Summary!$B$6,[1]Planning!C278&lt;&gt;"",[1]Planning!C278),"")</f>
        <v/>
      </c>
      <c r="D275" s="57" t="str">
        <f>IFERROR(VLOOKUP(B275,[1]Address!B:G,5,FALSE),"")</f>
        <v/>
      </c>
      <c r="E275" s="57" t="str">
        <f>IFERROR(VLOOKUP(B275,[1]Address!B:L,11,FALSE),"")</f>
        <v/>
      </c>
      <c r="F275" s="60" t="str">
        <f t="shared" si="8"/>
        <v/>
      </c>
      <c r="G275" s="61" t="str">
        <f>IF(B275="סך הכל",[1]Summary!$B$7,IF(F275="","",IF(VLOOKUP(B275,[1]WQ_UnitID!B:C,2,FALSE)=0,"",VLOOKUP(B275,[1]WQ_UnitID!B:C,2,FALSE))))</f>
        <v/>
      </c>
      <c r="H275" s="60" t="str">
        <f>IF(B275="סך הכל",[1]Summary!$B$8,IF(F275="","",IFERROR(VLOOKUP(B275,[1]Planning!A:B,2,FALSE),0)))</f>
        <v/>
      </c>
      <c r="I275" s="60" t="str">
        <f>IF(B275="סך הכל",[1]Summary!$B$9,IF(F275="","",IFERROR(VLOOKUP(B275,[1]Count!A:B,2,FALSE),0)))</f>
        <v/>
      </c>
      <c r="J275" s="60" t="str">
        <f>IF(F275="","",(IF(ISNUMBER(MATCH(B275,[1]ExcPermit!$H$8:$H$1000,0)),"כן","לא")))</f>
        <v/>
      </c>
      <c r="K275" s="60" t="str">
        <f>IF(B275="סך הכל",[1]Summary!$B$10,IF(F275="","",IFERROR(VLOOKUP(B275,[1]Count!A:J,8,FALSE),0)))</f>
        <v/>
      </c>
      <c r="L275" s="60" t="str">
        <f>IF(B275="סך הכל",[1]Summary!$B$11,IF(F275="","",IFERROR(VLOOKUP(B275,[1]Count!A:J,9,FALSE),0)))</f>
        <v/>
      </c>
      <c r="M275" s="62" t="str">
        <f>IF(B275="סך הכל",[1]Summary!$B$12,IF(F275="","",IFERROR(VLOOKUP(B275,[1]Count!A:J,10,FALSE),0)))</f>
        <v/>
      </c>
      <c r="N275" s="63" t="str">
        <f t="shared" si="9"/>
        <v/>
      </c>
      <c r="O275" s="45" t="str">
        <f>IFERROR(VLOOKUP(B275,[1]Comments!A:B,2,FALSE),"")</f>
        <v/>
      </c>
      <c r="P275" s="45"/>
      <c r="Q275" s="45"/>
      <c r="R275" s="45"/>
      <c r="S275" s="45"/>
      <c r="T275" s="45"/>
      <c r="U275" s="45"/>
      <c r="V275" s="45"/>
      <c r="W275" s="45"/>
      <c r="X275" s="45"/>
      <c r="Y275" s="45"/>
      <c r="Z275" s="45"/>
      <c r="AA275" s="45"/>
      <c r="AB275" s="45"/>
      <c r="AC275" s="45"/>
      <c r="AD275" s="45"/>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c r="BE275" s="57"/>
      <c r="BF275" s="57"/>
      <c r="BG275" s="57"/>
      <c r="BH275" s="57"/>
      <c r="BI275" s="57"/>
      <c r="BJ275" s="57"/>
      <c r="BK275" s="57"/>
      <c r="BL275" s="57"/>
      <c r="BM275" s="57"/>
      <c r="BN275" s="57"/>
      <c r="BO275" s="57"/>
      <c r="BP275" s="57"/>
      <c r="BQ275" s="57"/>
      <c r="BR275" s="57"/>
      <c r="BS275" s="57"/>
      <c r="BT275" s="57"/>
      <c r="BU275" s="57"/>
      <c r="BV275" s="57"/>
      <c r="BW275" s="57"/>
      <c r="BX275" s="57"/>
      <c r="BY275" s="57"/>
    </row>
    <row r="276" spans="1:77" s="64" customFormat="1" ht="12.75" x14ac:dyDescent="0.2">
      <c r="A276" s="57"/>
      <c r="B276" s="58" t="str">
        <f>IF(AND(B274&lt;&gt;"",ISNUMBER(B274),B275=""),"סך הכל",IF([1]Planning!A279="","",[1]Planning!A279))</f>
        <v/>
      </c>
      <c r="C276" s="59" t="str">
        <f>IFERROR(_xlfn.IFS(B276="סך הכל",[1]Summary!$B$6,[1]Planning!C279&lt;&gt;"",[1]Planning!C279),"")</f>
        <v/>
      </c>
      <c r="D276" s="57" t="str">
        <f>IFERROR(VLOOKUP(B276,[1]Address!B:G,5,FALSE),"")</f>
        <v/>
      </c>
      <c r="E276" s="57" t="str">
        <f>IFERROR(VLOOKUP(B276,[1]Address!B:L,11,FALSE),"")</f>
        <v/>
      </c>
      <c r="F276" s="60" t="str">
        <f t="shared" si="8"/>
        <v/>
      </c>
      <c r="G276" s="61" t="str">
        <f>IF(B276="סך הכל",[1]Summary!$B$7,IF(F276="","",IF(VLOOKUP(B276,[1]WQ_UnitID!B:C,2,FALSE)=0,"",VLOOKUP(B276,[1]WQ_UnitID!B:C,2,FALSE))))</f>
        <v/>
      </c>
      <c r="H276" s="60" t="str">
        <f>IF(B276="סך הכל",[1]Summary!$B$8,IF(F276="","",IFERROR(VLOOKUP(B276,[1]Planning!A:B,2,FALSE),0)))</f>
        <v/>
      </c>
      <c r="I276" s="60" t="str">
        <f>IF(B276="סך הכל",[1]Summary!$B$9,IF(F276="","",IFERROR(VLOOKUP(B276,[1]Count!A:B,2,FALSE),0)))</f>
        <v/>
      </c>
      <c r="J276" s="60" t="str">
        <f>IF(F276="","",(IF(ISNUMBER(MATCH(B276,[1]ExcPermit!$H$8:$H$1000,0)),"כן","לא")))</f>
        <v/>
      </c>
      <c r="K276" s="60" t="str">
        <f>IF(B276="סך הכל",[1]Summary!$B$10,IF(F276="","",IFERROR(VLOOKUP(B276,[1]Count!A:J,8,FALSE),0)))</f>
        <v/>
      </c>
      <c r="L276" s="60" t="str">
        <f>IF(B276="סך הכל",[1]Summary!$B$11,IF(F276="","",IFERROR(VLOOKUP(B276,[1]Count!A:J,9,FALSE),0)))</f>
        <v/>
      </c>
      <c r="M276" s="62" t="str">
        <f>IF(B276="סך הכל",[1]Summary!$B$12,IF(F276="","",IFERROR(VLOOKUP(B276,[1]Count!A:J,10,FALSE),0)))</f>
        <v/>
      </c>
      <c r="N276" s="63" t="str">
        <f t="shared" si="9"/>
        <v/>
      </c>
      <c r="O276" s="45" t="str">
        <f>IFERROR(VLOOKUP(B276,[1]Comments!A:B,2,FALSE),"")</f>
        <v/>
      </c>
      <c r="P276" s="45"/>
      <c r="Q276" s="45"/>
      <c r="R276" s="45"/>
      <c r="S276" s="45"/>
      <c r="T276" s="45"/>
      <c r="U276" s="45"/>
      <c r="V276" s="45"/>
      <c r="W276" s="45"/>
      <c r="X276" s="45"/>
      <c r="Y276" s="45"/>
      <c r="Z276" s="45"/>
      <c r="AA276" s="45"/>
      <c r="AB276" s="45"/>
      <c r="AC276" s="45"/>
      <c r="AD276" s="45"/>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57"/>
      <c r="BJ276" s="57"/>
      <c r="BK276" s="57"/>
      <c r="BL276" s="57"/>
      <c r="BM276" s="57"/>
      <c r="BN276" s="57"/>
      <c r="BO276" s="57"/>
      <c r="BP276" s="57"/>
      <c r="BQ276" s="57"/>
      <c r="BR276" s="57"/>
      <c r="BS276" s="57"/>
      <c r="BT276" s="57"/>
      <c r="BU276" s="57"/>
      <c r="BV276" s="57"/>
      <c r="BW276" s="57"/>
      <c r="BX276" s="57"/>
      <c r="BY276" s="57"/>
    </row>
    <row r="277" spans="1:77" s="64" customFormat="1" ht="12.75" x14ac:dyDescent="0.2">
      <c r="A277" s="57"/>
      <c r="B277" s="58" t="str">
        <f>IF(AND(B275&lt;&gt;"",ISNUMBER(B275),B276=""),"סך הכל",IF([1]Planning!A280="","",[1]Planning!A280))</f>
        <v/>
      </c>
      <c r="C277" s="59" t="str">
        <f>IFERROR(_xlfn.IFS(B277="סך הכל",[1]Summary!$B$6,[1]Planning!C280&lt;&gt;"",[1]Planning!C280),"")</f>
        <v/>
      </c>
      <c r="D277" s="57" t="str">
        <f>IFERROR(VLOOKUP(B277,[1]Address!B:G,5,FALSE),"")</f>
        <v/>
      </c>
      <c r="E277" s="57" t="str">
        <f>IFERROR(VLOOKUP(B277,[1]Address!B:L,11,FALSE),"")</f>
        <v/>
      </c>
      <c r="F277" s="60" t="str">
        <f t="shared" si="8"/>
        <v/>
      </c>
      <c r="G277" s="61" t="str">
        <f>IF(B277="סך הכל",[1]Summary!$B$7,IF(F277="","",IF(VLOOKUP(B277,[1]WQ_UnitID!B:C,2,FALSE)=0,"",VLOOKUP(B277,[1]WQ_UnitID!B:C,2,FALSE))))</f>
        <v/>
      </c>
      <c r="H277" s="60" t="str">
        <f>IF(B277="סך הכל",[1]Summary!$B$8,IF(F277="","",IFERROR(VLOOKUP(B277,[1]Planning!A:B,2,FALSE),0)))</f>
        <v/>
      </c>
      <c r="I277" s="60" t="str">
        <f>IF(B277="סך הכל",[1]Summary!$B$9,IF(F277="","",IFERROR(VLOOKUP(B277,[1]Count!A:B,2,FALSE),0)))</f>
        <v/>
      </c>
      <c r="J277" s="60" t="str">
        <f>IF(F277="","",(IF(ISNUMBER(MATCH(B277,[1]ExcPermit!$H$8:$H$1000,0)),"כן","לא")))</f>
        <v/>
      </c>
      <c r="K277" s="60" t="str">
        <f>IF(B277="סך הכל",[1]Summary!$B$10,IF(F277="","",IFERROR(VLOOKUP(B277,[1]Count!A:J,8,FALSE),0)))</f>
        <v/>
      </c>
      <c r="L277" s="60" t="str">
        <f>IF(B277="סך הכל",[1]Summary!$B$11,IF(F277="","",IFERROR(VLOOKUP(B277,[1]Count!A:J,9,FALSE),0)))</f>
        <v/>
      </c>
      <c r="M277" s="62" t="str">
        <f>IF(B277="סך הכל",[1]Summary!$B$12,IF(F277="","",IFERROR(VLOOKUP(B277,[1]Count!A:J,10,FALSE),0)))</f>
        <v/>
      </c>
      <c r="N277" s="63" t="str">
        <f t="shared" si="9"/>
        <v/>
      </c>
      <c r="O277" s="45" t="str">
        <f>IFERROR(VLOOKUP(B277,[1]Comments!A:B,2,FALSE),"")</f>
        <v/>
      </c>
      <c r="P277" s="45"/>
      <c r="Q277" s="45"/>
      <c r="R277" s="45"/>
      <c r="S277" s="45"/>
      <c r="T277" s="45"/>
      <c r="U277" s="45"/>
      <c r="V277" s="45"/>
      <c r="W277" s="45"/>
      <c r="X277" s="45"/>
      <c r="Y277" s="45"/>
      <c r="Z277" s="45"/>
      <c r="AA277" s="45"/>
      <c r="AB277" s="45"/>
      <c r="AC277" s="45"/>
      <c r="AD277" s="45"/>
      <c r="AE277" s="57"/>
      <c r="AF277" s="57"/>
      <c r="AG277" s="57"/>
      <c r="AH277" s="57"/>
      <c r="AI277" s="57"/>
      <c r="AJ277" s="57"/>
      <c r="AK277" s="57"/>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7"/>
      <c r="BI277" s="57"/>
      <c r="BJ277" s="57"/>
      <c r="BK277" s="57"/>
      <c r="BL277" s="57"/>
      <c r="BM277" s="57"/>
      <c r="BN277" s="57"/>
      <c r="BO277" s="57"/>
      <c r="BP277" s="57"/>
      <c r="BQ277" s="57"/>
      <c r="BR277" s="57"/>
      <c r="BS277" s="57"/>
      <c r="BT277" s="57"/>
      <c r="BU277" s="57"/>
      <c r="BV277" s="57"/>
      <c r="BW277" s="57"/>
      <c r="BX277" s="57"/>
      <c r="BY277" s="57"/>
    </row>
    <row r="278" spans="1:77" s="64" customFormat="1" ht="12.75" x14ac:dyDescent="0.2">
      <c r="A278" s="57"/>
      <c r="B278" s="58" t="str">
        <f>IF(AND(B276&lt;&gt;"",ISNUMBER(B276),B277=""),"סך הכל",IF([1]Planning!A281="","",[1]Planning!A281))</f>
        <v/>
      </c>
      <c r="C278" s="59" t="str">
        <f>IFERROR(_xlfn.IFS(B278="סך הכל",[1]Summary!$B$6,[1]Planning!C281&lt;&gt;"",[1]Planning!C281),"")</f>
        <v/>
      </c>
      <c r="D278" s="57" t="str">
        <f>IFERROR(VLOOKUP(B278,[1]Address!B:G,5,FALSE),"")</f>
        <v/>
      </c>
      <c r="E278" s="57" t="str">
        <f>IFERROR(VLOOKUP(B278,[1]Address!B:L,11,FALSE),"")</f>
        <v/>
      </c>
      <c r="F278" s="60" t="str">
        <f t="shared" si="8"/>
        <v/>
      </c>
      <c r="G278" s="61" t="str">
        <f>IF(B278="סך הכל",[1]Summary!$B$7,IF(F278="","",IF(VLOOKUP(B278,[1]WQ_UnitID!B:C,2,FALSE)=0,"",VLOOKUP(B278,[1]WQ_UnitID!B:C,2,FALSE))))</f>
        <v/>
      </c>
      <c r="H278" s="60" t="str">
        <f>IF(B278="סך הכל",[1]Summary!$B$8,IF(F278="","",IFERROR(VLOOKUP(B278,[1]Planning!A:B,2,FALSE),0)))</f>
        <v/>
      </c>
      <c r="I278" s="60" t="str">
        <f>IF(B278="סך הכל",[1]Summary!$B$9,IF(F278="","",IFERROR(VLOOKUP(B278,[1]Count!A:B,2,FALSE),0)))</f>
        <v/>
      </c>
      <c r="J278" s="60" t="str">
        <f>IF(F278="","",(IF(ISNUMBER(MATCH(B278,[1]ExcPermit!$H$8:$H$1000,0)),"כן","לא")))</f>
        <v/>
      </c>
      <c r="K278" s="60" t="str">
        <f>IF(B278="סך הכל",[1]Summary!$B$10,IF(F278="","",IFERROR(VLOOKUP(B278,[1]Count!A:J,8,FALSE),0)))</f>
        <v/>
      </c>
      <c r="L278" s="60" t="str">
        <f>IF(B278="סך הכל",[1]Summary!$B$11,IF(F278="","",IFERROR(VLOOKUP(B278,[1]Count!A:J,9,FALSE),0)))</f>
        <v/>
      </c>
      <c r="M278" s="62" t="str">
        <f>IF(B278="סך הכל",[1]Summary!$B$12,IF(F278="","",IFERROR(VLOOKUP(B278,[1]Count!A:J,10,FALSE),0)))</f>
        <v/>
      </c>
      <c r="N278" s="63" t="str">
        <f t="shared" si="9"/>
        <v/>
      </c>
      <c r="O278" s="45" t="str">
        <f>IFERROR(VLOOKUP(B278,[1]Comments!A:B,2,FALSE),"")</f>
        <v/>
      </c>
      <c r="P278" s="45"/>
      <c r="Q278" s="45"/>
      <c r="R278" s="45"/>
      <c r="S278" s="45"/>
      <c r="T278" s="45"/>
      <c r="U278" s="45"/>
      <c r="V278" s="45"/>
      <c r="W278" s="45"/>
      <c r="X278" s="45"/>
      <c r="Y278" s="45"/>
      <c r="Z278" s="45"/>
      <c r="AA278" s="45"/>
      <c r="AB278" s="45"/>
      <c r="AC278" s="45"/>
      <c r="AD278" s="45"/>
      <c r="AE278" s="57"/>
      <c r="AF278" s="57"/>
      <c r="AG278" s="57"/>
      <c r="AH278" s="57"/>
      <c r="AI278" s="57"/>
      <c r="AJ278" s="57"/>
      <c r="AK278" s="57"/>
      <c r="AL278" s="57"/>
      <c r="AM278" s="57"/>
      <c r="AN278" s="57"/>
      <c r="AO278" s="57"/>
      <c r="AP278" s="57"/>
      <c r="AQ278" s="57"/>
      <c r="AR278" s="57"/>
      <c r="AS278" s="57"/>
      <c r="AT278" s="57"/>
      <c r="AU278" s="57"/>
      <c r="AV278" s="57"/>
      <c r="AW278" s="57"/>
      <c r="AX278" s="57"/>
      <c r="AY278" s="57"/>
      <c r="AZ278" s="57"/>
      <c r="BA278" s="57"/>
      <c r="BB278" s="57"/>
      <c r="BC278" s="57"/>
      <c r="BD278" s="57"/>
      <c r="BE278" s="57"/>
      <c r="BF278" s="57"/>
      <c r="BG278" s="57"/>
      <c r="BH278" s="57"/>
      <c r="BI278" s="57"/>
      <c r="BJ278" s="57"/>
      <c r="BK278" s="57"/>
      <c r="BL278" s="57"/>
      <c r="BM278" s="57"/>
      <c r="BN278" s="57"/>
      <c r="BO278" s="57"/>
      <c r="BP278" s="57"/>
      <c r="BQ278" s="57"/>
      <c r="BR278" s="57"/>
      <c r="BS278" s="57"/>
      <c r="BT278" s="57"/>
      <c r="BU278" s="57"/>
      <c r="BV278" s="57"/>
      <c r="BW278" s="57"/>
      <c r="BX278" s="57"/>
      <c r="BY278" s="57"/>
    </row>
    <row r="279" spans="1:77" s="64" customFormat="1" ht="12.75" x14ac:dyDescent="0.2">
      <c r="A279" s="57"/>
      <c r="B279" s="58" t="str">
        <f>IF(AND(B277&lt;&gt;"",ISNUMBER(B277),B278=""),"סך הכל",IF([1]Planning!A282="","",[1]Planning!A282))</f>
        <v/>
      </c>
      <c r="C279" s="59" t="str">
        <f>IFERROR(_xlfn.IFS(B279="סך הכל",[1]Summary!$B$6,[1]Planning!C282&lt;&gt;"",[1]Planning!C282),"")</f>
        <v/>
      </c>
      <c r="D279" s="57" t="str">
        <f>IFERROR(VLOOKUP(B279,[1]Address!B:G,5,FALSE),"")</f>
        <v/>
      </c>
      <c r="E279" s="57" t="str">
        <f>IFERROR(VLOOKUP(B279,[1]Address!B:L,11,FALSE),"")</f>
        <v/>
      </c>
      <c r="F279" s="60" t="str">
        <f t="shared" si="8"/>
        <v/>
      </c>
      <c r="G279" s="61" t="str">
        <f>IF(B279="סך הכל",[1]Summary!$B$7,IF(F279="","",IF(VLOOKUP(B279,[1]WQ_UnitID!B:C,2,FALSE)=0,"",VLOOKUP(B279,[1]WQ_UnitID!B:C,2,FALSE))))</f>
        <v/>
      </c>
      <c r="H279" s="60" t="str">
        <f>IF(B279="סך הכל",[1]Summary!$B$8,IF(F279="","",IFERROR(VLOOKUP(B279,[1]Planning!A:B,2,FALSE),0)))</f>
        <v/>
      </c>
      <c r="I279" s="60" t="str">
        <f>IF(B279="סך הכל",[1]Summary!$B$9,IF(F279="","",IFERROR(VLOOKUP(B279,[1]Count!A:B,2,FALSE),0)))</f>
        <v/>
      </c>
      <c r="J279" s="60" t="str">
        <f>IF(F279="","",(IF(ISNUMBER(MATCH(B279,[1]ExcPermit!$H$8:$H$1000,0)),"כן","לא")))</f>
        <v/>
      </c>
      <c r="K279" s="60" t="str">
        <f>IF(B279="סך הכל",[1]Summary!$B$10,IF(F279="","",IFERROR(VLOOKUP(B279,[1]Count!A:J,8,FALSE),0)))</f>
        <v/>
      </c>
      <c r="L279" s="60" t="str">
        <f>IF(B279="סך הכל",[1]Summary!$B$11,IF(F279="","",IFERROR(VLOOKUP(B279,[1]Count!A:J,9,FALSE),0)))</f>
        <v/>
      </c>
      <c r="M279" s="62" t="str">
        <f>IF(B279="סך הכל",[1]Summary!$B$12,IF(F279="","",IFERROR(VLOOKUP(B279,[1]Count!A:J,10,FALSE),0)))</f>
        <v/>
      </c>
      <c r="N279" s="63" t="str">
        <f t="shared" si="9"/>
        <v/>
      </c>
      <c r="O279" s="45" t="str">
        <f>IFERROR(VLOOKUP(B279,[1]Comments!A:B,2,FALSE),"")</f>
        <v/>
      </c>
      <c r="P279" s="45"/>
      <c r="Q279" s="45"/>
      <c r="R279" s="45"/>
      <c r="S279" s="45"/>
      <c r="T279" s="45"/>
      <c r="U279" s="45"/>
      <c r="V279" s="45"/>
      <c r="W279" s="45"/>
      <c r="X279" s="45"/>
      <c r="Y279" s="45"/>
      <c r="Z279" s="45"/>
      <c r="AA279" s="45"/>
      <c r="AB279" s="45"/>
      <c r="AC279" s="45"/>
      <c r="AD279" s="45"/>
      <c r="AE279" s="57"/>
      <c r="AF279" s="57"/>
      <c r="AG279" s="57"/>
      <c r="AH279" s="57"/>
      <c r="AI279" s="57"/>
      <c r="AJ279" s="57"/>
      <c r="AK279" s="57"/>
      <c r="AL279" s="57"/>
      <c r="AM279" s="57"/>
      <c r="AN279" s="57"/>
      <c r="AO279" s="57"/>
      <c r="AP279" s="57"/>
      <c r="AQ279" s="57"/>
      <c r="AR279" s="57"/>
      <c r="AS279" s="57"/>
      <c r="AT279" s="57"/>
      <c r="AU279" s="57"/>
      <c r="AV279" s="57"/>
      <c r="AW279" s="57"/>
      <c r="AX279" s="57"/>
      <c r="AY279" s="57"/>
      <c r="AZ279" s="57"/>
      <c r="BA279" s="57"/>
      <c r="BB279" s="57"/>
      <c r="BC279" s="57"/>
      <c r="BD279" s="57"/>
      <c r="BE279" s="57"/>
      <c r="BF279" s="57"/>
      <c r="BG279" s="57"/>
      <c r="BH279" s="57"/>
      <c r="BI279" s="57"/>
      <c r="BJ279" s="57"/>
      <c r="BK279" s="57"/>
      <c r="BL279" s="57"/>
      <c r="BM279" s="57"/>
      <c r="BN279" s="57"/>
      <c r="BO279" s="57"/>
      <c r="BP279" s="57"/>
      <c r="BQ279" s="57"/>
      <c r="BR279" s="57"/>
      <c r="BS279" s="57"/>
      <c r="BT279" s="57"/>
      <c r="BU279" s="57"/>
      <c r="BV279" s="57"/>
      <c r="BW279" s="57"/>
      <c r="BX279" s="57"/>
      <c r="BY279" s="57"/>
    </row>
    <row r="280" spans="1:77" s="64" customFormat="1" ht="12.75" x14ac:dyDescent="0.2">
      <c r="A280" s="57"/>
      <c r="B280" s="58" t="str">
        <f>IF(AND(B278&lt;&gt;"",ISNUMBER(B278),B279=""),"סך הכל",IF([1]Planning!A283="","",[1]Planning!A283))</f>
        <v/>
      </c>
      <c r="C280" s="59" t="str">
        <f>IFERROR(_xlfn.IFS(B280="סך הכל",[1]Summary!$B$6,[1]Planning!C283&lt;&gt;"",[1]Planning!C283),"")</f>
        <v/>
      </c>
      <c r="D280" s="57" t="str">
        <f>IFERROR(VLOOKUP(B280,[1]Address!B:G,5,FALSE),"")</f>
        <v/>
      </c>
      <c r="E280" s="57" t="str">
        <f>IFERROR(VLOOKUP(B280,[1]Address!B:L,11,FALSE),"")</f>
        <v/>
      </c>
      <c r="F280" s="60" t="str">
        <f t="shared" si="8"/>
        <v/>
      </c>
      <c r="G280" s="61" t="str">
        <f>IF(B280="סך הכל",[1]Summary!$B$7,IF(F280="","",IF(VLOOKUP(B280,[1]WQ_UnitID!B:C,2,FALSE)=0,"",VLOOKUP(B280,[1]WQ_UnitID!B:C,2,FALSE))))</f>
        <v/>
      </c>
      <c r="H280" s="60" t="str">
        <f>IF(B280="סך הכל",[1]Summary!$B$8,IF(F280="","",IFERROR(VLOOKUP(B280,[1]Planning!A:B,2,FALSE),0)))</f>
        <v/>
      </c>
      <c r="I280" s="60" t="str">
        <f>IF(B280="סך הכל",[1]Summary!$B$9,IF(F280="","",IFERROR(VLOOKUP(B280,[1]Count!A:B,2,FALSE),0)))</f>
        <v/>
      </c>
      <c r="J280" s="60" t="str">
        <f>IF(F280="","",(IF(ISNUMBER(MATCH(B280,[1]ExcPermit!$H$8:$H$1000,0)),"כן","לא")))</f>
        <v/>
      </c>
      <c r="K280" s="60" t="str">
        <f>IF(B280="סך הכל",[1]Summary!$B$10,IF(F280="","",IFERROR(VLOOKUP(B280,[1]Count!A:J,8,FALSE),0)))</f>
        <v/>
      </c>
      <c r="L280" s="60" t="str">
        <f>IF(B280="סך הכל",[1]Summary!$B$11,IF(F280="","",IFERROR(VLOOKUP(B280,[1]Count!A:J,9,FALSE),0)))</f>
        <v/>
      </c>
      <c r="M280" s="62" t="str">
        <f>IF(B280="סך הכל",[1]Summary!$B$12,IF(F280="","",IFERROR(VLOOKUP(B280,[1]Count!A:J,10,FALSE),0)))</f>
        <v/>
      </c>
      <c r="N280" s="63" t="str">
        <f t="shared" si="9"/>
        <v/>
      </c>
      <c r="O280" s="45" t="str">
        <f>IFERROR(VLOOKUP(B280,[1]Comments!A:B,2,FALSE),"")</f>
        <v/>
      </c>
      <c r="P280" s="45"/>
      <c r="Q280" s="45"/>
      <c r="R280" s="45"/>
      <c r="S280" s="45"/>
      <c r="T280" s="45"/>
      <c r="U280" s="45"/>
      <c r="V280" s="45"/>
      <c r="W280" s="45"/>
      <c r="X280" s="45"/>
      <c r="Y280" s="45"/>
      <c r="Z280" s="45"/>
      <c r="AA280" s="45"/>
      <c r="AB280" s="45"/>
      <c r="AC280" s="45"/>
      <c r="AD280" s="45"/>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57"/>
      <c r="BL280" s="57"/>
      <c r="BM280" s="57"/>
      <c r="BN280" s="57"/>
      <c r="BO280" s="57"/>
      <c r="BP280" s="57"/>
      <c r="BQ280" s="57"/>
      <c r="BR280" s="57"/>
      <c r="BS280" s="57"/>
      <c r="BT280" s="57"/>
      <c r="BU280" s="57"/>
      <c r="BV280" s="57"/>
      <c r="BW280" s="57"/>
      <c r="BX280" s="57"/>
      <c r="BY280" s="57"/>
    </row>
    <row r="281" spans="1:77" s="64" customFormat="1" ht="12.75" x14ac:dyDescent="0.2">
      <c r="A281" s="57"/>
      <c r="B281" s="58" t="str">
        <f>IF(AND(B279&lt;&gt;"",ISNUMBER(B279),B280=""),"סך הכל",IF([1]Planning!A284="","",[1]Planning!A284))</f>
        <v/>
      </c>
      <c r="C281" s="59" t="str">
        <f>IFERROR(_xlfn.IFS(B281="סך הכל",[1]Summary!$B$6,[1]Planning!C284&lt;&gt;"",[1]Planning!C284),"")</f>
        <v/>
      </c>
      <c r="D281" s="57" t="str">
        <f>IFERROR(VLOOKUP(B281,[1]Address!B:G,5,FALSE),"")</f>
        <v/>
      </c>
      <c r="E281" s="57" t="str">
        <f>IFERROR(VLOOKUP(B281,[1]Address!B:L,11,FALSE),"")</f>
        <v/>
      </c>
      <c r="F281" s="60" t="str">
        <f t="shared" si="8"/>
        <v/>
      </c>
      <c r="G281" s="61" t="str">
        <f>IF(B281="סך הכל",[1]Summary!$B$7,IF(F281="","",IF(VLOOKUP(B281,[1]WQ_UnitID!B:C,2,FALSE)=0,"",VLOOKUP(B281,[1]WQ_UnitID!B:C,2,FALSE))))</f>
        <v/>
      </c>
      <c r="H281" s="60" t="str">
        <f>IF(B281="סך הכל",[1]Summary!$B$8,IF(F281="","",IFERROR(VLOOKUP(B281,[1]Planning!A:B,2,FALSE),0)))</f>
        <v/>
      </c>
      <c r="I281" s="60" t="str">
        <f>IF(B281="סך הכל",[1]Summary!$B$9,IF(F281="","",IFERROR(VLOOKUP(B281,[1]Count!A:B,2,FALSE),0)))</f>
        <v/>
      </c>
      <c r="J281" s="60" t="str">
        <f>IF(F281="","",(IF(ISNUMBER(MATCH(B281,[1]ExcPermit!$H$8:$H$1000,0)),"כן","לא")))</f>
        <v/>
      </c>
      <c r="K281" s="60" t="str">
        <f>IF(B281="סך הכל",[1]Summary!$B$10,IF(F281="","",IFERROR(VLOOKUP(B281,[1]Count!A:J,8,FALSE),0)))</f>
        <v/>
      </c>
      <c r="L281" s="60" t="str">
        <f>IF(B281="סך הכל",[1]Summary!$B$11,IF(F281="","",IFERROR(VLOOKUP(B281,[1]Count!A:J,9,FALSE),0)))</f>
        <v/>
      </c>
      <c r="M281" s="62" t="str">
        <f>IF(B281="סך הכל",[1]Summary!$B$12,IF(F281="","",IFERROR(VLOOKUP(B281,[1]Count!A:J,10,FALSE),0)))</f>
        <v/>
      </c>
      <c r="N281" s="63" t="str">
        <f t="shared" si="9"/>
        <v/>
      </c>
      <c r="O281" s="45" t="str">
        <f>IFERROR(VLOOKUP(B281,[1]Comments!A:B,2,FALSE),"")</f>
        <v/>
      </c>
      <c r="P281" s="45"/>
      <c r="Q281" s="45"/>
      <c r="R281" s="45"/>
      <c r="S281" s="45"/>
      <c r="T281" s="45"/>
      <c r="U281" s="45"/>
      <c r="V281" s="45"/>
      <c r="W281" s="45"/>
      <c r="X281" s="45"/>
      <c r="Y281" s="45"/>
      <c r="Z281" s="45"/>
      <c r="AA281" s="45"/>
      <c r="AB281" s="45"/>
      <c r="AC281" s="45"/>
      <c r="AD281" s="45"/>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57"/>
      <c r="BL281" s="57"/>
      <c r="BM281" s="57"/>
      <c r="BN281" s="57"/>
      <c r="BO281" s="57"/>
      <c r="BP281" s="57"/>
      <c r="BQ281" s="57"/>
      <c r="BR281" s="57"/>
      <c r="BS281" s="57"/>
      <c r="BT281" s="57"/>
      <c r="BU281" s="57"/>
      <c r="BV281" s="57"/>
      <c r="BW281" s="57"/>
      <c r="BX281" s="57"/>
      <c r="BY281" s="57"/>
    </row>
    <row r="282" spans="1:77" s="64" customFormat="1" ht="12.75" x14ac:dyDescent="0.2">
      <c r="A282" s="57"/>
      <c r="B282" s="58" t="str">
        <f>IF(AND(B280&lt;&gt;"",ISNUMBER(B280),B281=""),"סך הכל",IF([1]Planning!A285="","",[1]Planning!A285))</f>
        <v/>
      </c>
      <c r="C282" s="59" t="str">
        <f>IFERROR(_xlfn.IFS(B282="סך הכל",[1]Summary!$B$6,[1]Planning!C285&lt;&gt;"",[1]Planning!C285),"")</f>
        <v/>
      </c>
      <c r="D282" s="57" t="str">
        <f>IFERROR(VLOOKUP(B282,[1]Address!B:G,5,FALSE),"")</f>
        <v/>
      </c>
      <c r="E282" s="57" t="str">
        <f>IFERROR(VLOOKUP(B282,[1]Address!B:L,11,FALSE),"")</f>
        <v/>
      </c>
      <c r="F282" s="60" t="str">
        <f t="shared" si="8"/>
        <v/>
      </c>
      <c r="G282" s="61" t="str">
        <f>IF(B282="סך הכל",[1]Summary!$B$7,IF(F282="","",IF(VLOOKUP(B282,[1]WQ_UnitID!B:C,2,FALSE)=0,"",VLOOKUP(B282,[1]WQ_UnitID!B:C,2,FALSE))))</f>
        <v/>
      </c>
      <c r="H282" s="60" t="str">
        <f>IF(B282="סך הכל",[1]Summary!$B$8,IF(F282="","",IFERROR(VLOOKUP(B282,[1]Planning!A:B,2,FALSE),0)))</f>
        <v/>
      </c>
      <c r="I282" s="60" t="str">
        <f>IF(B282="סך הכל",[1]Summary!$B$9,IF(F282="","",IFERROR(VLOOKUP(B282,[1]Count!A:B,2,FALSE),0)))</f>
        <v/>
      </c>
      <c r="J282" s="60" t="str">
        <f>IF(F282="","",(IF(ISNUMBER(MATCH(B282,[1]ExcPermit!$H$8:$H$1000,0)),"כן","לא")))</f>
        <v/>
      </c>
      <c r="K282" s="60" t="str">
        <f>IF(B282="סך הכל",[1]Summary!$B$10,IF(F282="","",IFERROR(VLOOKUP(B282,[1]Count!A:J,8,FALSE),0)))</f>
        <v/>
      </c>
      <c r="L282" s="60" t="str">
        <f>IF(B282="סך הכל",[1]Summary!$B$11,IF(F282="","",IFERROR(VLOOKUP(B282,[1]Count!A:J,9,FALSE),0)))</f>
        <v/>
      </c>
      <c r="M282" s="62" t="str">
        <f>IF(B282="סך הכל",[1]Summary!$B$12,IF(F282="","",IFERROR(VLOOKUP(B282,[1]Count!A:J,10,FALSE),0)))</f>
        <v/>
      </c>
      <c r="N282" s="63" t="str">
        <f t="shared" si="9"/>
        <v/>
      </c>
      <c r="O282" s="45" t="str">
        <f>IFERROR(VLOOKUP(B282,[1]Comments!A:B,2,FALSE),"")</f>
        <v/>
      </c>
      <c r="P282" s="45"/>
      <c r="Q282" s="45"/>
      <c r="R282" s="45"/>
      <c r="S282" s="45"/>
      <c r="T282" s="45"/>
      <c r="U282" s="45"/>
      <c r="V282" s="45"/>
      <c r="W282" s="45"/>
      <c r="X282" s="45"/>
      <c r="Y282" s="45"/>
      <c r="Z282" s="45"/>
      <c r="AA282" s="45"/>
      <c r="AB282" s="45"/>
      <c r="AC282" s="45"/>
      <c r="AD282" s="45"/>
      <c r="AE282" s="57"/>
      <c r="AF282" s="57"/>
      <c r="AG282" s="57"/>
      <c r="AH282" s="57"/>
      <c r="AI282" s="57"/>
      <c r="AJ282" s="57"/>
      <c r="AK282" s="57"/>
      <c r="AL282" s="57"/>
      <c r="AM282" s="57"/>
      <c r="AN282" s="57"/>
      <c r="AO282" s="57"/>
      <c r="AP282" s="57"/>
      <c r="AQ282" s="57"/>
      <c r="AR282" s="57"/>
      <c r="AS282" s="57"/>
      <c r="AT282" s="57"/>
      <c r="AU282" s="57"/>
      <c r="AV282" s="57"/>
      <c r="AW282" s="57"/>
      <c r="AX282" s="57"/>
      <c r="AY282" s="57"/>
      <c r="AZ282" s="57"/>
      <c r="BA282" s="57"/>
      <c r="BB282" s="57"/>
      <c r="BC282" s="57"/>
      <c r="BD282" s="57"/>
      <c r="BE282" s="57"/>
      <c r="BF282" s="57"/>
      <c r="BG282" s="57"/>
      <c r="BH282" s="57"/>
      <c r="BI282" s="57"/>
      <c r="BJ282" s="57"/>
      <c r="BK282" s="57"/>
      <c r="BL282" s="57"/>
      <c r="BM282" s="57"/>
      <c r="BN282" s="57"/>
      <c r="BO282" s="57"/>
      <c r="BP282" s="57"/>
      <c r="BQ282" s="57"/>
      <c r="BR282" s="57"/>
      <c r="BS282" s="57"/>
      <c r="BT282" s="57"/>
      <c r="BU282" s="57"/>
      <c r="BV282" s="57"/>
      <c r="BW282" s="57"/>
      <c r="BX282" s="57"/>
      <c r="BY282" s="57"/>
    </row>
    <row r="283" spans="1:77" s="64" customFormat="1" ht="12.75" x14ac:dyDescent="0.2">
      <c r="A283" s="57"/>
      <c r="B283" s="58" t="str">
        <f>IF(AND(B281&lt;&gt;"",ISNUMBER(B281),B282=""),"סך הכל",IF([1]Planning!A286="","",[1]Planning!A286))</f>
        <v/>
      </c>
      <c r="C283" s="59" t="str">
        <f>IFERROR(_xlfn.IFS(B283="סך הכל",[1]Summary!$B$6,[1]Planning!C286&lt;&gt;"",[1]Planning!C286),"")</f>
        <v/>
      </c>
      <c r="D283" s="57" t="str">
        <f>IFERROR(VLOOKUP(B283,[1]Address!B:G,5,FALSE),"")</f>
        <v/>
      </c>
      <c r="E283" s="57" t="str">
        <f>IFERROR(VLOOKUP(B283,[1]Address!B:L,11,FALSE),"")</f>
        <v/>
      </c>
      <c r="F283" s="60" t="str">
        <f t="shared" si="8"/>
        <v/>
      </c>
      <c r="G283" s="61" t="str">
        <f>IF(B283="סך הכל",[1]Summary!$B$7,IF(F283="","",IF(VLOOKUP(B283,[1]WQ_UnitID!B:C,2,FALSE)=0,"",VLOOKUP(B283,[1]WQ_UnitID!B:C,2,FALSE))))</f>
        <v/>
      </c>
      <c r="H283" s="60" t="str">
        <f>IF(B283="סך הכל",[1]Summary!$B$8,IF(F283="","",IFERROR(VLOOKUP(B283,[1]Planning!A:B,2,FALSE),0)))</f>
        <v/>
      </c>
      <c r="I283" s="60" t="str">
        <f>IF(B283="סך הכל",[1]Summary!$B$9,IF(F283="","",IFERROR(VLOOKUP(B283,[1]Count!A:B,2,FALSE),0)))</f>
        <v/>
      </c>
      <c r="J283" s="60" t="str">
        <f>IF(F283="","",(IF(ISNUMBER(MATCH(B283,[1]ExcPermit!$H$8:$H$1000,0)),"כן","לא")))</f>
        <v/>
      </c>
      <c r="K283" s="60" t="str">
        <f>IF(B283="סך הכל",[1]Summary!$B$10,IF(F283="","",IFERROR(VLOOKUP(B283,[1]Count!A:J,8,FALSE),0)))</f>
        <v/>
      </c>
      <c r="L283" s="60" t="str">
        <f>IF(B283="סך הכל",[1]Summary!$B$11,IF(F283="","",IFERROR(VLOOKUP(B283,[1]Count!A:J,9,FALSE),0)))</f>
        <v/>
      </c>
      <c r="M283" s="62" t="str">
        <f>IF(B283="סך הכל",[1]Summary!$B$12,IF(F283="","",IFERROR(VLOOKUP(B283,[1]Count!A:J,10,FALSE),0)))</f>
        <v/>
      </c>
      <c r="N283" s="63" t="str">
        <f t="shared" si="9"/>
        <v/>
      </c>
      <c r="O283" s="45" t="str">
        <f>IFERROR(VLOOKUP(B283,[1]Comments!A:B,2,FALSE),"")</f>
        <v/>
      </c>
      <c r="P283" s="45"/>
      <c r="Q283" s="45"/>
      <c r="R283" s="45"/>
      <c r="S283" s="45"/>
      <c r="T283" s="45"/>
      <c r="U283" s="45"/>
      <c r="V283" s="45"/>
      <c r="W283" s="45"/>
      <c r="X283" s="45"/>
      <c r="Y283" s="45"/>
      <c r="Z283" s="45"/>
      <c r="AA283" s="45"/>
      <c r="AB283" s="45"/>
      <c r="AC283" s="45"/>
      <c r="AD283" s="45"/>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c r="BM283" s="57"/>
      <c r="BN283" s="57"/>
      <c r="BO283" s="57"/>
      <c r="BP283" s="57"/>
      <c r="BQ283" s="57"/>
      <c r="BR283" s="57"/>
      <c r="BS283" s="57"/>
      <c r="BT283" s="57"/>
      <c r="BU283" s="57"/>
      <c r="BV283" s="57"/>
      <c r="BW283" s="57"/>
      <c r="BX283" s="57"/>
      <c r="BY283" s="57"/>
    </row>
    <row r="284" spans="1:77" s="64" customFormat="1" ht="12.75" x14ac:dyDescent="0.2">
      <c r="A284" s="57"/>
      <c r="B284" s="58" t="str">
        <f>IF(AND(B282&lt;&gt;"",ISNUMBER(B282),B283=""),"סך הכל",IF([1]Planning!A287="","",[1]Planning!A287))</f>
        <v/>
      </c>
      <c r="C284" s="59" t="str">
        <f>IFERROR(_xlfn.IFS(B284="סך הכל",[1]Summary!$B$6,[1]Planning!C287&lt;&gt;"",[1]Planning!C287),"")</f>
        <v/>
      </c>
      <c r="D284" s="57" t="str">
        <f>IFERROR(VLOOKUP(B284,[1]Address!B:G,5,FALSE),"")</f>
        <v/>
      </c>
      <c r="E284" s="57" t="str">
        <f>IFERROR(VLOOKUP(B284,[1]Address!B:L,11,FALSE),"")</f>
        <v/>
      </c>
      <c r="F284" s="60" t="str">
        <f t="shared" si="8"/>
        <v/>
      </c>
      <c r="G284" s="61" t="str">
        <f>IF(B284="סך הכל",[1]Summary!$B$7,IF(F284="","",IF(VLOOKUP(B284,[1]WQ_UnitID!B:C,2,FALSE)=0,"",VLOOKUP(B284,[1]WQ_UnitID!B:C,2,FALSE))))</f>
        <v/>
      </c>
      <c r="H284" s="60" t="str">
        <f>IF(B284="סך הכל",[1]Summary!$B$8,IF(F284="","",IFERROR(VLOOKUP(B284,[1]Planning!A:B,2,FALSE),0)))</f>
        <v/>
      </c>
      <c r="I284" s="60" t="str">
        <f>IF(B284="סך הכל",[1]Summary!$B$9,IF(F284="","",IFERROR(VLOOKUP(B284,[1]Count!A:B,2,FALSE),0)))</f>
        <v/>
      </c>
      <c r="J284" s="60" t="str">
        <f>IF(F284="","",(IF(ISNUMBER(MATCH(B284,[1]ExcPermit!$H$8:$H$1000,0)),"כן","לא")))</f>
        <v/>
      </c>
      <c r="K284" s="60" t="str">
        <f>IF(B284="סך הכל",[1]Summary!$B$10,IF(F284="","",IFERROR(VLOOKUP(B284,[1]Count!A:J,8,FALSE),0)))</f>
        <v/>
      </c>
      <c r="L284" s="60" t="str">
        <f>IF(B284="סך הכל",[1]Summary!$B$11,IF(F284="","",IFERROR(VLOOKUP(B284,[1]Count!A:J,9,FALSE),0)))</f>
        <v/>
      </c>
      <c r="M284" s="62" t="str">
        <f>IF(B284="סך הכל",[1]Summary!$B$12,IF(F284="","",IFERROR(VLOOKUP(B284,[1]Count!A:J,10,FALSE),0)))</f>
        <v/>
      </c>
      <c r="N284" s="63" t="str">
        <f t="shared" si="9"/>
        <v/>
      </c>
      <c r="O284" s="45" t="str">
        <f>IFERROR(VLOOKUP(B284,[1]Comments!A:B,2,FALSE),"")</f>
        <v/>
      </c>
      <c r="P284" s="45"/>
      <c r="Q284" s="45"/>
      <c r="R284" s="45"/>
      <c r="S284" s="45"/>
      <c r="T284" s="45"/>
      <c r="U284" s="45"/>
      <c r="V284" s="45"/>
      <c r="W284" s="45"/>
      <c r="X284" s="45"/>
      <c r="Y284" s="45"/>
      <c r="Z284" s="45"/>
      <c r="AA284" s="45"/>
      <c r="AB284" s="45"/>
      <c r="AC284" s="45"/>
      <c r="AD284" s="45"/>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c r="BE284" s="57"/>
      <c r="BF284" s="57"/>
      <c r="BG284" s="57"/>
      <c r="BH284" s="57"/>
      <c r="BI284" s="57"/>
      <c r="BJ284" s="57"/>
      <c r="BK284" s="57"/>
      <c r="BL284" s="57"/>
      <c r="BM284" s="57"/>
      <c r="BN284" s="57"/>
      <c r="BO284" s="57"/>
      <c r="BP284" s="57"/>
      <c r="BQ284" s="57"/>
      <c r="BR284" s="57"/>
      <c r="BS284" s="57"/>
      <c r="BT284" s="57"/>
      <c r="BU284" s="57"/>
      <c r="BV284" s="57"/>
      <c r="BW284" s="57"/>
      <c r="BX284" s="57"/>
      <c r="BY284" s="57"/>
    </row>
    <row r="285" spans="1:77" s="64" customFormat="1" ht="12.75" x14ac:dyDescent="0.2">
      <c r="A285" s="57"/>
      <c r="B285" s="58" t="str">
        <f>IF(AND(B283&lt;&gt;"",ISNUMBER(B283),B284=""),"סך הכל",IF([1]Planning!A288="","",[1]Planning!A288))</f>
        <v/>
      </c>
      <c r="C285" s="59" t="str">
        <f>IFERROR(_xlfn.IFS(B285="סך הכל",[1]Summary!$B$6,[1]Planning!C288&lt;&gt;"",[1]Planning!C288),"")</f>
        <v/>
      </c>
      <c r="D285" s="57" t="str">
        <f>IFERROR(VLOOKUP(B285,[1]Address!B:G,5,FALSE),"")</f>
        <v/>
      </c>
      <c r="E285" s="57" t="str">
        <f>IFERROR(VLOOKUP(B285,[1]Address!B:L,11,FALSE),"")</f>
        <v/>
      </c>
      <c r="F285" s="60" t="str">
        <f t="shared" si="8"/>
        <v/>
      </c>
      <c r="G285" s="61" t="str">
        <f>IF(B285="סך הכל",[1]Summary!$B$7,IF(F285="","",IF(VLOOKUP(B285,[1]WQ_UnitID!B:C,2,FALSE)=0,"",VLOOKUP(B285,[1]WQ_UnitID!B:C,2,FALSE))))</f>
        <v/>
      </c>
      <c r="H285" s="60" t="str">
        <f>IF(B285="סך הכל",[1]Summary!$B$8,IF(F285="","",IFERROR(VLOOKUP(B285,[1]Planning!A:B,2,FALSE),0)))</f>
        <v/>
      </c>
      <c r="I285" s="60" t="str">
        <f>IF(B285="סך הכל",[1]Summary!$B$9,IF(F285="","",IFERROR(VLOOKUP(B285,[1]Count!A:B,2,FALSE),0)))</f>
        <v/>
      </c>
      <c r="J285" s="60" t="str">
        <f>IF(F285="","",(IF(ISNUMBER(MATCH(B285,[1]ExcPermit!$H$8:$H$1000,0)),"כן","לא")))</f>
        <v/>
      </c>
      <c r="K285" s="60" t="str">
        <f>IF(B285="סך הכל",[1]Summary!$B$10,IF(F285="","",IFERROR(VLOOKUP(B285,[1]Count!A:J,8,FALSE),0)))</f>
        <v/>
      </c>
      <c r="L285" s="60" t="str">
        <f>IF(B285="סך הכל",[1]Summary!$B$11,IF(F285="","",IFERROR(VLOOKUP(B285,[1]Count!A:J,9,FALSE),0)))</f>
        <v/>
      </c>
      <c r="M285" s="62" t="str">
        <f>IF(B285="סך הכל",[1]Summary!$B$12,IF(F285="","",IFERROR(VLOOKUP(B285,[1]Count!A:J,10,FALSE),0)))</f>
        <v/>
      </c>
      <c r="N285" s="63" t="str">
        <f t="shared" si="9"/>
        <v/>
      </c>
      <c r="O285" s="45" t="str">
        <f>IFERROR(VLOOKUP(B285,[1]Comments!A:B,2,FALSE),"")</f>
        <v/>
      </c>
      <c r="P285" s="45"/>
      <c r="Q285" s="45"/>
      <c r="R285" s="45"/>
      <c r="S285" s="45"/>
      <c r="T285" s="45"/>
      <c r="U285" s="45"/>
      <c r="V285" s="45"/>
      <c r="W285" s="45"/>
      <c r="X285" s="45"/>
      <c r="Y285" s="45"/>
      <c r="Z285" s="45"/>
      <c r="AA285" s="45"/>
      <c r="AB285" s="45"/>
      <c r="AC285" s="45"/>
      <c r="AD285" s="45"/>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c r="BT285" s="57"/>
      <c r="BU285" s="57"/>
      <c r="BV285" s="57"/>
      <c r="BW285" s="57"/>
      <c r="BX285" s="57"/>
      <c r="BY285" s="57"/>
    </row>
    <row r="286" spans="1:77" s="64" customFormat="1" ht="12.75" x14ac:dyDescent="0.2">
      <c r="A286" s="57"/>
      <c r="B286" s="58" t="str">
        <f>IF(AND(B284&lt;&gt;"",ISNUMBER(B284),B285=""),"סך הכל",IF([1]Planning!A289="","",[1]Planning!A289))</f>
        <v/>
      </c>
      <c r="C286" s="59" t="str">
        <f>IFERROR(_xlfn.IFS(B286="סך הכל",[1]Summary!$B$6,[1]Planning!C289&lt;&gt;"",[1]Planning!C289),"")</f>
        <v/>
      </c>
      <c r="D286" s="57" t="str">
        <f>IFERROR(VLOOKUP(B286,[1]Address!B:G,5,FALSE),"")</f>
        <v/>
      </c>
      <c r="E286" s="57" t="str">
        <f>IFERROR(VLOOKUP(B286,[1]Address!B:L,11,FALSE),"")</f>
        <v/>
      </c>
      <c r="F286" s="60" t="str">
        <f t="shared" si="8"/>
        <v/>
      </c>
      <c r="G286" s="61" t="str">
        <f>IF(B286="סך הכל",[1]Summary!$B$7,IF(F286="","",IF(VLOOKUP(B286,[1]WQ_UnitID!B:C,2,FALSE)=0,"",VLOOKUP(B286,[1]WQ_UnitID!B:C,2,FALSE))))</f>
        <v/>
      </c>
      <c r="H286" s="60" t="str">
        <f>IF(B286="סך הכל",[1]Summary!$B$8,IF(F286="","",IFERROR(VLOOKUP(B286,[1]Planning!A:B,2,FALSE),0)))</f>
        <v/>
      </c>
      <c r="I286" s="60" t="str">
        <f>IF(B286="סך הכל",[1]Summary!$B$9,IF(F286="","",IFERROR(VLOOKUP(B286,[1]Count!A:B,2,FALSE),0)))</f>
        <v/>
      </c>
      <c r="J286" s="60" t="str">
        <f>IF(F286="","",(IF(ISNUMBER(MATCH(B286,[1]ExcPermit!$H$8:$H$1000,0)),"כן","לא")))</f>
        <v/>
      </c>
      <c r="K286" s="60" t="str">
        <f>IF(B286="סך הכל",[1]Summary!$B$10,IF(F286="","",IFERROR(VLOOKUP(B286,[1]Count!A:J,8,FALSE),0)))</f>
        <v/>
      </c>
      <c r="L286" s="60" t="str">
        <f>IF(B286="סך הכל",[1]Summary!$B$11,IF(F286="","",IFERROR(VLOOKUP(B286,[1]Count!A:J,9,FALSE),0)))</f>
        <v/>
      </c>
      <c r="M286" s="62" t="str">
        <f>IF(B286="סך הכל",[1]Summary!$B$12,IF(F286="","",IFERROR(VLOOKUP(B286,[1]Count!A:J,10,FALSE),0)))</f>
        <v/>
      </c>
      <c r="N286" s="63" t="str">
        <f t="shared" si="9"/>
        <v/>
      </c>
      <c r="O286" s="45" t="str">
        <f>IFERROR(VLOOKUP(B286,[1]Comments!A:B,2,FALSE),"")</f>
        <v/>
      </c>
      <c r="P286" s="45"/>
      <c r="Q286" s="45"/>
      <c r="R286" s="45"/>
      <c r="S286" s="45"/>
      <c r="T286" s="45"/>
      <c r="U286" s="45"/>
      <c r="V286" s="45"/>
      <c r="W286" s="45"/>
      <c r="X286" s="45"/>
      <c r="Y286" s="45"/>
      <c r="Z286" s="45"/>
      <c r="AA286" s="45"/>
      <c r="AB286" s="45"/>
      <c r="AC286" s="45"/>
      <c r="AD286" s="45"/>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c r="BM286" s="57"/>
      <c r="BN286" s="57"/>
      <c r="BO286" s="57"/>
      <c r="BP286" s="57"/>
      <c r="BQ286" s="57"/>
      <c r="BR286" s="57"/>
      <c r="BS286" s="57"/>
      <c r="BT286" s="57"/>
      <c r="BU286" s="57"/>
      <c r="BV286" s="57"/>
      <c r="BW286" s="57"/>
      <c r="BX286" s="57"/>
      <c r="BY286" s="57"/>
    </row>
    <row r="287" spans="1:77" s="64" customFormat="1" ht="12.75" x14ac:dyDescent="0.2">
      <c r="A287" s="57"/>
      <c r="B287" s="58" t="str">
        <f>IF(AND(B285&lt;&gt;"",ISNUMBER(B285),B286=""),"סך הכל",IF([1]Planning!A290="","",[1]Planning!A290))</f>
        <v/>
      </c>
      <c r="C287" s="59" t="str">
        <f>IFERROR(_xlfn.IFS(B287="סך הכל",[1]Summary!$B$6,[1]Planning!C290&lt;&gt;"",[1]Planning!C290),"")</f>
        <v/>
      </c>
      <c r="D287" s="57" t="str">
        <f>IFERROR(VLOOKUP(B287,[1]Address!B:G,5,FALSE),"")</f>
        <v/>
      </c>
      <c r="E287" s="57" t="str">
        <f>IFERROR(VLOOKUP(B287,[1]Address!B:L,11,FALSE),"")</f>
        <v/>
      </c>
      <c r="F287" s="60" t="str">
        <f t="shared" si="8"/>
        <v/>
      </c>
      <c r="G287" s="61" t="str">
        <f>IF(B287="סך הכל",[1]Summary!$B$7,IF(F287="","",IF(VLOOKUP(B287,[1]WQ_UnitID!B:C,2,FALSE)=0,"",VLOOKUP(B287,[1]WQ_UnitID!B:C,2,FALSE))))</f>
        <v/>
      </c>
      <c r="H287" s="60" t="str">
        <f>IF(B287="סך הכל",[1]Summary!$B$8,IF(F287="","",IFERROR(VLOOKUP(B287,[1]Planning!A:B,2,FALSE),0)))</f>
        <v/>
      </c>
      <c r="I287" s="60" t="str">
        <f>IF(B287="סך הכל",[1]Summary!$B$9,IF(F287="","",IFERROR(VLOOKUP(B287,[1]Count!A:B,2,FALSE),0)))</f>
        <v/>
      </c>
      <c r="J287" s="60" t="str">
        <f>IF(F287="","",(IF(ISNUMBER(MATCH(B287,[1]ExcPermit!$H$8:$H$1000,0)),"כן","לא")))</f>
        <v/>
      </c>
      <c r="K287" s="60" t="str">
        <f>IF(B287="סך הכל",[1]Summary!$B$10,IF(F287="","",IFERROR(VLOOKUP(B287,[1]Count!A:J,8,FALSE),0)))</f>
        <v/>
      </c>
      <c r="L287" s="60" t="str">
        <f>IF(B287="סך הכל",[1]Summary!$B$11,IF(F287="","",IFERROR(VLOOKUP(B287,[1]Count!A:J,9,FALSE),0)))</f>
        <v/>
      </c>
      <c r="M287" s="62" t="str">
        <f>IF(B287="סך הכל",[1]Summary!$B$12,IF(F287="","",IFERROR(VLOOKUP(B287,[1]Count!A:J,10,FALSE),0)))</f>
        <v/>
      </c>
      <c r="N287" s="63" t="str">
        <f t="shared" si="9"/>
        <v/>
      </c>
      <c r="O287" s="45" t="str">
        <f>IFERROR(VLOOKUP(B287,[1]Comments!A:B,2,FALSE),"")</f>
        <v/>
      </c>
      <c r="P287" s="45"/>
      <c r="Q287" s="45"/>
      <c r="R287" s="45"/>
      <c r="S287" s="45"/>
      <c r="T287" s="45"/>
      <c r="U287" s="45"/>
      <c r="V287" s="45"/>
      <c r="W287" s="45"/>
      <c r="X287" s="45"/>
      <c r="Y287" s="45"/>
      <c r="Z287" s="45"/>
      <c r="AA287" s="45"/>
      <c r="AB287" s="45"/>
      <c r="AC287" s="45"/>
      <c r="AD287" s="45"/>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row>
    <row r="288" spans="1:77" s="64" customFormat="1" ht="12.75" x14ac:dyDescent="0.2">
      <c r="A288" s="57"/>
      <c r="B288" s="58" t="str">
        <f>IF(AND(B286&lt;&gt;"",ISNUMBER(B286),B287=""),"סך הכל",IF([1]Planning!A291="","",[1]Planning!A291))</f>
        <v/>
      </c>
      <c r="C288" s="59" t="str">
        <f>IFERROR(_xlfn.IFS(B288="סך הכל",[1]Summary!$B$6,[1]Planning!C291&lt;&gt;"",[1]Planning!C291),"")</f>
        <v/>
      </c>
      <c r="D288" s="57" t="str">
        <f>IFERROR(VLOOKUP(B288,[1]Address!B:G,5,FALSE),"")</f>
        <v/>
      </c>
      <c r="E288" s="57" t="str">
        <f>IFERROR(VLOOKUP(B288,[1]Address!B:L,11,FALSE),"")</f>
        <v/>
      </c>
      <c r="F288" s="60" t="str">
        <f t="shared" si="8"/>
        <v/>
      </c>
      <c r="G288" s="61" t="str">
        <f>IF(B288="סך הכל",[1]Summary!$B$7,IF(F288="","",IF(VLOOKUP(B288,[1]WQ_UnitID!B:C,2,FALSE)=0,"",VLOOKUP(B288,[1]WQ_UnitID!B:C,2,FALSE))))</f>
        <v/>
      </c>
      <c r="H288" s="60" t="str">
        <f>IF(B288="סך הכל",[1]Summary!$B$8,IF(F288="","",IFERROR(VLOOKUP(B288,[1]Planning!A:B,2,FALSE),0)))</f>
        <v/>
      </c>
      <c r="I288" s="60" t="str">
        <f>IF(B288="סך הכל",[1]Summary!$B$9,IF(F288="","",IFERROR(VLOOKUP(B288,[1]Count!A:B,2,FALSE),0)))</f>
        <v/>
      </c>
      <c r="J288" s="60" t="str">
        <f>IF(F288="","",(IF(ISNUMBER(MATCH(B288,[1]ExcPermit!$H$8:$H$1000,0)),"כן","לא")))</f>
        <v/>
      </c>
      <c r="K288" s="60" t="str">
        <f>IF(B288="סך הכל",[1]Summary!$B$10,IF(F288="","",IFERROR(VLOOKUP(B288,[1]Count!A:J,8,FALSE),0)))</f>
        <v/>
      </c>
      <c r="L288" s="60" t="str">
        <f>IF(B288="סך הכל",[1]Summary!$B$11,IF(F288="","",IFERROR(VLOOKUP(B288,[1]Count!A:J,9,FALSE),0)))</f>
        <v/>
      </c>
      <c r="M288" s="62" t="str">
        <f>IF(B288="סך הכל",[1]Summary!$B$12,IF(F288="","",IFERROR(VLOOKUP(B288,[1]Count!A:J,10,FALSE),0)))</f>
        <v/>
      </c>
      <c r="N288" s="63" t="str">
        <f t="shared" si="9"/>
        <v/>
      </c>
      <c r="O288" s="45" t="str">
        <f>IFERROR(VLOOKUP(B288,[1]Comments!A:B,2,FALSE),"")</f>
        <v/>
      </c>
      <c r="P288" s="45"/>
      <c r="Q288" s="45"/>
      <c r="R288" s="45"/>
      <c r="S288" s="45"/>
      <c r="T288" s="45"/>
      <c r="U288" s="45"/>
      <c r="V288" s="45"/>
      <c r="W288" s="45"/>
      <c r="X288" s="45"/>
      <c r="Y288" s="45"/>
      <c r="Z288" s="45"/>
      <c r="AA288" s="45"/>
      <c r="AB288" s="45"/>
      <c r="AC288" s="45"/>
      <c r="AD288" s="45"/>
      <c r="AE288" s="57"/>
      <c r="AF288" s="57"/>
      <c r="AG288" s="57"/>
      <c r="AH288" s="57"/>
      <c r="AI288" s="57"/>
      <c r="AJ288" s="57"/>
      <c r="AK288" s="57"/>
      <c r="AL288" s="57"/>
      <c r="AM288" s="57"/>
      <c r="AN288" s="57"/>
      <c r="AO288" s="57"/>
      <c r="AP288" s="57"/>
      <c r="AQ288" s="57"/>
      <c r="AR288" s="57"/>
      <c r="AS288" s="57"/>
      <c r="AT288" s="57"/>
      <c r="AU288" s="57"/>
      <c r="AV288" s="57"/>
      <c r="AW288" s="57"/>
      <c r="AX288" s="57"/>
      <c r="AY288" s="57"/>
      <c r="AZ288" s="57"/>
      <c r="BA288" s="57"/>
      <c r="BB288" s="57"/>
      <c r="BC288" s="57"/>
      <c r="BD288" s="57"/>
      <c r="BE288" s="57"/>
      <c r="BF288" s="57"/>
      <c r="BG288" s="57"/>
      <c r="BH288" s="57"/>
      <c r="BI288" s="57"/>
      <c r="BJ288" s="57"/>
      <c r="BK288" s="57"/>
      <c r="BL288" s="57"/>
      <c r="BM288" s="57"/>
      <c r="BN288" s="57"/>
      <c r="BO288" s="57"/>
      <c r="BP288" s="57"/>
      <c r="BQ288" s="57"/>
      <c r="BR288" s="57"/>
      <c r="BS288" s="57"/>
      <c r="BT288" s="57"/>
      <c r="BU288" s="57"/>
      <c r="BV288" s="57"/>
      <c r="BW288" s="57"/>
      <c r="BX288" s="57"/>
      <c r="BY288" s="57"/>
    </row>
    <row r="289" spans="1:77" s="64" customFormat="1" ht="12.75" x14ac:dyDescent="0.2">
      <c r="A289" s="57"/>
      <c r="B289" s="58" t="str">
        <f>IF(AND(B287&lt;&gt;"",ISNUMBER(B287),B288=""),"סך הכל",IF([1]Planning!A292="","",[1]Planning!A292))</f>
        <v/>
      </c>
      <c r="C289" s="59" t="str">
        <f>IFERROR(_xlfn.IFS(B289="סך הכל",[1]Summary!$B$6,[1]Planning!C292&lt;&gt;"",[1]Planning!C292),"")</f>
        <v/>
      </c>
      <c r="D289" s="57" t="str">
        <f>IFERROR(VLOOKUP(B289,[1]Address!B:G,5,FALSE),"")</f>
        <v/>
      </c>
      <c r="E289" s="57" t="str">
        <f>IFERROR(VLOOKUP(B289,[1]Address!B:L,11,FALSE),"")</f>
        <v/>
      </c>
      <c r="F289" s="60" t="str">
        <f t="shared" si="8"/>
        <v/>
      </c>
      <c r="G289" s="61" t="str">
        <f>IF(B289="סך הכל",[1]Summary!$B$7,IF(F289="","",IF(VLOOKUP(B289,[1]WQ_UnitID!B:C,2,FALSE)=0,"",VLOOKUP(B289,[1]WQ_UnitID!B:C,2,FALSE))))</f>
        <v/>
      </c>
      <c r="H289" s="60" t="str">
        <f>IF(B289="סך הכל",[1]Summary!$B$8,IF(F289="","",IFERROR(VLOOKUP(B289,[1]Planning!A:B,2,FALSE),0)))</f>
        <v/>
      </c>
      <c r="I289" s="60" t="str">
        <f>IF(B289="סך הכל",[1]Summary!$B$9,IF(F289="","",IFERROR(VLOOKUP(B289,[1]Count!A:B,2,FALSE),0)))</f>
        <v/>
      </c>
      <c r="J289" s="60" t="str">
        <f>IF(F289="","",(IF(ISNUMBER(MATCH(B289,[1]ExcPermit!$H$8:$H$1000,0)),"כן","לא")))</f>
        <v/>
      </c>
      <c r="K289" s="60" t="str">
        <f>IF(B289="סך הכל",[1]Summary!$B$10,IF(F289="","",IFERROR(VLOOKUP(B289,[1]Count!A:J,8,FALSE),0)))</f>
        <v/>
      </c>
      <c r="L289" s="60" t="str">
        <f>IF(B289="סך הכל",[1]Summary!$B$11,IF(F289="","",IFERROR(VLOOKUP(B289,[1]Count!A:J,9,FALSE),0)))</f>
        <v/>
      </c>
      <c r="M289" s="62" t="str">
        <f>IF(B289="סך הכל",[1]Summary!$B$12,IF(F289="","",IFERROR(VLOOKUP(B289,[1]Count!A:J,10,FALSE),0)))</f>
        <v/>
      </c>
      <c r="N289" s="63" t="str">
        <f t="shared" si="9"/>
        <v/>
      </c>
      <c r="O289" s="45" t="str">
        <f>IFERROR(VLOOKUP(B289,[1]Comments!A:B,2,FALSE),"")</f>
        <v/>
      </c>
      <c r="P289" s="45"/>
      <c r="Q289" s="45"/>
      <c r="R289" s="45"/>
      <c r="S289" s="45"/>
      <c r="T289" s="45"/>
      <c r="U289" s="45"/>
      <c r="V289" s="45"/>
      <c r="W289" s="45"/>
      <c r="X289" s="45"/>
      <c r="Y289" s="45"/>
      <c r="Z289" s="45"/>
      <c r="AA289" s="45"/>
      <c r="AB289" s="45"/>
      <c r="AC289" s="45"/>
      <c r="AD289" s="45"/>
      <c r="AE289" s="57"/>
      <c r="AF289" s="57"/>
      <c r="AG289" s="57"/>
      <c r="AH289" s="57"/>
      <c r="AI289" s="57"/>
      <c r="AJ289" s="57"/>
      <c r="AK289" s="57"/>
      <c r="AL289" s="57"/>
      <c r="AM289" s="57"/>
      <c r="AN289" s="57"/>
      <c r="AO289" s="57"/>
      <c r="AP289" s="57"/>
      <c r="AQ289" s="57"/>
      <c r="AR289" s="57"/>
      <c r="AS289" s="57"/>
      <c r="AT289" s="57"/>
      <c r="AU289" s="57"/>
      <c r="AV289" s="57"/>
      <c r="AW289" s="57"/>
      <c r="AX289" s="57"/>
      <c r="AY289" s="57"/>
      <c r="AZ289" s="57"/>
      <c r="BA289" s="57"/>
      <c r="BB289" s="57"/>
      <c r="BC289" s="57"/>
      <c r="BD289" s="57"/>
      <c r="BE289" s="57"/>
      <c r="BF289" s="57"/>
      <c r="BG289" s="57"/>
      <c r="BH289" s="57"/>
      <c r="BI289" s="57"/>
      <c r="BJ289" s="57"/>
      <c r="BK289" s="57"/>
      <c r="BL289" s="57"/>
      <c r="BM289" s="57"/>
      <c r="BN289" s="57"/>
      <c r="BO289" s="57"/>
      <c r="BP289" s="57"/>
      <c r="BQ289" s="57"/>
      <c r="BR289" s="57"/>
      <c r="BS289" s="57"/>
      <c r="BT289" s="57"/>
      <c r="BU289" s="57"/>
      <c r="BV289" s="57"/>
      <c r="BW289" s="57"/>
      <c r="BX289" s="57"/>
      <c r="BY289" s="57"/>
    </row>
    <row r="290" spans="1:77" s="64" customFormat="1" ht="12.75" x14ac:dyDescent="0.2">
      <c r="A290" s="57"/>
      <c r="B290" s="58" t="str">
        <f>IF(AND(B288&lt;&gt;"",ISNUMBER(B288),B289=""),"סך הכל",IF([1]Planning!A293="","",[1]Planning!A293))</f>
        <v/>
      </c>
      <c r="C290" s="59" t="str">
        <f>IFERROR(_xlfn.IFS(B290="סך הכל",[1]Summary!$B$6,[1]Planning!C293&lt;&gt;"",[1]Planning!C293),"")</f>
        <v/>
      </c>
      <c r="D290" s="57" t="str">
        <f>IFERROR(VLOOKUP(B290,[1]Address!B:G,5,FALSE),"")</f>
        <v/>
      </c>
      <c r="E290" s="57" t="str">
        <f>IFERROR(VLOOKUP(B290,[1]Address!B:L,11,FALSE),"")</f>
        <v/>
      </c>
      <c r="F290" s="60" t="str">
        <f t="shared" si="8"/>
        <v/>
      </c>
      <c r="G290" s="61" t="str">
        <f>IF(B290="סך הכל",[1]Summary!$B$7,IF(F290="","",IF(VLOOKUP(B290,[1]WQ_UnitID!B:C,2,FALSE)=0,"",VLOOKUP(B290,[1]WQ_UnitID!B:C,2,FALSE))))</f>
        <v/>
      </c>
      <c r="H290" s="60" t="str">
        <f>IF(B290="סך הכל",[1]Summary!$B$8,IF(F290="","",IFERROR(VLOOKUP(B290,[1]Planning!A:B,2,FALSE),0)))</f>
        <v/>
      </c>
      <c r="I290" s="60" t="str">
        <f>IF(B290="סך הכל",[1]Summary!$B$9,IF(F290="","",IFERROR(VLOOKUP(B290,[1]Count!A:B,2,FALSE),0)))</f>
        <v/>
      </c>
      <c r="J290" s="60" t="str">
        <f>IF(F290="","",(IF(ISNUMBER(MATCH(B290,[1]ExcPermit!$H$8:$H$1000,0)),"כן","לא")))</f>
        <v/>
      </c>
      <c r="K290" s="60" t="str">
        <f>IF(B290="סך הכל",[1]Summary!$B$10,IF(F290="","",IFERROR(VLOOKUP(B290,[1]Count!A:J,8,FALSE),0)))</f>
        <v/>
      </c>
      <c r="L290" s="60" t="str">
        <f>IF(B290="סך הכל",[1]Summary!$B$11,IF(F290="","",IFERROR(VLOOKUP(B290,[1]Count!A:J,9,FALSE),0)))</f>
        <v/>
      </c>
      <c r="M290" s="62" t="str">
        <f>IF(B290="סך הכל",[1]Summary!$B$12,IF(F290="","",IFERROR(VLOOKUP(B290,[1]Count!A:J,10,FALSE),0)))</f>
        <v/>
      </c>
      <c r="N290" s="63" t="str">
        <f t="shared" si="9"/>
        <v/>
      </c>
      <c r="O290" s="45" t="str">
        <f>IFERROR(VLOOKUP(B290,[1]Comments!A:B,2,FALSE),"")</f>
        <v/>
      </c>
      <c r="P290" s="45"/>
      <c r="Q290" s="45"/>
      <c r="R290" s="45"/>
      <c r="S290" s="45"/>
      <c r="T290" s="45"/>
      <c r="U290" s="45"/>
      <c r="V290" s="45"/>
      <c r="W290" s="45"/>
      <c r="X290" s="45"/>
      <c r="Y290" s="45"/>
      <c r="Z290" s="45"/>
      <c r="AA290" s="45"/>
      <c r="AB290" s="45"/>
      <c r="AC290" s="45"/>
      <c r="AD290" s="45"/>
      <c r="AE290" s="57"/>
      <c r="AF290" s="57"/>
      <c r="AG290" s="57"/>
      <c r="AH290" s="57"/>
      <c r="AI290" s="57"/>
      <c r="AJ290" s="57"/>
      <c r="AK290" s="57"/>
      <c r="AL290" s="57"/>
      <c r="AM290" s="57"/>
      <c r="AN290" s="57"/>
      <c r="AO290" s="57"/>
      <c r="AP290" s="57"/>
      <c r="AQ290" s="57"/>
      <c r="AR290" s="57"/>
      <c r="AS290" s="57"/>
      <c r="AT290" s="57"/>
      <c r="AU290" s="57"/>
      <c r="AV290" s="57"/>
      <c r="AW290" s="57"/>
      <c r="AX290" s="57"/>
      <c r="AY290" s="57"/>
      <c r="AZ290" s="57"/>
      <c r="BA290" s="57"/>
      <c r="BB290" s="57"/>
      <c r="BC290" s="57"/>
      <c r="BD290" s="57"/>
      <c r="BE290" s="57"/>
      <c r="BF290" s="57"/>
      <c r="BG290" s="57"/>
      <c r="BH290" s="57"/>
      <c r="BI290" s="57"/>
      <c r="BJ290" s="57"/>
      <c r="BK290" s="57"/>
      <c r="BL290" s="57"/>
      <c r="BM290" s="57"/>
      <c r="BN290" s="57"/>
      <c r="BO290" s="57"/>
      <c r="BP290" s="57"/>
      <c r="BQ290" s="57"/>
      <c r="BR290" s="57"/>
      <c r="BS290" s="57"/>
      <c r="BT290" s="57"/>
      <c r="BU290" s="57"/>
      <c r="BV290" s="57"/>
      <c r="BW290" s="57"/>
      <c r="BX290" s="57"/>
      <c r="BY290" s="57"/>
    </row>
    <row r="291" spans="1:77" s="64" customFormat="1" ht="12.75" x14ac:dyDescent="0.2">
      <c r="A291" s="57"/>
      <c r="B291" s="58" t="str">
        <f>IF(AND(B289&lt;&gt;"",ISNUMBER(B289),B290=""),"סך הכל",IF([1]Planning!A294="","",[1]Planning!A294))</f>
        <v/>
      </c>
      <c r="C291" s="59" t="str">
        <f>IFERROR(_xlfn.IFS(B291="סך הכל",[1]Summary!$B$6,[1]Planning!C294&lt;&gt;"",[1]Planning!C294),"")</f>
        <v/>
      </c>
      <c r="D291" s="57" t="str">
        <f>IFERROR(VLOOKUP(B291,[1]Address!B:G,5,FALSE),"")</f>
        <v/>
      </c>
      <c r="E291" s="57" t="str">
        <f>IFERROR(VLOOKUP(B291,[1]Address!B:L,11,FALSE),"")</f>
        <v/>
      </c>
      <c r="F291" s="60" t="str">
        <f t="shared" si="8"/>
        <v/>
      </c>
      <c r="G291" s="61" t="str">
        <f>IF(B291="סך הכל",[1]Summary!$B$7,IF(F291="","",IF(VLOOKUP(B291,[1]WQ_UnitID!B:C,2,FALSE)=0,"",VLOOKUP(B291,[1]WQ_UnitID!B:C,2,FALSE))))</f>
        <v/>
      </c>
      <c r="H291" s="60" t="str">
        <f>IF(B291="סך הכל",[1]Summary!$B$8,IF(F291="","",IFERROR(VLOOKUP(B291,[1]Planning!A:B,2,FALSE),0)))</f>
        <v/>
      </c>
      <c r="I291" s="60" t="str">
        <f>IF(B291="סך הכל",[1]Summary!$B$9,IF(F291="","",IFERROR(VLOOKUP(B291,[1]Count!A:B,2,FALSE),0)))</f>
        <v/>
      </c>
      <c r="J291" s="60" t="str">
        <f>IF(F291="","",(IF(ISNUMBER(MATCH(B291,[1]ExcPermit!$H$8:$H$1000,0)),"כן","לא")))</f>
        <v/>
      </c>
      <c r="K291" s="60" t="str">
        <f>IF(B291="סך הכל",[1]Summary!$B$10,IF(F291="","",IFERROR(VLOOKUP(B291,[1]Count!A:J,8,FALSE),0)))</f>
        <v/>
      </c>
      <c r="L291" s="60" t="str">
        <f>IF(B291="סך הכל",[1]Summary!$B$11,IF(F291="","",IFERROR(VLOOKUP(B291,[1]Count!A:J,9,FALSE),0)))</f>
        <v/>
      </c>
      <c r="M291" s="62" t="str">
        <f>IF(B291="סך הכל",[1]Summary!$B$12,IF(F291="","",IFERROR(VLOOKUP(B291,[1]Count!A:J,10,FALSE),0)))</f>
        <v/>
      </c>
      <c r="N291" s="63" t="str">
        <f t="shared" si="9"/>
        <v/>
      </c>
      <c r="O291" s="45" t="str">
        <f>IFERROR(VLOOKUP(B291,[1]Comments!A:B,2,FALSE),"")</f>
        <v/>
      </c>
      <c r="P291" s="45"/>
      <c r="Q291" s="45"/>
      <c r="R291" s="45"/>
      <c r="S291" s="45"/>
      <c r="T291" s="45"/>
      <c r="U291" s="45"/>
      <c r="V291" s="45"/>
      <c r="W291" s="45"/>
      <c r="X291" s="45"/>
      <c r="Y291" s="45"/>
      <c r="Z291" s="45"/>
      <c r="AA291" s="45"/>
      <c r="AB291" s="45"/>
      <c r="AC291" s="45"/>
      <c r="AD291" s="45"/>
      <c r="AE291" s="57"/>
      <c r="AF291" s="57"/>
      <c r="AG291" s="57"/>
      <c r="AH291" s="57"/>
      <c r="AI291" s="57"/>
      <c r="AJ291" s="57"/>
      <c r="AK291" s="57"/>
      <c r="AL291" s="57"/>
      <c r="AM291" s="57"/>
      <c r="AN291" s="57"/>
      <c r="AO291" s="57"/>
      <c r="AP291" s="57"/>
      <c r="AQ291" s="57"/>
      <c r="AR291" s="57"/>
      <c r="AS291" s="57"/>
      <c r="AT291" s="57"/>
      <c r="AU291" s="57"/>
      <c r="AV291" s="57"/>
      <c r="AW291" s="57"/>
      <c r="AX291" s="57"/>
      <c r="AY291" s="57"/>
      <c r="AZ291" s="57"/>
      <c r="BA291" s="57"/>
      <c r="BB291" s="57"/>
      <c r="BC291" s="57"/>
      <c r="BD291" s="57"/>
      <c r="BE291" s="57"/>
      <c r="BF291" s="57"/>
      <c r="BG291" s="57"/>
      <c r="BH291" s="57"/>
      <c r="BI291" s="57"/>
      <c r="BJ291" s="57"/>
      <c r="BK291" s="57"/>
      <c r="BL291" s="57"/>
      <c r="BM291" s="57"/>
      <c r="BN291" s="57"/>
      <c r="BO291" s="57"/>
      <c r="BP291" s="57"/>
      <c r="BQ291" s="57"/>
      <c r="BR291" s="57"/>
      <c r="BS291" s="57"/>
      <c r="BT291" s="57"/>
      <c r="BU291" s="57"/>
      <c r="BV291" s="57"/>
      <c r="BW291" s="57"/>
      <c r="BX291" s="57"/>
      <c r="BY291" s="57"/>
    </row>
    <row r="292" spans="1:77" s="64" customFormat="1" ht="12.75" x14ac:dyDescent="0.2">
      <c r="A292" s="57"/>
      <c r="B292" s="58" t="str">
        <f>IF(AND(B290&lt;&gt;"",ISNUMBER(B290),B291=""),"סך הכל",IF([1]Planning!A295="","",[1]Planning!A295))</f>
        <v/>
      </c>
      <c r="C292" s="59" t="str">
        <f>IFERROR(_xlfn.IFS(B292="סך הכל",[1]Summary!$B$6,[1]Planning!C295&lt;&gt;"",[1]Planning!C295),"")</f>
        <v/>
      </c>
      <c r="D292" s="57" t="str">
        <f>IFERROR(VLOOKUP(B292,[1]Address!B:G,5,FALSE),"")</f>
        <v/>
      </c>
      <c r="E292" s="57" t="str">
        <f>IFERROR(VLOOKUP(B292,[1]Address!B:L,11,FALSE),"")</f>
        <v/>
      </c>
      <c r="F292" s="60" t="str">
        <f t="shared" si="8"/>
        <v/>
      </c>
      <c r="G292" s="61" t="str">
        <f>IF(B292="סך הכל",[1]Summary!$B$7,IF(F292="","",IF(VLOOKUP(B292,[1]WQ_UnitID!B:C,2,FALSE)=0,"",VLOOKUP(B292,[1]WQ_UnitID!B:C,2,FALSE))))</f>
        <v/>
      </c>
      <c r="H292" s="60" t="str">
        <f>IF(B292="סך הכל",[1]Summary!$B$8,IF(F292="","",IFERROR(VLOOKUP(B292,[1]Planning!A:B,2,FALSE),0)))</f>
        <v/>
      </c>
      <c r="I292" s="60" t="str">
        <f>IF(B292="סך הכל",[1]Summary!$B$9,IF(F292="","",IFERROR(VLOOKUP(B292,[1]Count!A:B,2,FALSE),0)))</f>
        <v/>
      </c>
      <c r="J292" s="60" t="str">
        <f>IF(F292="","",(IF(ISNUMBER(MATCH(B292,[1]ExcPermit!$H$8:$H$1000,0)),"כן","לא")))</f>
        <v/>
      </c>
      <c r="K292" s="60" t="str">
        <f>IF(B292="סך הכל",[1]Summary!$B$10,IF(F292="","",IFERROR(VLOOKUP(B292,[1]Count!A:J,8,FALSE),0)))</f>
        <v/>
      </c>
      <c r="L292" s="60" t="str">
        <f>IF(B292="סך הכל",[1]Summary!$B$11,IF(F292="","",IFERROR(VLOOKUP(B292,[1]Count!A:J,9,FALSE),0)))</f>
        <v/>
      </c>
      <c r="M292" s="62" t="str">
        <f>IF(B292="סך הכל",[1]Summary!$B$12,IF(F292="","",IFERROR(VLOOKUP(B292,[1]Count!A:J,10,FALSE),0)))</f>
        <v/>
      </c>
      <c r="N292" s="63" t="str">
        <f t="shared" si="9"/>
        <v/>
      </c>
      <c r="O292" s="45" t="str">
        <f>IFERROR(VLOOKUP(B292,[1]Comments!A:B,2,FALSE),"")</f>
        <v/>
      </c>
      <c r="P292" s="45"/>
      <c r="Q292" s="45"/>
      <c r="R292" s="45"/>
      <c r="S292" s="45"/>
      <c r="T292" s="45"/>
      <c r="U292" s="45"/>
      <c r="V292" s="45"/>
      <c r="W292" s="45"/>
      <c r="X292" s="45"/>
      <c r="Y292" s="45"/>
      <c r="Z292" s="45"/>
      <c r="AA292" s="45"/>
      <c r="AB292" s="45"/>
      <c r="AC292" s="45"/>
      <c r="AD292" s="45"/>
      <c r="AE292" s="57"/>
      <c r="AF292" s="57"/>
      <c r="AG292" s="57"/>
      <c r="AH292" s="57"/>
      <c r="AI292" s="57"/>
      <c r="AJ292" s="57"/>
      <c r="AK292" s="57"/>
      <c r="AL292" s="57"/>
      <c r="AM292" s="57"/>
      <c r="AN292" s="57"/>
      <c r="AO292" s="57"/>
      <c r="AP292" s="57"/>
      <c r="AQ292" s="57"/>
      <c r="AR292" s="57"/>
      <c r="AS292" s="57"/>
      <c r="AT292" s="57"/>
      <c r="AU292" s="57"/>
      <c r="AV292" s="57"/>
      <c r="AW292" s="57"/>
      <c r="AX292" s="57"/>
      <c r="AY292" s="57"/>
      <c r="AZ292" s="57"/>
      <c r="BA292" s="57"/>
      <c r="BB292" s="57"/>
      <c r="BC292" s="57"/>
      <c r="BD292" s="57"/>
      <c r="BE292" s="57"/>
      <c r="BF292" s="57"/>
      <c r="BG292" s="57"/>
      <c r="BH292" s="57"/>
      <c r="BI292" s="57"/>
      <c r="BJ292" s="57"/>
      <c r="BK292" s="57"/>
      <c r="BL292" s="57"/>
      <c r="BM292" s="57"/>
      <c r="BN292" s="57"/>
      <c r="BO292" s="57"/>
      <c r="BP292" s="57"/>
      <c r="BQ292" s="57"/>
      <c r="BR292" s="57"/>
      <c r="BS292" s="57"/>
      <c r="BT292" s="57"/>
      <c r="BU292" s="57"/>
      <c r="BV292" s="57"/>
      <c r="BW292" s="57"/>
      <c r="BX292" s="57"/>
      <c r="BY292" s="57"/>
    </row>
    <row r="293" spans="1:77" s="64" customFormat="1" ht="12.75" x14ac:dyDescent="0.2">
      <c r="A293" s="57"/>
      <c r="B293" s="58" t="str">
        <f>IF(AND(B291&lt;&gt;"",ISNUMBER(B291),B292=""),"סך הכל",IF([1]Planning!A296="","",[1]Planning!A296))</f>
        <v/>
      </c>
      <c r="C293" s="59" t="str">
        <f>IFERROR(_xlfn.IFS(B293="סך הכל",[1]Summary!$B$6,[1]Planning!C296&lt;&gt;"",[1]Planning!C296),"")</f>
        <v/>
      </c>
      <c r="D293" s="57" t="str">
        <f>IFERROR(VLOOKUP(B293,[1]Address!B:G,5,FALSE),"")</f>
        <v/>
      </c>
      <c r="E293" s="57" t="str">
        <f>IFERROR(VLOOKUP(B293,[1]Address!B:L,11,FALSE),"")</f>
        <v/>
      </c>
      <c r="F293" s="60" t="str">
        <f t="shared" si="8"/>
        <v/>
      </c>
      <c r="G293" s="61" t="str">
        <f>IF(B293="סך הכל",[1]Summary!$B$7,IF(F293="","",IF(VLOOKUP(B293,[1]WQ_UnitID!B:C,2,FALSE)=0,"",VLOOKUP(B293,[1]WQ_UnitID!B:C,2,FALSE))))</f>
        <v/>
      </c>
      <c r="H293" s="60" t="str">
        <f>IF(B293="סך הכל",[1]Summary!$B$8,IF(F293="","",IFERROR(VLOOKUP(B293,[1]Planning!A:B,2,FALSE),0)))</f>
        <v/>
      </c>
      <c r="I293" s="60" t="str">
        <f>IF(B293="סך הכל",[1]Summary!$B$9,IF(F293="","",IFERROR(VLOOKUP(B293,[1]Count!A:B,2,FALSE),0)))</f>
        <v/>
      </c>
      <c r="J293" s="60" t="str">
        <f>IF(F293="","",(IF(ISNUMBER(MATCH(B293,[1]ExcPermit!$H$8:$H$1000,0)),"כן","לא")))</f>
        <v/>
      </c>
      <c r="K293" s="60" t="str">
        <f>IF(B293="סך הכל",[1]Summary!$B$10,IF(F293="","",IFERROR(VLOOKUP(B293,[1]Count!A:J,8,FALSE),0)))</f>
        <v/>
      </c>
      <c r="L293" s="60" t="str">
        <f>IF(B293="סך הכל",[1]Summary!$B$11,IF(F293="","",IFERROR(VLOOKUP(B293,[1]Count!A:J,9,FALSE),0)))</f>
        <v/>
      </c>
      <c r="M293" s="62" t="str">
        <f>IF(B293="סך הכל",[1]Summary!$B$12,IF(F293="","",IFERROR(VLOOKUP(B293,[1]Count!A:J,10,FALSE),0)))</f>
        <v/>
      </c>
      <c r="N293" s="63" t="str">
        <f t="shared" si="9"/>
        <v/>
      </c>
      <c r="O293" s="45" t="str">
        <f>IFERROR(VLOOKUP(B293,[1]Comments!A:B,2,FALSE),"")</f>
        <v/>
      </c>
      <c r="P293" s="45"/>
      <c r="Q293" s="45"/>
      <c r="R293" s="45"/>
      <c r="S293" s="45"/>
      <c r="T293" s="45"/>
      <c r="U293" s="45"/>
      <c r="V293" s="45"/>
      <c r="W293" s="45"/>
      <c r="X293" s="45"/>
      <c r="Y293" s="45"/>
      <c r="Z293" s="45"/>
      <c r="AA293" s="45"/>
      <c r="AB293" s="45"/>
      <c r="AC293" s="45"/>
      <c r="AD293" s="45"/>
      <c r="AE293" s="57"/>
      <c r="AF293" s="57"/>
      <c r="AG293" s="57"/>
      <c r="AH293" s="57"/>
      <c r="AI293" s="57"/>
      <c r="AJ293" s="57"/>
      <c r="AK293" s="57"/>
      <c r="AL293" s="57"/>
      <c r="AM293" s="57"/>
      <c r="AN293" s="57"/>
      <c r="AO293" s="57"/>
      <c r="AP293" s="57"/>
      <c r="AQ293" s="57"/>
      <c r="AR293" s="57"/>
      <c r="AS293" s="57"/>
      <c r="AT293" s="57"/>
      <c r="AU293" s="57"/>
      <c r="AV293" s="57"/>
      <c r="AW293" s="57"/>
      <c r="AX293" s="57"/>
      <c r="AY293" s="57"/>
      <c r="AZ293" s="57"/>
      <c r="BA293" s="57"/>
      <c r="BB293" s="57"/>
      <c r="BC293" s="57"/>
      <c r="BD293" s="57"/>
      <c r="BE293" s="57"/>
      <c r="BF293" s="57"/>
      <c r="BG293" s="57"/>
      <c r="BH293" s="57"/>
      <c r="BI293" s="57"/>
      <c r="BJ293" s="57"/>
      <c r="BK293" s="57"/>
      <c r="BL293" s="57"/>
      <c r="BM293" s="57"/>
      <c r="BN293" s="57"/>
      <c r="BO293" s="57"/>
      <c r="BP293" s="57"/>
      <c r="BQ293" s="57"/>
      <c r="BR293" s="57"/>
      <c r="BS293" s="57"/>
      <c r="BT293" s="57"/>
      <c r="BU293" s="57"/>
      <c r="BV293" s="57"/>
      <c r="BW293" s="57"/>
      <c r="BX293" s="57"/>
      <c r="BY293" s="57"/>
    </row>
    <row r="294" spans="1:77" s="64" customFormat="1" ht="12.75" x14ac:dyDescent="0.2">
      <c r="A294" s="57"/>
      <c r="B294" s="58" t="str">
        <f>IF(AND(B292&lt;&gt;"",ISNUMBER(B292),B293=""),"סך הכל",IF([1]Planning!A297="","",[1]Planning!A297))</f>
        <v/>
      </c>
      <c r="C294" s="59" t="str">
        <f>IFERROR(_xlfn.IFS(B294="סך הכל",[1]Summary!$B$6,[1]Planning!C297&lt;&gt;"",[1]Planning!C297),"")</f>
        <v/>
      </c>
      <c r="D294" s="57" t="str">
        <f>IFERROR(VLOOKUP(B294,[1]Address!B:G,5,FALSE),"")</f>
        <v/>
      </c>
      <c r="E294" s="57" t="str">
        <f>IFERROR(VLOOKUP(B294,[1]Address!B:L,11,FALSE),"")</f>
        <v/>
      </c>
      <c r="F294" s="60" t="str">
        <f t="shared" si="8"/>
        <v/>
      </c>
      <c r="G294" s="61" t="str">
        <f>IF(B294="סך הכל",[1]Summary!$B$7,IF(F294="","",IF(VLOOKUP(B294,[1]WQ_UnitID!B:C,2,FALSE)=0,"",VLOOKUP(B294,[1]WQ_UnitID!B:C,2,FALSE))))</f>
        <v/>
      </c>
      <c r="H294" s="60" t="str">
        <f>IF(B294="סך הכל",[1]Summary!$B$8,IF(F294="","",IFERROR(VLOOKUP(B294,[1]Planning!A:B,2,FALSE),0)))</f>
        <v/>
      </c>
      <c r="I294" s="60" t="str">
        <f>IF(B294="סך הכל",[1]Summary!$B$9,IF(F294="","",IFERROR(VLOOKUP(B294,[1]Count!A:B,2,FALSE),0)))</f>
        <v/>
      </c>
      <c r="J294" s="60" t="str">
        <f>IF(F294="","",(IF(ISNUMBER(MATCH(B294,[1]ExcPermit!$H$8:$H$1000,0)),"כן","לא")))</f>
        <v/>
      </c>
      <c r="K294" s="60" t="str">
        <f>IF(B294="סך הכל",[1]Summary!$B$10,IF(F294="","",IFERROR(VLOOKUP(B294,[1]Count!A:J,8,FALSE),0)))</f>
        <v/>
      </c>
      <c r="L294" s="60" t="str">
        <f>IF(B294="סך הכל",[1]Summary!$B$11,IF(F294="","",IFERROR(VLOOKUP(B294,[1]Count!A:J,9,FALSE),0)))</f>
        <v/>
      </c>
      <c r="M294" s="62" t="str">
        <f>IF(B294="סך הכל",[1]Summary!$B$12,IF(F294="","",IFERROR(VLOOKUP(B294,[1]Count!A:J,10,FALSE),0)))</f>
        <v/>
      </c>
      <c r="N294" s="63" t="str">
        <f t="shared" si="9"/>
        <v/>
      </c>
      <c r="O294" s="45" t="str">
        <f>IFERROR(VLOOKUP(B294,[1]Comments!A:B,2,FALSE),"")</f>
        <v/>
      </c>
      <c r="P294" s="45"/>
      <c r="Q294" s="45"/>
      <c r="R294" s="45"/>
      <c r="S294" s="45"/>
      <c r="T294" s="45"/>
      <c r="U294" s="45"/>
      <c r="V294" s="45"/>
      <c r="W294" s="45"/>
      <c r="X294" s="45"/>
      <c r="Y294" s="45"/>
      <c r="Z294" s="45"/>
      <c r="AA294" s="45"/>
      <c r="AB294" s="45"/>
      <c r="AC294" s="45"/>
      <c r="AD294" s="45"/>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7"/>
      <c r="BS294" s="57"/>
      <c r="BT294" s="57"/>
      <c r="BU294" s="57"/>
      <c r="BV294" s="57"/>
      <c r="BW294" s="57"/>
      <c r="BX294" s="57"/>
      <c r="BY294" s="57"/>
    </row>
    <row r="295" spans="1:77" s="64" customFormat="1" ht="12.75" x14ac:dyDescent="0.2">
      <c r="A295" s="57"/>
      <c r="B295" s="58" t="str">
        <f>IF(AND(B293&lt;&gt;"",ISNUMBER(B293),B294=""),"סך הכל",IF([1]Planning!A298="","",[1]Planning!A298))</f>
        <v/>
      </c>
      <c r="C295" s="59" t="str">
        <f>IFERROR(_xlfn.IFS(B295="סך הכל",[1]Summary!$B$6,[1]Planning!C298&lt;&gt;"",[1]Planning!C298),"")</f>
        <v/>
      </c>
      <c r="D295" s="57" t="str">
        <f>IFERROR(VLOOKUP(B295,[1]Address!B:G,5,FALSE),"")</f>
        <v/>
      </c>
      <c r="E295" s="57" t="str">
        <f>IFERROR(VLOOKUP(B295,[1]Address!B:L,11,FALSE),"")</f>
        <v/>
      </c>
      <c r="F295" s="60" t="str">
        <f t="shared" si="8"/>
        <v/>
      </c>
      <c r="G295" s="61" t="str">
        <f>IF(B295="סך הכל",[1]Summary!$B$7,IF(F295="","",IF(VLOOKUP(B295,[1]WQ_UnitID!B:C,2,FALSE)=0,"",VLOOKUP(B295,[1]WQ_UnitID!B:C,2,FALSE))))</f>
        <v/>
      </c>
      <c r="H295" s="60" t="str">
        <f>IF(B295="סך הכל",[1]Summary!$B$8,IF(F295="","",IFERROR(VLOOKUP(B295,[1]Planning!A:B,2,FALSE),0)))</f>
        <v/>
      </c>
      <c r="I295" s="60" t="str">
        <f>IF(B295="סך הכל",[1]Summary!$B$9,IF(F295="","",IFERROR(VLOOKUP(B295,[1]Count!A:B,2,FALSE),0)))</f>
        <v/>
      </c>
      <c r="J295" s="60" t="str">
        <f>IF(F295="","",(IF(ISNUMBER(MATCH(B295,[1]ExcPermit!$H$8:$H$1000,0)),"כן","לא")))</f>
        <v/>
      </c>
      <c r="K295" s="60" t="str">
        <f>IF(B295="סך הכל",[1]Summary!$B$10,IF(F295="","",IFERROR(VLOOKUP(B295,[1]Count!A:J,8,FALSE),0)))</f>
        <v/>
      </c>
      <c r="L295" s="60" t="str">
        <f>IF(B295="סך הכל",[1]Summary!$B$11,IF(F295="","",IFERROR(VLOOKUP(B295,[1]Count!A:J,9,FALSE),0)))</f>
        <v/>
      </c>
      <c r="M295" s="62" t="str">
        <f>IF(B295="סך הכל",[1]Summary!$B$12,IF(F295="","",IFERROR(VLOOKUP(B295,[1]Count!A:J,10,FALSE),0)))</f>
        <v/>
      </c>
      <c r="N295" s="63" t="str">
        <f t="shared" si="9"/>
        <v/>
      </c>
      <c r="O295" s="45" t="str">
        <f>IFERROR(VLOOKUP(B295,[1]Comments!A:B,2,FALSE),"")</f>
        <v/>
      </c>
      <c r="P295" s="45"/>
      <c r="Q295" s="45"/>
      <c r="R295" s="45"/>
      <c r="S295" s="45"/>
      <c r="T295" s="45"/>
      <c r="U295" s="45"/>
      <c r="V295" s="45"/>
      <c r="W295" s="45"/>
      <c r="X295" s="45"/>
      <c r="Y295" s="45"/>
      <c r="Z295" s="45"/>
      <c r="AA295" s="45"/>
      <c r="AB295" s="45"/>
      <c r="AC295" s="45"/>
      <c r="AD295" s="45"/>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c r="BE295" s="57"/>
      <c r="BF295" s="57"/>
      <c r="BG295" s="57"/>
      <c r="BH295" s="57"/>
      <c r="BI295" s="57"/>
      <c r="BJ295" s="57"/>
      <c r="BK295" s="57"/>
      <c r="BL295" s="57"/>
      <c r="BM295" s="57"/>
      <c r="BN295" s="57"/>
      <c r="BO295" s="57"/>
      <c r="BP295" s="57"/>
      <c r="BQ295" s="57"/>
      <c r="BR295" s="57"/>
      <c r="BS295" s="57"/>
      <c r="BT295" s="57"/>
      <c r="BU295" s="57"/>
      <c r="BV295" s="57"/>
      <c r="BW295" s="57"/>
      <c r="BX295" s="57"/>
      <c r="BY295" s="57"/>
    </row>
    <row r="296" spans="1:77" s="64" customFormat="1" ht="12.75" x14ac:dyDescent="0.2">
      <c r="A296" s="57"/>
      <c r="B296" s="58" t="str">
        <f>IF(AND(B294&lt;&gt;"",ISNUMBER(B294),B295=""),"סך הכל",IF([1]Planning!A299="","",[1]Planning!A299))</f>
        <v/>
      </c>
      <c r="C296" s="59" t="str">
        <f>IFERROR(_xlfn.IFS(B296="סך הכל",[1]Summary!$B$6,[1]Planning!C299&lt;&gt;"",[1]Planning!C299),"")</f>
        <v/>
      </c>
      <c r="D296" s="57" t="str">
        <f>IFERROR(VLOOKUP(B296,[1]Address!B:G,5,FALSE),"")</f>
        <v/>
      </c>
      <c r="E296" s="57" t="str">
        <f>IFERROR(VLOOKUP(B296,[1]Address!B:L,11,FALSE),"")</f>
        <v/>
      </c>
      <c r="F296" s="60" t="str">
        <f t="shared" si="8"/>
        <v/>
      </c>
      <c r="G296" s="61" t="str">
        <f>IF(B296="סך הכל",[1]Summary!$B$7,IF(F296="","",IF(VLOOKUP(B296,[1]WQ_UnitID!B:C,2,FALSE)=0,"",VLOOKUP(B296,[1]WQ_UnitID!B:C,2,FALSE))))</f>
        <v/>
      </c>
      <c r="H296" s="60" t="str">
        <f>IF(B296="סך הכל",[1]Summary!$B$8,IF(F296="","",IFERROR(VLOOKUP(B296,[1]Planning!A:B,2,FALSE),0)))</f>
        <v/>
      </c>
      <c r="I296" s="60" t="str">
        <f>IF(B296="סך הכל",[1]Summary!$B$9,IF(F296="","",IFERROR(VLOOKUP(B296,[1]Count!A:B,2,FALSE),0)))</f>
        <v/>
      </c>
      <c r="J296" s="60" t="str">
        <f>IF(F296="","",(IF(ISNUMBER(MATCH(B296,[1]ExcPermit!$H$8:$H$1000,0)),"כן","לא")))</f>
        <v/>
      </c>
      <c r="K296" s="60" t="str">
        <f>IF(B296="סך הכל",[1]Summary!$B$10,IF(F296="","",IFERROR(VLOOKUP(B296,[1]Count!A:J,8,FALSE),0)))</f>
        <v/>
      </c>
      <c r="L296" s="60" t="str">
        <f>IF(B296="סך הכל",[1]Summary!$B$11,IF(F296="","",IFERROR(VLOOKUP(B296,[1]Count!A:J,9,FALSE),0)))</f>
        <v/>
      </c>
      <c r="M296" s="62" t="str">
        <f>IF(B296="סך הכל",[1]Summary!$B$12,IF(F296="","",IFERROR(VLOOKUP(B296,[1]Count!A:J,10,FALSE),0)))</f>
        <v/>
      </c>
      <c r="N296" s="63" t="str">
        <f t="shared" si="9"/>
        <v/>
      </c>
      <c r="O296" s="45" t="str">
        <f>IFERROR(VLOOKUP(B296,[1]Comments!A:B,2,FALSE),"")</f>
        <v/>
      </c>
      <c r="P296" s="45"/>
      <c r="Q296" s="45"/>
      <c r="R296" s="45"/>
      <c r="S296" s="45"/>
      <c r="T296" s="45"/>
      <c r="U296" s="45"/>
      <c r="V296" s="45"/>
      <c r="W296" s="45"/>
      <c r="X296" s="45"/>
      <c r="Y296" s="45"/>
      <c r="Z296" s="45"/>
      <c r="AA296" s="45"/>
      <c r="AB296" s="45"/>
      <c r="AC296" s="45"/>
      <c r="AD296" s="45"/>
      <c r="AE296" s="57"/>
      <c r="AF296" s="57"/>
      <c r="AG296" s="57"/>
      <c r="AH296" s="57"/>
      <c r="AI296" s="57"/>
      <c r="AJ296" s="57"/>
      <c r="AK296" s="57"/>
      <c r="AL296" s="57"/>
      <c r="AM296" s="57"/>
      <c r="AN296" s="57"/>
      <c r="AO296" s="57"/>
      <c r="AP296" s="57"/>
      <c r="AQ296" s="57"/>
      <c r="AR296" s="57"/>
      <c r="AS296" s="57"/>
      <c r="AT296" s="57"/>
      <c r="AU296" s="57"/>
      <c r="AV296" s="57"/>
      <c r="AW296" s="57"/>
      <c r="AX296" s="57"/>
      <c r="AY296" s="57"/>
      <c r="AZ296" s="57"/>
      <c r="BA296" s="57"/>
      <c r="BB296" s="57"/>
      <c r="BC296" s="57"/>
      <c r="BD296" s="57"/>
      <c r="BE296" s="57"/>
      <c r="BF296" s="57"/>
      <c r="BG296" s="57"/>
      <c r="BH296" s="57"/>
      <c r="BI296" s="57"/>
      <c r="BJ296" s="57"/>
      <c r="BK296" s="57"/>
      <c r="BL296" s="57"/>
      <c r="BM296" s="57"/>
      <c r="BN296" s="57"/>
      <c r="BO296" s="57"/>
      <c r="BP296" s="57"/>
      <c r="BQ296" s="57"/>
      <c r="BR296" s="57"/>
      <c r="BS296" s="57"/>
      <c r="BT296" s="57"/>
      <c r="BU296" s="57"/>
      <c r="BV296" s="57"/>
      <c r="BW296" s="57"/>
      <c r="BX296" s="57"/>
      <c r="BY296" s="57"/>
    </row>
    <row r="297" spans="1:77" s="64" customFormat="1" ht="12.75" x14ac:dyDescent="0.2">
      <c r="A297" s="57"/>
      <c r="B297" s="58" t="str">
        <f>IF(AND(B295&lt;&gt;"",ISNUMBER(B295),B296=""),"סך הכל",IF([1]Planning!A300="","",[1]Planning!A300))</f>
        <v/>
      </c>
      <c r="C297" s="59" t="str">
        <f>IFERROR(_xlfn.IFS(B297="סך הכל",[1]Summary!$B$6,[1]Planning!C300&lt;&gt;"",[1]Planning!C300),"")</f>
        <v/>
      </c>
      <c r="D297" s="57" t="str">
        <f>IFERROR(VLOOKUP(B297,[1]Address!B:G,5,FALSE),"")</f>
        <v/>
      </c>
      <c r="E297" s="57" t="str">
        <f>IFERROR(VLOOKUP(B297,[1]Address!B:L,11,FALSE),"")</f>
        <v/>
      </c>
      <c r="F297" s="60" t="str">
        <f t="shared" si="8"/>
        <v/>
      </c>
      <c r="G297" s="61" t="str">
        <f>IF(B297="סך הכל",[1]Summary!$B$7,IF(F297="","",IF(VLOOKUP(B297,[1]WQ_UnitID!B:C,2,FALSE)=0,"",VLOOKUP(B297,[1]WQ_UnitID!B:C,2,FALSE))))</f>
        <v/>
      </c>
      <c r="H297" s="60" t="str">
        <f>IF(B297="סך הכל",[1]Summary!$B$8,IF(F297="","",IFERROR(VLOOKUP(B297,[1]Planning!A:B,2,FALSE),0)))</f>
        <v/>
      </c>
      <c r="I297" s="60" t="str">
        <f>IF(B297="סך הכל",[1]Summary!$B$9,IF(F297="","",IFERROR(VLOOKUP(B297,[1]Count!A:B,2,FALSE),0)))</f>
        <v/>
      </c>
      <c r="J297" s="60" t="str">
        <f>IF(F297="","",(IF(ISNUMBER(MATCH(B297,[1]ExcPermit!$H$8:$H$1000,0)),"כן","לא")))</f>
        <v/>
      </c>
      <c r="K297" s="60" t="str">
        <f>IF(B297="סך הכל",[1]Summary!$B$10,IF(F297="","",IFERROR(VLOOKUP(B297,[1]Count!A:J,8,FALSE),0)))</f>
        <v/>
      </c>
      <c r="L297" s="60" t="str">
        <f>IF(B297="סך הכל",[1]Summary!$B$11,IF(F297="","",IFERROR(VLOOKUP(B297,[1]Count!A:J,9,FALSE),0)))</f>
        <v/>
      </c>
      <c r="M297" s="62" t="str">
        <f>IF(B297="סך הכל",[1]Summary!$B$12,IF(F297="","",IFERROR(VLOOKUP(B297,[1]Count!A:J,10,FALSE),0)))</f>
        <v/>
      </c>
      <c r="N297" s="63" t="str">
        <f t="shared" si="9"/>
        <v/>
      </c>
      <c r="O297" s="45" t="str">
        <f>IFERROR(VLOOKUP(B297,[1]Comments!A:B,2,FALSE),"")</f>
        <v/>
      </c>
      <c r="P297" s="45"/>
      <c r="Q297" s="45"/>
      <c r="R297" s="45"/>
      <c r="S297" s="45"/>
      <c r="T297" s="45"/>
      <c r="U297" s="45"/>
      <c r="V297" s="45"/>
      <c r="W297" s="45"/>
      <c r="X297" s="45"/>
      <c r="Y297" s="45"/>
      <c r="Z297" s="45"/>
      <c r="AA297" s="45"/>
      <c r="AB297" s="45"/>
      <c r="AC297" s="45"/>
      <c r="AD297" s="45"/>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row>
    <row r="298" spans="1:77" s="64" customFormat="1" ht="12.75" x14ac:dyDescent="0.2">
      <c r="A298" s="57"/>
      <c r="B298" s="58" t="str">
        <f>IF(AND(B296&lt;&gt;"",ISNUMBER(B296),B297=""),"סך הכל",IF([1]Planning!A301="","",[1]Planning!A301))</f>
        <v/>
      </c>
      <c r="C298" s="59" t="str">
        <f>IFERROR(_xlfn.IFS(B298="סך הכל",[1]Summary!$B$6,[1]Planning!C301&lt;&gt;"",[1]Planning!C301),"")</f>
        <v/>
      </c>
      <c r="D298" s="57" t="str">
        <f>IFERROR(VLOOKUP(B298,[1]Address!B:G,5,FALSE),"")</f>
        <v/>
      </c>
      <c r="E298" s="57" t="str">
        <f>IFERROR(VLOOKUP(B298,[1]Address!B:L,11,FALSE),"")</f>
        <v/>
      </c>
      <c r="F298" s="60" t="str">
        <f t="shared" si="8"/>
        <v/>
      </c>
      <c r="G298" s="61" t="str">
        <f>IF(B298="סך הכל",[1]Summary!$B$7,IF(F298="","",IF(VLOOKUP(B298,[1]WQ_UnitID!B:C,2,FALSE)=0,"",VLOOKUP(B298,[1]WQ_UnitID!B:C,2,FALSE))))</f>
        <v/>
      </c>
      <c r="H298" s="60" t="str">
        <f>IF(B298="סך הכל",[1]Summary!$B$8,IF(F298="","",IFERROR(VLOOKUP(B298,[1]Planning!A:B,2,FALSE),0)))</f>
        <v/>
      </c>
      <c r="I298" s="60" t="str">
        <f>IF(B298="סך הכל",[1]Summary!$B$9,IF(F298="","",IFERROR(VLOOKUP(B298,[1]Count!A:B,2,FALSE),0)))</f>
        <v/>
      </c>
      <c r="J298" s="60" t="str">
        <f>IF(F298="","",(IF(ISNUMBER(MATCH(B298,[1]ExcPermit!$H$8:$H$1000,0)),"כן","לא")))</f>
        <v/>
      </c>
      <c r="K298" s="60" t="str">
        <f>IF(B298="סך הכל",[1]Summary!$B$10,IF(F298="","",IFERROR(VLOOKUP(B298,[1]Count!A:J,8,FALSE),0)))</f>
        <v/>
      </c>
      <c r="L298" s="60" t="str">
        <f>IF(B298="סך הכל",[1]Summary!$B$11,IF(F298="","",IFERROR(VLOOKUP(B298,[1]Count!A:J,9,FALSE),0)))</f>
        <v/>
      </c>
      <c r="M298" s="62" t="str">
        <f>IF(B298="סך הכל",[1]Summary!$B$12,IF(F298="","",IFERROR(VLOOKUP(B298,[1]Count!A:J,10,FALSE),0)))</f>
        <v/>
      </c>
      <c r="N298" s="63" t="str">
        <f t="shared" si="9"/>
        <v/>
      </c>
      <c r="O298" s="45" t="str">
        <f>IFERROR(VLOOKUP(B298,[1]Comments!A:B,2,FALSE),"")</f>
        <v/>
      </c>
      <c r="P298" s="45"/>
      <c r="Q298" s="45"/>
      <c r="R298" s="45"/>
      <c r="S298" s="45"/>
      <c r="T298" s="45"/>
      <c r="U298" s="45"/>
      <c r="V298" s="45"/>
      <c r="W298" s="45"/>
      <c r="X298" s="45"/>
      <c r="Y298" s="45"/>
      <c r="Z298" s="45"/>
      <c r="AA298" s="45"/>
      <c r="AB298" s="45"/>
      <c r="AC298" s="45"/>
      <c r="AD298" s="45"/>
      <c r="AE298" s="57"/>
      <c r="AF298" s="57"/>
      <c r="AG298" s="57"/>
      <c r="AH298" s="57"/>
      <c r="AI298" s="57"/>
      <c r="AJ298" s="57"/>
      <c r="AK298" s="57"/>
      <c r="AL298" s="57"/>
      <c r="AM298" s="57"/>
      <c r="AN298" s="57"/>
      <c r="AO298" s="57"/>
      <c r="AP298" s="57"/>
      <c r="AQ298" s="57"/>
      <c r="AR298" s="57"/>
      <c r="AS298" s="57"/>
      <c r="AT298" s="57"/>
      <c r="AU298" s="57"/>
      <c r="AV298" s="57"/>
      <c r="AW298" s="57"/>
      <c r="AX298" s="57"/>
      <c r="AY298" s="57"/>
      <c r="AZ298" s="57"/>
      <c r="BA298" s="57"/>
      <c r="BB298" s="57"/>
      <c r="BC298" s="57"/>
      <c r="BD298" s="57"/>
      <c r="BE298" s="57"/>
      <c r="BF298" s="57"/>
      <c r="BG298" s="57"/>
      <c r="BH298" s="57"/>
      <c r="BI298" s="57"/>
      <c r="BJ298" s="57"/>
      <c r="BK298" s="57"/>
      <c r="BL298" s="57"/>
      <c r="BM298" s="57"/>
      <c r="BN298" s="57"/>
      <c r="BO298" s="57"/>
      <c r="BP298" s="57"/>
      <c r="BQ298" s="57"/>
      <c r="BR298" s="57"/>
      <c r="BS298" s="57"/>
      <c r="BT298" s="57"/>
      <c r="BU298" s="57"/>
      <c r="BV298" s="57"/>
      <c r="BW298" s="57"/>
      <c r="BX298" s="57"/>
      <c r="BY298" s="57"/>
    </row>
    <row r="299" spans="1:77" s="64" customFormat="1" ht="12.75" x14ac:dyDescent="0.2">
      <c r="A299" s="57"/>
      <c r="B299" s="58" t="str">
        <f>IF(AND(B297&lt;&gt;"",ISNUMBER(B297),B298=""),"סך הכל",IF([1]Planning!A302="","",[1]Planning!A302))</f>
        <v/>
      </c>
      <c r="C299" s="59" t="str">
        <f>IFERROR(_xlfn.IFS(B299="סך הכל",[1]Summary!$B$6,[1]Planning!C302&lt;&gt;"",[1]Planning!C302),"")</f>
        <v/>
      </c>
      <c r="D299" s="57" t="str">
        <f>IFERROR(VLOOKUP(B299,[1]Address!B:G,5,FALSE),"")</f>
        <v/>
      </c>
      <c r="E299" s="57" t="str">
        <f>IFERROR(VLOOKUP(B299,[1]Address!B:L,11,FALSE),"")</f>
        <v/>
      </c>
      <c r="F299" s="60" t="str">
        <f t="shared" si="8"/>
        <v/>
      </c>
      <c r="G299" s="61" t="str">
        <f>IF(B299="סך הכל",[1]Summary!$B$7,IF(F299="","",IF(VLOOKUP(B299,[1]WQ_UnitID!B:C,2,FALSE)=0,"",VLOOKUP(B299,[1]WQ_UnitID!B:C,2,FALSE))))</f>
        <v/>
      </c>
      <c r="H299" s="60" t="str">
        <f>IF(B299="סך הכל",[1]Summary!$B$8,IF(F299="","",IFERROR(VLOOKUP(B299,[1]Planning!A:B,2,FALSE),0)))</f>
        <v/>
      </c>
      <c r="I299" s="60" t="str">
        <f>IF(B299="סך הכל",[1]Summary!$B$9,IF(F299="","",IFERROR(VLOOKUP(B299,[1]Count!A:B,2,FALSE),0)))</f>
        <v/>
      </c>
      <c r="J299" s="60" t="str">
        <f>IF(F299="","",(IF(ISNUMBER(MATCH(B299,[1]ExcPermit!$H$8:$H$1000,0)),"כן","לא")))</f>
        <v/>
      </c>
      <c r="K299" s="60" t="str">
        <f>IF(B299="סך הכל",[1]Summary!$B$10,IF(F299="","",IFERROR(VLOOKUP(B299,[1]Count!A:J,8,FALSE),0)))</f>
        <v/>
      </c>
      <c r="L299" s="60" t="str">
        <f>IF(B299="סך הכל",[1]Summary!$B$11,IF(F299="","",IFERROR(VLOOKUP(B299,[1]Count!A:J,9,FALSE),0)))</f>
        <v/>
      </c>
      <c r="M299" s="62" t="str">
        <f>IF(B299="סך הכל",[1]Summary!$B$12,IF(F299="","",IFERROR(VLOOKUP(B299,[1]Count!A:J,10,FALSE),0)))</f>
        <v/>
      </c>
      <c r="N299" s="63" t="str">
        <f t="shared" si="9"/>
        <v/>
      </c>
      <c r="O299" s="45" t="str">
        <f>IFERROR(VLOOKUP(B299,[1]Comments!A:B,2,FALSE),"")</f>
        <v/>
      </c>
      <c r="P299" s="45"/>
      <c r="Q299" s="45"/>
      <c r="R299" s="45"/>
      <c r="S299" s="45"/>
      <c r="T299" s="45"/>
      <c r="U299" s="45"/>
      <c r="V299" s="45"/>
      <c r="W299" s="45"/>
      <c r="X299" s="45"/>
      <c r="Y299" s="45"/>
      <c r="Z299" s="45"/>
      <c r="AA299" s="45"/>
      <c r="AB299" s="45"/>
      <c r="AC299" s="45"/>
      <c r="AD299" s="45"/>
      <c r="AE299" s="57"/>
      <c r="AF299" s="57"/>
      <c r="AG299" s="57"/>
      <c r="AH299" s="57"/>
      <c r="AI299" s="57"/>
      <c r="AJ299" s="57"/>
      <c r="AK299" s="57"/>
      <c r="AL299" s="57"/>
      <c r="AM299" s="57"/>
      <c r="AN299" s="57"/>
      <c r="AO299" s="57"/>
      <c r="AP299" s="57"/>
      <c r="AQ299" s="57"/>
      <c r="AR299" s="57"/>
      <c r="AS299" s="57"/>
      <c r="AT299" s="57"/>
      <c r="AU299" s="57"/>
      <c r="AV299" s="57"/>
      <c r="AW299" s="57"/>
      <c r="AX299" s="57"/>
      <c r="AY299" s="57"/>
      <c r="AZ299" s="57"/>
      <c r="BA299" s="57"/>
      <c r="BB299" s="57"/>
      <c r="BC299" s="57"/>
      <c r="BD299" s="57"/>
      <c r="BE299" s="57"/>
      <c r="BF299" s="57"/>
      <c r="BG299" s="57"/>
      <c r="BH299" s="57"/>
      <c r="BI299" s="57"/>
      <c r="BJ299" s="57"/>
      <c r="BK299" s="57"/>
      <c r="BL299" s="57"/>
      <c r="BM299" s="57"/>
      <c r="BN299" s="57"/>
      <c r="BO299" s="57"/>
      <c r="BP299" s="57"/>
      <c r="BQ299" s="57"/>
      <c r="BR299" s="57"/>
      <c r="BS299" s="57"/>
      <c r="BT299" s="57"/>
      <c r="BU299" s="57"/>
      <c r="BV299" s="57"/>
      <c r="BW299" s="57"/>
      <c r="BX299" s="57"/>
      <c r="BY299" s="57"/>
    </row>
    <row r="300" spans="1:77" s="64" customFormat="1" ht="12.75" x14ac:dyDescent="0.2">
      <c r="A300" s="57"/>
      <c r="B300" s="58" t="str">
        <f>IF(AND(B298&lt;&gt;"",ISNUMBER(B298),B299=""),"סך הכל",IF([1]Planning!A303="","",[1]Planning!A303))</f>
        <v/>
      </c>
      <c r="C300" s="59" t="str">
        <f>IFERROR(_xlfn.IFS(B300="סך הכל",[1]Summary!$B$6,[1]Planning!C303&lt;&gt;"",[1]Planning!C303),"")</f>
        <v/>
      </c>
      <c r="D300" s="57" t="str">
        <f>IFERROR(VLOOKUP(B300,[1]Address!B:G,5,FALSE),"")</f>
        <v/>
      </c>
      <c r="E300" s="57" t="str">
        <f>IFERROR(VLOOKUP(B300,[1]Address!B:L,11,FALSE),"")</f>
        <v/>
      </c>
      <c r="F300" s="60" t="str">
        <f t="shared" si="8"/>
        <v/>
      </c>
      <c r="G300" s="61" t="str">
        <f>IF(B300="סך הכל",[1]Summary!$B$7,IF(F300="","",IF(VLOOKUP(B300,[1]WQ_UnitID!B:C,2,FALSE)=0,"",VLOOKUP(B300,[1]WQ_UnitID!B:C,2,FALSE))))</f>
        <v/>
      </c>
      <c r="H300" s="60" t="str">
        <f>IF(B300="סך הכל",[1]Summary!$B$8,IF(F300="","",IFERROR(VLOOKUP(B300,[1]Planning!A:B,2,FALSE),0)))</f>
        <v/>
      </c>
      <c r="I300" s="60" t="str">
        <f>IF(B300="סך הכל",[1]Summary!$B$9,IF(F300="","",IFERROR(VLOOKUP(B300,[1]Count!A:B,2,FALSE),0)))</f>
        <v/>
      </c>
      <c r="J300" s="60" t="str">
        <f>IF(F300="","",(IF(ISNUMBER(MATCH(B300,[1]ExcPermit!$H$8:$H$1000,0)),"כן","לא")))</f>
        <v/>
      </c>
      <c r="K300" s="60" t="str">
        <f>IF(B300="סך הכל",[1]Summary!$B$10,IF(F300="","",IFERROR(VLOOKUP(B300,[1]Count!A:J,8,FALSE),0)))</f>
        <v/>
      </c>
      <c r="L300" s="60" t="str">
        <f>IF(B300="סך הכל",[1]Summary!$B$11,IF(F300="","",IFERROR(VLOOKUP(B300,[1]Count!A:J,9,FALSE),0)))</f>
        <v/>
      </c>
      <c r="M300" s="62" t="str">
        <f>IF(B300="סך הכל",[1]Summary!$B$12,IF(F300="","",IFERROR(VLOOKUP(B300,[1]Count!A:J,10,FALSE),0)))</f>
        <v/>
      </c>
      <c r="N300" s="63" t="str">
        <f t="shared" si="9"/>
        <v/>
      </c>
      <c r="O300" s="45" t="str">
        <f>IFERROR(VLOOKUP(B300,[1]Comments!A:B,2,FALSE),"")</f>
        <v/>
      </c>
      <c r="P300" s="45"/>
      <c r="Q300" s="45"/>
      <c r="R300" s="45"/>
      <c r="S300" s="45"/>
      <c r="T300" s="45"/>
      <c r="U300" s="45"/>
      <c r="V300" s="45"/>
      <c r="W300" s="45"/>
      <c r="X300" s="45"/>
      <c r="Y300" s="45"/>
      <c r="Z300" s="45"/>
      <c r="AA300" s="45"/>
      <c r="AB300" s="45"/>
      <c r="AC300" s="45"/>
      <c r="AD300" s="45"/>
      <c r="AE300" s="57"/>
      <c r="AF300" s="57"/>
      <c r="AG300" s="57"/>
      <c r="AH300" s="57"/>
      <c r="AI300" s="57"/>
      <c r="AJ300" s="57"/>
      <c r="AK300" s="57"/>
      <c r="AL300" s="57"/>
      <c r="AM300" s="57"/>
      <c r="AN300" s="57"/>
      <c r="AO300" s="57"/>
      <c r="AP300" s="57"/>
      <c r="AQ300" s="57"/>
      <c r="AR300" s="57"/>
      <c r="AS300" s="57"/>
      <c r="AT300" s="57"/>
      <c r="AU300" s="57"/>
      <c r="AV300" s="57"/>
      <c r="AW300" s="57"/>
      <c r="AX300" s="57"/>
      <c r="AY300" s="57"/>
      <c r="AZ300" s="57"/>
      <c r="BA300" s="57"/>
      <c r="BB300" s="57"/>
      <c r="BC300" s="57"/>
      <c r="BD300" s="57"/>
      <c r="BE300" s="57"/>
      <c r="BF300" s="57"/>
      <c r="BG300" s="57"/>
      <c r="BH300" s="57"/>
      <c r="BI300" s="57"/>
      <c r="BJ300" s="57"/>
      <c r="BK300" s="57"/>
      <c r="BL300" s="57"/>
      <c r="BM300" s="57"/>
      <c r="BN300" s="57"/>
      <c r="BO300" s="57"/>
      <c r="BP300" s="57"/>
      <c r="BQ300" s="57"/>
      <c r="BR300" s="57"/>
      <c r="BS300" s="57"/>
      <c r="BT300" s="57"/>
      <c r="BU300" s="57"/>
      <c r="BV300" s="57"/>
      <c r="BW300" s="57"/>
      <c r="BX300" s="57"/>
      <c r="BY300" s="57"/>
    </row>
    <row r="301" spans="1:77" s="64" customFormat="1" ht="12.75" x14ac:dyDescent="0.2">
      <c r="A301" s="57"/>
      <c r="B301" s="58" t="str">
        <f>IF(AND(B299&lt;&gt;"",ISNUMBER(B299),B300=""),"סך הכל",IF([1]Planning!A304="","",[1]Planning!A304))</f>
        <v/>
      </c>
      <c r="C301" s="59" t="str">
        <f>IFERROR(_xlfn.IFS(B301="סך הכל",[1]Summary!$B$6,[1]Planning!C304&lt;&gt;"",[1]Planning!C304),"")</f>
        <v/>
      </c>
      <c r="D301" s="57" t="str">
        <f>IFERROR(VLOOKUP(B301,[1]Address!B:G,5,FALSE),"")</f>
        <v/>
      </c>
      <c r="E301" s="57" t="str">
        <f>IFERROR(VLOOKUP(B301,[1]Address!B:L,11,FALSE),"")</f>
        <v/>
      </c>
      <c r="F301" s="60" t="str">
        <f t="shared" si="8"/>
        <v/>
      </c>
      <c r="G301" s="61" t="str">
        <f>IF(B301="סך הכל",[1]Summary!$B$7,IF(F301="","",IF(VLOOKUP(B301,[1]WQ_UnitID!B:C,2,FALSE)=0,"",VLOOKUP(B301,[1]WQ_UnitID!B:C,2,FALSE))))</f>
        <v/>
      </c>
      <c r="H301" s="60" t="str">
        <f>IF(B301="סך הכל",[1]Summary!$B$8,IF(F301="","",IFERROR(VLOOKUP(B301,[1]Planning!A:B,2,FALSE),0)))</f>
        <v/>
      </c>
      <c r="I301" s="60" t="str">
        <f>IF(B301="סך הכל",[1]Summary!$B$9,IF(F301="","",IFERROR(VLOOKUP(B301,[1]Count!A:B,2,FALSE),0)))</f>
        <v/>
      </c>
      <c r="J301" s="60" t="str">
        <f>IF(F301="","",(IF(ISNUMBER(MATCH(B301,[1]ExcPermit!$H$8:$H$1000,0)),"כן","לא")))</f>
        <v/>
      </c>
      <c r="K301" s="60" t="str">
        <f>IF(B301="סך הכל",[1]Summary!$B$10,IF(F301="","",IFERROR(VLOOKUP(B301,[1]Count!A:J,8,FALSE),0)))</f>
        <v/>
      </c>
      <c r="L301" s="60" t="str">
        <f>IF(B301="סך הכל",[1]Summary!$B$11,IF(F301="","",IFERROR(VLOOKUP(B301,[1]Count!A:J,9,FALSE),0)))</f>
        <v/>
      </c>
      <c r="M301" s="62" t="str">
        <f>IF(B301="סך הכל",[1]Summary!$B$12,IF(F301="","",IFERROR(VLOOKUP(B301,[1]Count!A:J,10,FALSE),0)))</f>
        <v/>
      </c>
      <c r="N301" s="63" t="str">
        <f t="shared" si="9"/>
        <v/>
      </c>
      <c r="O301" s="45" t="str">
        <f>IFERROR(VLOOKUP(B301,[1]Comments!A:B,2,FALSE),"")</f>
        <v/>
      </c>
      <c r="P301" s="45"/>
      <c r="Q301" s="45"/>
      <c r="R301" s="45"/>
      <c r="S301" s="45"/>
      <c r="T301" s="45"/>
      <c r="U301" s="45"/>
      <c r="V301" s="45"/>
      <c r="W301" s="45"/>
      <c r="X301" s="45"/>
      <c r="Y301" s="45"/>
      <c r="Z301" s="45"/>
      <c r="AA301" s="45"/>
      <c r="AB301" s="45"/>
      <c r="AC301" s="45"/>
      <c r="AD301" s="45"/>
      <c r="AE301" s="57"/>
      <c r="AF301" s="57"/>
      <c r="AG301" s="57"/>
      <c r="AH301" s="57"/>
      <c r="AI301" s="57"/>
      <c r="AJ301" s="57"/>
      <c r="AK301" s="57"/>
      <c r="AL301" s="57"/>
      <c r="AM301" s="57"/>
      <c r="AN301" s="57"/>
      <c r="AO301" s="57"/>
      <c r="AP301" s="57"/>
      <c r="AQ301" s="57"/>
      <c r="AR301" s="57"/>
      <c r="AS301" s="57"/>
      <c r="AT301" s="57"/>
      <c r="AU301" s="57"/>
      <c r="AV301" s="57"/>
      <c r="AW301" s="57"/>
      <c r="AX301" s="57"/>
      <c r="AY301" s="57"/>
      <c r="AZ301" s="57"/>
      <c r="BA301" s="57"/>
      <c r="BB301" s="57"/>
      <c r="BC301" s="57"/>
      <c r="BD301" s="57"/>
      <c r="BE301" s="57"/>
      <c r="BF301" s="57"/>
      <c r="BG301" s="57"/>
      <c r="BH301" s="57"/>
      <c r="BI301" s="57"/>
      <c r="BJ301" s="57"/>
      <c r="BK301" s="57"/>
      <c r="BL301" s="57"/>
      <c r="BM301" s="57"/>
      <c r="BN301" s="57"/>
      <c r="BO301" s="57"/>
      <c r="BP301" s="57"/>
      <c r="BQ301" s="57"/>
      <c r="BR301" s="57"/>
      <c r="BS301" s="57"/>
      <c r="BT301" s="57"/>
      <c r="BU301" s="57"/>
      <c r="BV301" s="57"/>
      <c r="BW301" s="57"/>
      <c r="BX301" s="57"/>
      <c r="BY301" s="57"/>
    </row>
    <row r="302" spans="1:77" s="64" customFormat="1" ht="12.75" x14ac:dyDescent="0.2">
      <c r="A302" s="57"/>
      <c r="B302" s="58" t="str">
        <f>IF(AND(B300&lt;&gt;"",ISNUMBER(B300),B301=""),"סך הכל",IF([1]Planning!A305="","",[1]Planning!A305))</f>
        <v/>
      </c>
      <c r="C302" s="59" t="str">
        <f>IFERROR(_xlfn.IFS(B302="סך הכל",[1]Summary!$B$6,[1]Planning!C305&lt;&gt;"",[1]Planning!C305),"")</f>
        <v/>
      </c>
      <c r="D302" s="57" t="str">
        <f>IFERROR(VLOOKUP(B302,[1]Address!B:G,5,FALSE),"")</f>
        <v/>
      </c>
      <c r="E302" s="57" t="str">
        <f>IFERROR(VLOOKUP(B302,[1]Address!B:L,11,FALSE),"")</f>
        <v/>
      </c>
      <c r="F302" s="60" t="str">
        <f t="shared" si="8"/>
        <v/>
      </c>
      <c r="G302" s="61" t="str">
        <f>IF(B302="סך הכל",[1]Summary!$B$7,IF(F302="","",IF(VLOOKUP(B302,[1]WQ_UnitID!B:C,2,FALSE)=0,"",VLOOKUP(B302,[1]WQ_UnitID!B:C,2,FALSE))))</f>
        <v/>
      </c>
      <c r="H302" s="60" t="str">
        <f>IF(B302="סך הכל",[1]Summary!$B$8,IF(F302="","",IFERROR(VLOOKUP(B302,[1]Planning!A:B,2,FALSE),0)))</f>
        <v/>
      </c>
      <c r="I302" s="60" t="str">
        <f>IF(B302="סך הכל",[1]Summary!$B$9,IF(F302="","",IFERROR(VLOOKUP(B302,[1]Count!A:B,2,FALSE),0)))</f>
        <v/>
      </c>
      <c r="J302" s="60" t="str">
        <f>IF(F302="","",(IF(ISNUMBER(MATCH(B302,[1]ExcPermit!$H$8:$H$1000,0)),"כן","לא")))</f>
        <v/>
      </c>
      <c r="K302" s="60" t="str">
        <f>IF(B302="סך הכל",[1]Summary!$B$10,IF(F302="","",IFERROR(VLOOKUP(B302,[1]Count!A:J,8,FALSE),0)))</f>
        <v/>
      </c>
      <c r="L302" s="60" t="str">
        <f>IF(B302="סך הכל",[1]Summary!$B$11,IF(F302="","",IFERROR(VLOOKUP(B302,[1]Count!A:J,9,FALSE),0)))</f>
        <v/>
      </c>
      <c r="M302" s="62" t="str">
        <f>IF(B302="סך הכל",[1]Summary!$B$12,IF(F302="","",IFERROR(VLOOKUP(B302,[1]Count!A:J,10,FALSE),0)))</f>
        <v/>
      </c>
      <c r="N302" s="63" t="str">
        <f t="shared" si="9"/>
        <v/>
      </c>
      <c r="O302" s="45" t="str">
        <f>IFERROR(VLOOKUP(B302,[1]Comments!A:B,2,FALSE),"")</f>
        <v/>
      </c>
      <c r="P302" s="45"/>
      <c r="Q302" s="45"/>
      <c r="R302" s="45"/>
      <c r="S302" s="45"/>
      <c r="T302" s="45"/>
      <c r="U302" s="45"/>
      <c r="V302" s="45"/>
      <c r="W302" s="45"/>
      <c r="X302" s="45"/>
      <c r="Y302" s="45"/>
      <c r="Z302" s="45"/>
      <c r="AA302" s="45"/>
      <c r="AB302" s="45"/>
      <c r="AC302" s="45"/>
      <c r="AD302" s="45"/>
      <c r="AE302" s="57"/>
      <c r="AF302" s="57"/>
      <c r="AG302" s="57"/>
      <c r="AH302" s="57"/>
      <c r="AI302" s="57"/>
      <c r="AJ302" s="57"/>
      <c r="AK302" s="57"/>
      <c r="AL302" s="57"/>
      <c r="AM302" s="57"/>
      <c r="AN302" s="57"/>
      <c r="AO302" s="57"/>
      <c r="AP302" s="57"/>
      <c r="AQ302" s="57"/>
      <c r="AR302" s="57"/>
      <c r="AS302" s="57"/>
      <c r="AT302" s="57"/>
      <c r="AU302" s="57"/>
      <c r="AV302" s="57"/>
      <c r="AW302" s="57"/>
      <c r="AX302" s="57"/>
      <c r="AY302" s="57"/>
      <c r="AZ302" s="57"/>
      <c r="BA302" s="57"/>
      <c r="BB302" s="57"/>
      <c r="BC302" s="57"/>
      <c r="BD302" s="57"/>
      <c r="BE302" s="57"/>
      <c r="BF302" s="57"/>
      <c r="BG302" s="57"/>
      <c r="BH302" s="57"/>
      <c r="BI302" s="57"/>
      <c r="BJ302" s="57"/>
      <c r="BK302" s="57"/>
      <c r="BL302" s="57"/>
      <c r="BM302" s="57"/>
      <c r="BN302" s="57"/>
      <c r="BO302" s="57"/>
      <c r="BP302" s="57"/>
      <c r="BQ302" s="57"/>
      <c r="BR302" s="57"/>
      <c r="BS302" s="57"/>
      <c r="BT302" s="57"/>
      <c r="BU302" s="57"/>
      <c r="BV302" s="57"/>
      <c r="BW302" s="57"/>
      <c r="BX302" s="57"/>
      <c r="BY302" s="57"/>
    </row>
    <row r="303" spans="1:77" s="64" customFormat="1" ht="12.75" x14ac:dyDescent="0.2">
      <c r="A303" s="57"/>
      <c r="B303" s="58" t="str">
        <f>IF(AND(B301&lt;&gt;"",ISNUMBER(B301),B302=""),"סך הכל",IF([1]Planning!A306="","",[1]Planning!A306))</f>
        <v/>
      </c>
      <c r="C303" s="59" t="str">
        <f>IFERROR(_xlfn.IFS(B303="סך הכל",[1]Summary!$B$6,[1]Planning!C306&lt;&gt;"",[1]Planning!C306),"")</f>
        <v/>
      </c>
      <c r="D303" s="57" t="str">
        <f>IFERROR(VLOOKUP(B303,[1]Address!B:G,5,FALSE),"")</f>
        <v/>
      </c>
      <c r="E303" s="57" t="str">
        <f>IFERROR(VLOOKUP(B303,[1]Address!B:L,11,FALSE),"")</f>
        <v/>
      </c>
      <c r="F303" s="60" t="str">
        <f t="shared" si="8"/>
        <v/>
      </c>
      <c r="G303" s="61" t="str">
        <f>IF(B303="סך הכל",[1]Summary!$B$7,IF(F303="","",IF(VLOOKUP(B303,[1]WQ_UnitID!B:C,2,FALSE)=0,"",VLOOKUP(B303,[1]WQ_UnitID!B:C,2,FALSE))))</f>
        <v/>
      </c>
      <c r="H303" s="60" t="str">
        <f>IF(B303="סך הכל",[1]Summary!$B$8,IF(F303="","",IFERROR(VLOOKUP(B303,[1]Planning!A:B,2,FALSE),0)))</f>
        <v/>
      </c>
      <c r="I303" s="60" t="str">
        <f>IF(B303="סך הכל",[1]Summary!$B$9,IF(F303="","",IFERROR(VLOOKUP(B303,[1]Count!A:B,2,FALSE),0)))</f>
        <v/>
      </c>
      <c r="J303" s="60" t="str">
        <f>IF(F303="","",(IF(ISNUMBER(MATCH(B303,[1]ExcPermit!$H$8:$H$1000,0)),"כן","לא")))</f>
        <v/>
      </c>
      <c r="K303" s="60" t="str">
        <f>IF(B303="סך הכל",[1]Summary!$B$10,IF(F303="","",IFERROR(VLOOKUP(B303,[1]Count!A:J,8,FALSE),0)))</f>
        <v/>
      </c>
      <c r="L303" s="60" t="str">
        <f>IF(B303="סך הכל",[1]Summary!$B$11,IF(F303="","",IFERROR(VLOOKUP(B303,[1]Count!A:J,9,FALSE),0)))</f>
        <v/>
      </c>
      <c r="M303" s="62" t="str">
        <f>IF(B303="סך הכל",[1]Summary!$B$12,IF(F303="","",IFERROR(VLOOKUP(B303,[1]Count!A:J,10,FALSE),0)))</f>
        <v/>
      </c>
      <c r="N303" s="63" t="str">
        <f t="shared" si="9"/>
        <v/>
      </c>
      <c r="O303" s="45" t="str">
        <f>IFERROR(VLOOKUP(B303,[1]Comments!A:B,2,FALSE),"")</f>
        <v/>
      </c>
      <c r="P303" s="45"/>
      <c r="Q303" s="45"/>
      <c r="R303" s="45"/>
      <c r="S303" s="45"/>
      <c r="T303" s="45"/>
      <c r="U303" s="45"/>
      <c r="V303" s="45"/>
      <c r="W303" s="45"/>
      <c r="X303" s="45"/>
      <c r="Y303" s="45"/>
      <c r="Z303" s="45"/>
      <c r="AA303" s="45"/>
      <c r="AB303" s="45"/>
      <c r="AC303" s="45"/>
      <c r="AD303" s="45"/>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57"/>
      <c r="BJ303" s="57"/>
      <c r="BK303" s="57"/>
      <c r="BL303" s="57"/>
      <c r="BM303" s="57"/>
      <c r="BN303" s="57"/>
      <c r="BO303" s="57"/>
      <c r="BP303" s="57"/>
      <c r="BQ303" s="57"/>
      <c r="BR303" s="57"/>
      <c r="BS303" s="57"/>
      <c r="BT303" s="57"/>
      <c r="BU303" s="57"/>
      <c r="BV303" s="57"/>
      <c r="BW303" s="57"/>
      <c r="BX303" s="57"/>
      <c r="BY303" s="57"/>
    </row>
    <row r="304" spans="1:77" s="64" customFormat="1" ht="12.75" x14ac:dyDescent="0.2">
      <c r="A304" s="57"/>
      <c r="B304" s="58" t="str">
        <f>IF(AND(B302&lt;&gt;"",ISNUMBER(B302),B303=""),"סך הכל",IF([1]Planning!A307="","",[1]Planning!A307))</f>
        <v/>
      </c>
      <c r="C304" s="59" t="str">
        <f>IFERROR(_xlfn.IFS(B304="סך הכל",[1]Summary!$B$6,[1]Planning!C307&lt;&gt;"",[1]Planning!C307),"")</f>
        <v/>
      </c>
      <c r="D304" s="57" t="str">
        <f>IFERROR(VLOOKUP(B304,[1]Address!B:G,5,FALSE),"")</f>
        <v/>
      </c>
      <c r="E304" s="57" t="str">
        <f>IFERROR(VLOOKUP(B304,[1]Address!B:L,11,FALSE),"")</f>
        <v/>
      </c>
      <c r="F304" s="60" t="str">
        <f t="shared" si="8"/>
        <v/>
      </c>
      <c r="G304" s="61" t="str">
        <f>IF(B304="סך הכל",[1]Summary!$B$7,IF(F304="","",IF(VLOOKUP(B304,[1]WQ_UnitID!B:C,2,FALSE)=0,"",VLOOKUP(B304,[1]WQ_UnitID!B:C,2,FALSE))))</f>
        <v/>
      </c>
      <c r="H304" s="60" t="str">
        <f>IF(B304="סך הכל",[1]Summary!$B$8,IF(F304="","",IFERROR(VLOOKUP(B304,[1]Planning!A:B,2,FALSE),0)))</f>
        <v/>
      </c>
      <c r="I304" s="60" t="str">
        <f>IF(B304="סך הכל",[1]Summary!$B$9,IF(F304="","",IFERROR(VLOOKUP(B304,[1]Count!A:B,2,FALSE),0)))</f>
        <v/>
      </c>
      <c r="J304" s="60" t="str">
        <f>IF(F304="","",(IF(ISNUMBER(MATCH(B304,[1]ExcPermit!$H$8:$H$1000,0)),"כן","לא")))</f>
        <v/>
      </c>
      <c r="K304" s="60" t="str">
        <f>IF(B304="סך הכל",[1]Summary!$B$10,IF(F304="","",IFERROR(VLOOKUP(B304,[1]Count!A:J,8,FALSE),0)))</f>
        <v/>
      </c>
      <c r="L304" s="60" t="str">
        <f>IF(B304="סך הכל",[1]Summary!$B$11,IF(F304="","",IFERROR(VLOOKUP(B304,[1]Count!A:J,9,FALSE),0)))</f>
        <v/>
      </c>
      <c r="M304" s="62" t="str">
        <f>IF(B304="סך הכל",[1]Summary!$B$12,IF(F304="","",IFERROR(VLOOKUP(B304,[1]Count!A:J,10,FALSE),0)))</f>
        <v/>
      </c>
      <c r="N304" s="63" t="str">
        <f t="shared" si="9"/>
        <v/>
      </c>
      <c r="O304" s="45" t="str">
        <f>IFERROR(VLOOKUP(B304,[1]Comments!A:B,2,FALSE),"")</f>
        <v/>
      </c>
      <c r="P304" s="45"/>
      <c r="Q304" s="45"/>
      <c r="R304" s="45"/>
      <c r="S304" s="45"/>
      <c r="T304" s="45"/>
      <c r="U304" s="45"/>
      <c r="V304" s="45"/>
      <c r="W304" s="45"/>
      <c r="X304" s="45"/>
      <c r="Y304" s="45"/>
      <c r="Z304" s="45"/>
      <c r="AA304" s="45"/>
      <c r="AB304" s="45"/>
      <c r="AC304" s="45"/>
      <c r="AD304" s="45"/>
      <c r="AE304" s="57"/>
      <c r="AF304" s="57"/>
      <c r="AG304" s="57"/>
      <c r="AH304" s="57"/>
      <c r="AI304" s="57"/>
      <c r="AJ304" s="57"/>
      <c r="AK304" s="57"/>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7"/>
      <c r="BI304" s="57"/>
      <c r="BJ304" s="57"/>
      <c r="BK304" s="57"/>
      <c r="BL304" s="57"/>
      <c r="BM304" s="57"/>
      <c r="BN304" s="57"/>
      <c r="BO304" s="57"/>
      <c r="BP304" s="57"/>
      <c r="BQ304" s="57"/>
      <c r="BR304" s="57"/>
      <c r="BS304" s="57"/>
      <c r="BT304" s="57"/>
      <c r="BU304" s="57"/>
      <c r="BV304" s="57"/>
      <c r="BW304" s="57"/>
      <c r="BX304" s="57"/>
      <c r="BY304" s="57"/>
    </row>
    <row r="305" spans="1:77" s="64" customFormat="1" ht="12.75" x14ac:dyDescent="0.2">
      <c r="A305" s="57"/>
      <c r="B305" s="58" t="str">
        <f>IF(AND(B303&lt;&gt;"",ISNUMBER(B303),B304=""),"סך הכל",IF([1]Planning!A308="","",[1]Planning!A308))</f>
        <v/>
      </c>
      <c r="C305" s="59" t="str">
        <f>IFERROR(_xlfn.IFS(B305="סך הכל",[1]Summary!$B$6,[1]Planning!C308&lt;&gt;"",[1]Planning!C308),"")</f>
        <v/>
      </c>
      <c r="D305" s="57" t="str">
        <f>IFERROR(VLOOKUP(B305,[1]Address!B:G,5,FALSE),"")</f>
        <v/>
      </c>
      <c r="E305" s="57" t="str">
        <f>IFERROR(VLOOKUP(B305,[1]Address!B:L,11,FALSE),"")</f>
        <v/>
      </c>
      <c r="F305" s="60" t="str">
        <f t="shared" si="8"/>
        <v/>
      </c>
      <c r="G305" s="61" t="str">
        <f>IF(B305="סך הכל",[1]Summary!$B$7,IF(F305="","",IF(VLOOKUP(B305,[1]WQ_UnitID!B:C,2,FALSE)=0,"",VLOOKUP(B305,[1]WQ_UnitID!B:C,2,FALSE))))</f>
        <v/>
      </c>
      <c r="H305" s="60" t="str">
        <f>IF(B305="סך הכל",[1]Summary!$B$8,IF(F305="","",IFERROR(VLOOKUP(B305,[1]Planning!A:B,2,FALSE),0)))</f>
        <v/>
      </c>
      <c r="I305" s="60" t="str">
        <f>IF(B305="סך הכל",[1]Summary!$B$9,IF(F305="","",IFERROR(VLOOKUP(B305,[1]Count!A:B,2,FALSE),0)))</f>
        <v/>
      </c>
      <c r="J305" s="60" t="str">
        <f>IF(F305="","",(IF(ISNUMBER(MATCH(B305,[1]ExcPermit!$H$8:$H$1000,0)),"כן","לא")))</f>
        <v/>
      </c>
      <c r="K305" s="60" t="str">
        <f>IF(B305="סך הכל",[1]Summary!$B$10,IF(F305="","",IFERROR(VLOOKUP(B305,[1]Count!A:J,8,FALSE),0)))</f>
        <v/>
      </c>
      <c r="L305" s="60" t="str">
        <f>IF(B305="סך הכל",[1]Summary!$B$11,IF(F305="","",IFERROR(VLOOKUP(B305,[1]Count!A:J,9,FALSE),0)))</f>
        <v/>
      </c>
      <c r="M305" s="62" t="str">
        <f>IF(B305="סך הכל",[1]Summary!$B$12,IF(F305="","",IFERROR(VLOOKUP(B305,[1]Count!A:J,10,FALSE),0)))</f>
        <v/>
      </c>
      <c r="N305" s="63" t="str">
        <f t="shared" si="9"/>
        <v/>
      </c>
      <c r="O305" s="45" t="str">
        <f>IFERROR(VLOOKUP(B305,[1]Comments!A:B,2,FALSE),"")</f>
        <v/>
      </c>
      <c r="P305" s="45"/>
      <c r="Q305" s="45"/>
      <c r="R305" s="45"/>
      <c r="S305" s="45"/>
      <c r="T305" s="45"/>
      <c r="U305" s="45"/>
      <c r="V305" s="45"/>
      <c r="W305" s="45"/>
      <c r="X305" s="45"/>
      <c r="Y305" s="45"/>
      <c r="Z305" s="45"/>
      <c r="AA305" s="45"/>
      <c r="AB305" s="45"/>
      <c r="AC305" s="45"/>
      <c r="AD305" s="45"/>
      <c r="AE305" s="57"/>
      <c r="AF305" s="57"/>
      <c r="AG305" s="57"/>
      <c r="AH305" s="57"/>
      <c r="AI305" s="57"/>
      <c r="AJ305" s="57"/>
      <c r="AK305" s="57"/>
      <c r="AL305" s="57"/>
      <c r="AM305" s="57"/>
      <c r="AN305" s="57"/>
      <c r="AO305" s="57"/>
      <c r="AP305" s="57"/>
      <c r="AQ305" s="57"/>
      <c r="AR305" s="57"/>
      <c r="AS305" s="57"/>
      <c r="AT305" s="57"/>
      <c r="AU305" s="57"/>
      <c r="AV305" s="57"/>
      <c r="AW305" s="57"/>
      <c r="AX305" s="57"/>
      <c r="AY305" s="57"/>
      <c r="AZ305" s="57"/>
      <c r="BA305" s="57"/>
      <c r="BB305" s="57"/>
      <c r="BC305" s="57"/>
      <c r="BD305" s="57"/>
      <c r="BE305" s="57"/>
      <c r="BF305" s="57"/>
      <c r="BG305" s="57"/>
      <c r="BH305" s="57"/>
      <c r="BI305" s="57"/>
      <c r="BJ305" s="57"/>
      <c r="BK305" s="57"/>
      <c r="BL305" s="57"/>
      <c r="BM305" s="57"/>
      <c r="BN305" s="57"/>
      <c r="BO305" s="57"/>
      <c r="BP305" s="57"/>
      <c r="BQ305" s="57"/>
      <c r="BR305" s="57"/>
      <c r="BS305" s="57"/>
      <c r="BT305" s="57"/>
      <c r="BU305" s="57"/>
      <c r="BV305" s="57"/>
      <c r="BW305" s="57"/>
      <c r="BX305" s="57"/>
      <c r="BY305" s="57"/>
    </row>
    <row r="306" spans="1:77" s="64" customFormat="1" ht="12.75" x14ac:dyDescent="0.2">
      <c r="A306" s="57"/>
      <c r="B306" s="58" t="str">
        <f>IF(AND(B304&lt;&gt;"",ISNUMBER(B304),B305=""),"סך הכל",IF([1]Planning!A309="","",[1]Planning!A309))</f>
        <v/>
      </c>
      <c r="C306" s="59" t="str">
        <f>IFERROR(_xlfn.IFS(B306="סך הכל",[1]Summary!$B$6,[1]Planning!C309&lt;&gt;"",[1]Planning!C309),"")</f>
        <v/>
      </c>
      <c r="D306" s="57" t="str">
        <f>IFERROR(VLOOKUP(B306,[1]Address!B:G,5,FALSE),"")</f>
        <v/>
      </c>
      <c r="E306" s="57" t="str">
        <f>IFERROR(VLOOKUP(B306,[1]Address!B:L,11,FALSE),"")</f>
        <v/>
      </c>
      <c r="F306" s="60" t="str">
        <f t="shared" si="8"/>
        <v/>
      </c>
      <c r="G306" s="61" t="str">
        <f>IF(B306="סך הכל",[1]Summary!$B$7,IF(F306="","",IF(VLOOKUP(B306,[1]WQ_UnitID!B:C,2,FALSE)=0,"",VLOOKUP(B306,[1]WQ_UnitID!B:C,2,FALSE))))</f>
        <v/>
      </c>
      <c r="H306" s="60" t="str">
        <f>IF(B306="סך הכל",[1]Summary!$B$8,IF(F306="","",IFERROR(VLOOKUP(B306,[1]Planning!A:B,2,FALSE),0)))</f>
        <v/>
      </c>
      <c r="I306" s="60" t="str">
        <f>IF(B306="סך הכל",[1]Summary!$B$9,IF(F306="","",IFERROR(VLOOKUP(B306,[1]Count!A:B,2,FALSE),0)))</f>
        <v/>
      </c>
      <c r="J306" s="60" t="str">
        <f>IF(F306="","",(IF(ISNUMBER(MATCH(B306,[1]ExcPermit!$H$8:$H$1000,0)),"כן","לא")))</f>
        <v/>
      </c>
      <c r="K306" s="60" t="str">
        <f>IF(B306="סך הכל",[1]Summary!$B$10,IF(F306="","",IFERROR(VLOOKUP(B306,[1]Count!A:J,8,FALSE),0)))</f>
        <v/>
      </c>
      <c r="L306" s="60" t="str">
        <f>IF(B306="סך הכל",[1]Summary!$B$11,IF(F306="","",IFERROR(VLOOKUP(B306,[1]Count!A:J,9,FALSE),0)))</f>
        <v/>
      </c>
      <c r="M306" s="62" t="str">
        <f>IF(B306="סך הכל",[1]Summary!$B$12,IF(F306="","",IFERROR(VLOOKUP(B306,[1]Count!A:J,10,FALSE),0)))</f>
        <v/>
      </c>
      <c r="N306" s="63" t="str">
        <f t="shared" si="9"/>
        <v/>
      </c>
      <c r="O306" s="45" t="str">
        <f>IFERROR(VLOOKUP(B306,[1]Comments!A:B,2,FALSE),"")</f>
        <v/>
      </c>
      <c r="P306" s="45"/>
      <c r="Q306" s="45"/>
      <c r="R306" s="45"/>
      <c r="S306" s="45"/>
      <c r="T306" s="45"/>
      <c r="U306" s="45"/>
      <c r="V306" s="45"/>
      <c r="W306" s="45"/>
      <c r="X306" s="45"/>
      <c r="Y306" s="45"/>
      <c r="Z306" s="45"/>
      <c r="AA306" s="45"/>
      <c r="AB306" s="45"/>
      <c r="AC306" s="45"/>
      <c r="AD306" s="45"/>
      <c r="AE306" s="57"/>
      <c r="AF306" s="57"/>
      <c r="AG306" s="57"/>
      <c r="AH306" s="57"/>
      <c r="AI306" s="57"/>
      <c r="AJ306" s="57"/>
      <c r="AK306" s="57"/>
      <c r="AL306" s="57"/>
      <c r="AM306" s="57"/>
      <c r="AN306" s="57"/>
      <c r="AO306" s="57"/>
      <c r="AP306" s="57"/>
      <c r="AQ306" s="57"/>
      <c r="AR306" s="57"/>
      <c r="AS306" s="57"/>
      <c r="AT306" s="57"/>
      <c r="AU306" s="57"/>
      <c r="AV306" s="57"/>
      <c r="AW306" s="57"/>
      <c r="AX306" s="57"/>
      <c r="AY306" s="57"/>
      <c r="AZ306" s="57"/>
      <c r="BA306" s="57"/>
      <c r="BB306" s="57"/>
      <c r="BC306" s="57"/>
      <c r="BD306" s="57"/>
      <c r="BE306" s="57"/>
      <c r="BF306" s="57"/>
      <c r="BG306" s="57"/>
      <c r="BH306" s="57"/>
      <c r="BI306" s="57"/>
      <c r="BJ306" s="57"/>
      <c r="BK306" s="57"/>
      <c r="BL306" s="57"/>
      <c r="BM306" s="57"/>
      <c r="BN306" s="57"/>
      <c r="BO306" s="57"/>
      <c r="BP306" s="57"/>
      <c r="BQ306" s="57"/>
      <c r="BR306" s="57"/>
      <c r="BS306" s="57"/>
      <c r="BT306" s="57"/>
      <c r="BU306" s="57"/>
      <c r="BV306" s="57"/>
      <c r="BW306" s="57"/>
      <c r="BX306" s="57"/>
      <c r="BY306" s="57"/>
    </row>
    <row r="307" spans="1:77" s="64" customFormat="1" ht="12.75" x14ac:dyDescent="0.2">
      <c r="A307" s="57"/>
      <c r="B307" s="58" t="str">
        <f>IF(AND(B305&lt;&gt;"",ISNUMBER(B305),B306=""),"סך הכל",IF([1]Planning!A310="","",[1]Planning!A310))</f>
        <v/>
      </c>
      <c r="C307" s="59" t="str">
        <f>IFERROR(_xlfn.IFS(B307="סך הכל",[1]Summary!$B$6,[1]Planning!C310&lt;&gt;"",[1]Planning!C310),"")</f>
        <v/>
      </c>
      <c r="D307" s="57" t="str">
        <f>IFERROR(VLOOKUP(B307,[1]Address!B:G,5,FALSE),"")</f>
        <v/>
      </c>
      <c r="E307" s="57" t="str">
        <f>IFERROR(VLOOKUP(B307,[1]Address!B:L,11,FALSE),"")</f>
        <v/>
      </c>
      <c r="F307" s="60" t="str">
        <f t="shared" si="8"/>
        <v/>
      </c>
      <c r="G307" s="61" t="str">
        <f>IF(B307="סך הכל",[1]Summary!$B$7,IF(F307="","",IF(VLOOKUP(B307,[1]WQ_UnitID!B:C,2,FALSE)=0,"",VLOOKUP(B307,[1]WQ_UnitID!B:C,2,FALSE))))</f>
        <v/>
      </c>
      <c r="H307" s="60" t="str">
        <f>IF(B307="סך הכל",[1]Summary!$B$8,IF(F307="","",IFERROR(VLOOKUP(B307,[1]Planning!A:B,2,FALSE),0)))</f>
        <v/>
      </c>
      <c r="I307" s="60" t="str">
        <f>IF(B307="סך הכל",[1]Summary!$B$9,IF(F307="","",IFERROR(VLOOKUP(B307,[1]Count!A:B,2,FALSE),0)))</f>
        <v/>
      </c>
      <c r="J307" s="60" t="str">
        <f>IF(F307="","",(IF(ISNUMBER(MATCH(B307,[1]ExcPermit!$H$8:$H$1000,0)),"כן","לא")))</f>
        <v/>
      </c>
      <c r="K307" s="60" t="str">
        <f>IF(B307="סך הכל",[1]Summary!$B$10,IF(F307="","",IFERROR(VLOOKUP(B307,[1]Count!A:J,8,FALSE),0)))</f>
        <v/>
      </c>
      <c r="L307" s="60" t="str">
        <f>IF(B307="סך הכל",[1]Summary!$B$11,IF(F307="","",IFERROR(VLOOKUP(B307,[1]Count!A:J,9,FALSE),0)))</f>
        <v/>
      </c>
      <c r="M307" s="62" t="str">
        <f>IF(B307="סך הכל",[1]Summary!$B$12,IF(F307="","",IFERROR(VLOOKUP(B307,[1]Count!A:J,10,FALSE),0)))</f>
        <v/>
      </c>
      <c r="N307" s="63" t="str">
        <f t="shared" si="9"/>
        <v/>
      </c>
      <c r="O307" s="45" t="str">
        <f>IFERROR(VLOOKUP(B307,[1]Comments!A:B,2,FALSE),"")</f>
        <v/>
      </c>
      <c r="P307" s="45"/>
      <c r="Q307" s="45"/>
      <c r="R307" s="45"/>
      <c r="S307" s="45"/>
      <c r="T307" s="45"/>
      <c r="U307" s="45"/>
      <c r="V307" s="45"/>
      <c r="W307" s="45"/>
      <c r="X307" s="45"/>
      <c r="Y307" s="45"/>
      <c r="Z307" s="45"/>
      <c r="AA307" s="45"/>
      <c r="AB307" s="45"/>
      <c r="AC307" s="45"/>
      <c r="AD307" s="45"/>
      <c r="AE307" s="57"/>
      <c r="AF307" s="57"/>
      <c r="AG307" s="57"/>
      <c r="AH307" s="57"/>
      <c r="AI307" s="57"/>
      <c r="AJ307" s="57"/>
      <c r="AK307" s="57"/>
      <c r="AL307" s="57"/>
      <c r="AM307" s="57"/>
      <c r="AN307" s="57"/>
      <c r="AO307" s="57"/>
      <c r="AP307" s="57"/>
      <c r="AQ307" s="57"/>
      <c r="AR307" s="57"/>
      <c r="AS307" s="57"/>
      <c r="AT307" s="57"/>
      <c r="AU307" s="57"/>
      <c r="AV307" s="57"/>
      <c r="AW307" s="57"/>
      <c r="AX307" s="57"/>
      <c r="AY307" s="57"/>
      <c r="AZ307" s="57"/>
      <c r="BA307" s="57"/>
      <c r="BB307" s="57"/>
      <c r="BC307" s="57"/>
      <c r="BD307" s="57"/>
      <c r="BE307" s="57"/>
      <c r="BF307" s="57"/>
      <c r="BG307" s="57"/>
      <c r="BH307" s="57"/>
      <c r="BI307" s="57"/>
      <c r="BJ307" s="57"/>
      <c r="BK307" s="57"/>
      <c r="BL307" s="57"/>
      <c r="BM307" s="57"/>
      <c r="BN307" s="57"/>
      <c r="BO307" s="57"/>
      <c r="BP307" s="57"/>
      <c r="BQ307" s="57"/>
      <c r="BR307" s="57"/>
      <c r="BS307" s="57"/>
      <c r="BT307" s="57"/>
      <c r="BU307" s="57"/>
      <c r="BV307" s="57"/>
      <c r="BW307" s="57"/>
      <c r="BX307" s="57"/>
      <c r="BY307" s="57"/>
    </row>
    <row r="308" spans="1:77" s="64" customFormat="1" ht="12.75" x14ac:dyDescent="0.2">
      <c r="A308" s="57"/>
      <c r="B308" s="58" t="str">
        <f>IF(AND(B306&lt;&gt;"",ISNUMBER(B306),B307=""),"סך הכל",IF([1]Planning!A311="","",[1]Planning!A311))</f>
        <v/>
      </c>
      <c r="C308" s="59" t="str">
        <f>IFERROR(_xlfn.IFS(B308="סך הכל",[1]Summary!$B$6,[1]Planning!C311&lt;&gt;"",[1]Planning!C311),"")</f>
        <v/>
      </c>
      <c r="D308" s="57" t="str">
        <f>IFERROR(VLOOKUP(B308,[1]Address!B:G,5,FALSE),"")</f>
        <v/>
      </c>
      <c r="E308" s="57" t="str">
        <f>IFERROR(VLOOKUP(B308,[1]Address!B:L,11,FALSE),"")</f>
        <v/>
      </c>
      <c r="F308" s="60" t="str">
        <f t="shared" si="8"/>
        <v/>
      </c>
      <c r="G308" s="61" t="str">
        <f>IF(B308="סך הכל",[1]Summary!$B$7,IF(F308="","",IF(VLOOKUP(B308,[1]WQ_UnitID!B:C,2,FALSE)=0,"",VLOOKUP(B308,[1]WQ_UnitID!B:C,2,FALSE))))</f>
        <v/>
      </c>
      <c r="H308" s="60" t="str">
        <f>IF(B308="סך הכל",[1]Summary!$B$8,IF(F308="","",IFERROR(VLOOKUP(B308,[1]Planning!A:B,2,FALSE),0)))</f>
        <v/>
      </c>
      <c r="I308" s="60" t="str">
        <f>IF(B308="סך הכל",[1]Summary!$B$9,IF(F308="","",IFERROR(VLOOKUP(B308,[1]Count!A:B,2,FALSE),0)))</f>
        <v/>
      </c>
      <c r="J308" s="60" t="str">
        <f>IF(F308="","",(IF(ISNUMBER(MATCH(B308,[1]ExcPermit!$H$8:$H$1000,0)),"כן","לא")))</f>
        <v/>
      </c>
      <c r="K308" s="60" t="str">
        <f>IF(B308="סך הכל",[1]Summary!$B$10,IF(F308="","",IFERROR(VLOOKUP(B308,[1]Count!A:J,8,FALSE),0)))</f>
        <v/>
      </c>
      <c r="L308" s="60" t="str">
        <f>IF(B308="סך הכל",[1]Summary!$B$11,IF(F308="","",IFERROR(VLOOKUP(B308,[1]Count!A:J,9,FALSE),0)))</f>
        <v/>
      </c>
      <c r="M308" s="62" t="str">
        <f>IF(B308="סך הכל",[1]Summary!$B$12,IF(F308="","",IFERROR(VLOOKUP(B308,[1]Count!A:J,10,FALSE),0)))</f>
        <v/>
      </c>
      <c r="N308" s="63" t="str">
        <f t="shared" si="9"/>
        <v/>
      </c>
      <c r="O308" s="45" t="str">
        <f>IFERROR(VLOOKUP(B308,[1]Comments!A:B,2,FALSE),"")</f>
        <v/>
      </c>
      <c r="P308" s="45"/>
      <c r="Q308" s="45"/>
      <c r="R308" s="45"/>
      <c r="S308" s="45"/>
      <c r="T308" s="45"/>
      <c r="U308" s="45"/>
      <c r="V308" s="45"/>
      <c r="W308" s="45"/>
      <c r="X308" s="45"/>
      <c r="Y308" s="45"/>
      <c r="Z308" s="45"/>
      <c r="AA308" s="45"/>
      <c r="AB308" s="45"/>
      <c r="AC308" s="45"/>
      <c r="AD308" s="45"/>
      <c r="AE308" s="57"/>
      <c r="AF308" s="57"/>
      <c r="AG308" s="57"/>
      <c r="AH308" s="57"/>
      <c r="AI308" s="57"/>
      <c r="AJ308" s="57"/>
      <c r="AK308" s="57"/>
      <c r="AL308" s="57"/>
      <c r="AM308" s="57"/>
      <c r="AN308" s="57"/>
      <c r="AO308" s="57"/>
      <c r="AP308" s="57"/>
      <c r="AQ308" s="57"/>
      <c r="AR308" s="57"/>
      <c r="AS308" s="57"/>
      <c r="AT308" s="57"/>
      <c r="AU308" s="57"/>
      <c r="AV308" s="57"/>
      <c r="AW308" s="57"/>
      <c r="AX308" s="57"/>
      <c r="AY308" s="57"/>
      <c r="AZ308" s="57"/>
      <c r="BA308" s="57"/>
      <c r="BB308" s="57"/>
      <c r="BC308" s="57"/>
      <c r="BD308" s="57"/>
      <c r="BE308" s="57"/>
      <c r="BF308" s="57"/>
      <c r="BG308" s="57"/>
      <c r="BH308" s="57"/>
      <c r="BI308" s="57"/>
      <c r="BJ308" s="57"/>
      <c r="BK308" s="57"/>
      <c r="BL308" s="57"/>
      <c r="BM308" s="57"/>
      <c r="BN308" s="57"/>
      <c r="BO308" s="57"/>
      <c r="BP308" s="57"/>
      <c r="BQ308" s="57"/>
      <c r="BR308" s="57"/>
      <c r="BS308" s="57"/>
      <c r="BT308" s="57"/>
      <c r="BU308" s="57"/>
      <c r="BV308" s="57"/>
      <c r="BW308" s="57"/>
      <c r="BX308" s="57"/>
      <c r="BY308" s="57"/>
    </row>
    <row r="309" spans="1:77" s="64" customFormat="1" ht="12.75" x14ac:dyDescent="0.2">
      <c r="A309" s="57"/>
      <c r="B309" s="58" t="str">
        <f>IF(AND(B307&lt;&gt;"",ISNUMBER(B307),B308=""),"סך הכל",IF([1]Planning!A312="","",[1]Planning!A312))</f>
        <v/>
      </c>
      <c r="C309" s="59" t="str">
        <f>IFERROR(_xlfn.IFS(B309="סך הכל",[1]Summary!$B$6,[1]Planning!C312&lt;&gt;"",[1]Planning!C312),"")</f>
        <v/>
      </c>
      <c r="D309" s="57" t="str">
        <f>IFERROR(VLOOKUP(B309,[1]Address!B:G,5,FALSE),"")</f>
        <v/>
      </c>
      <c r="E309" s="57" t="str">
        <f>IFERROR(VLOOKUP(B309,[1]Address!B:L,11,FALSE),"")</f>
        <v/>
      </c>
      <c r="F309" s="60" t="str">
        <f t="shared" si="8"/>
        <v/>
      </c>
      <c r="G309" s="61" t="str">
        <f>IF(B309="סך הכל",[1]Summary!$B$7,IF(F309="","",IF(VLOOKUP(B309,[1]WQ_UnitID!B:C,2,FALSE)=0,"",VLOOKUP(B309,[1]WQ_UnitID!B:C,2,FALSE))))</f>
        <v/>
      </c>
      <c r="H309" s="60" t="str">
        <f>IF(B309="סך הכל",[1]Summary!$B$8,IF(F309="","",IFERROR(VLOOKUP(B309,[1]Planning!A:B,2,FALSE),0)))</f>
        <v/>
      </c>
      <c r="I309" s="60" t="str">
        <f>IF(B309="סך הכל",[1]Summary!$B$9,IF(F309="","",IFERROR(VLOOKUP(B309,[1]Count!A:B,2,FALSE),0)))</f>
        <v/>
      </c>
      <c r="J309" s="60" t="str">
        <f>IF(F309="","",(IF(ISNUMBER(MATCH(B309,[1]ExcPermit!$H$8:$H$1000,0)),"כן","לא")))</f>
        <v/>
      </c>
      <c r="K309" s="60" t="str">
        <f>IF(B309="סך הכל",[1]Summary!$B$10,IF(F309="","",IFERROR(VLOOKUP(B309,[1]Count!A:J,8,FALSE),0)))</f>
        <v/>
      </c>
      <c r="L309" s="60" t="str">
        <f>IF(B309="סך הכל",[1]Summary!$B$11,IF(F309="","",IFERROR(VLOOKUP(B309,[1]Count!A:J,9,FALSE),0)))</f>
        <v/>
      </c>
      <c r="M309" s="62" t="str">
        <f>IF(B309="סך הכל",[1]Summary!$B$12,IF(F309="","",IFERROR(VLOOKUP(B309,[1]Count!A:J,10,FALSE),0)))</f>
        <v/>
      </c>
      <c r="N309" s="63" t="str">
        <f t="shared" si="9"/>
        <v/>
      </c>
      <c r="O309" s="45" t="str">
        <f>IFERROR(VLOOKUP(B309,[1]Comments!A:B,2,FALSE),"")</f>
        <v/>
      </c>
      <c r="P309" s="45"/>
      <c r="Q309" s="45"/>
      <c r="R309" s="45"/>
      <c r="S309" s="45"/>
      <c r="T309" s="45"/>
      <c r="U309" s="45"/>
      <c r="V309" s="45"/>
      <c r="W309" s="45"/>
      <c r="X309" s="45"/>
      <c r="Y309" s="45"/>
      <c r="Z309" s="45"/>
      <c r="AA309" s="45"/>
      <c r="AB309" s="45"/>
      <c r="AC309" s="45"/>
      <c r="AD309" s="45"/>
      <c r="AE309" s="57"/>
      <c r="AF309" s="57"/>
      <c r="AG309" s="57"/>
      <c r="AH309" s="57"/>
      <c r="AI309" s="57"/>
      <c r="AJ309" s="57"/>
      <c r="AK309" s="57"/>
      <c r="AL309" s="57"/>
      <c r="AM309" s="57"/>
      <c r="AN309" s="57"/>
      <c r="AO309" s="57"/>
      <c r="AP309" s="57"/>
      <c r="AQ309" s="57"/>
      <c r="AR309" s="57"/>
      <c r="AS309" s="57"/>
      <c r="AT309" s="57"/>
      <c r="AU309" s="57"/>
      <c r="AV309" s="57"/>
      <c r="AW309" s="57"/>
      <c r="AX309" s="57"/>
      <c r="AY309" s="57"/>
      <c r="AZ309" s="57"/>
      <c r="BA309" s="57"/>
      <c r="BB309" s="57"/>
      <c r="BC309" s="57"/>
      <c r="BD309" s="57"/>
      <c r="BE309" s="57"/>
      <c r="BF309" s="57"/>
      <c r="BG309" s="57"/>
      <c r="BH309" s="57"/>
      <c r="BI309" s="57"/>
      <c r="BJ309" s="57"/>
      <c r="BK309" s="57"/>
      <c r="BL309" s="57"/>
      <c r="BM309" s="57"/>
      <c r="BN309" s="57"/>
      <c r="BO309" s="57"/>
      <c r="BP309" s="57"/>
      <c r="BQ309" s="57"/>
      <c r="BR309" s="57"/>
      <c r="BS309" s="57"/>
      <c r="BT309" s="57"/>
      <c r="BU309" s="57"/>
      <c r="BV309" s="57"/>
      <c r="BW309" s="57"/>
      <c r="BX309" s="57"/>
      <c r="BY309" s="57"/>
    </row>
    <row r="310" spans="1:77" s="64" customFormat="1" ht="12.75" x14ac:dyDescent="0.2">
      <c r="A310" s="57"/>
      <c r="B310" s="58" t="str">
        <f>IF(AND(B308&lt;&gt;"",ISNUMBER(B308),B309=""),"סך הכל",IF([1]Planning!A313="","",[1]Planning!A313))</f>
        <v/>
      </c>
      <c r="C310" s="59" t="str">
        <f>IFERROR(_xlfn.IFS(B310="סך הכל",[1]Summary!$B$6,[1]Planning!C313&lt;&gt;"",[1]Planning!C313),"")</f>
        <v/>
      </c>
      <c r="D310" s="57" t="str">
        <f>IFERROR(VLOOKUP(B310,[1]Address!B:G,5,FALSE),"")</f>
        <v/>
      </c>
      <c r="E310" s="57" t="str">
        <f>IFERROR(VLOOKUP(B310,[1]Address!B:L,11,FALSE),"")</f>
        <v/>
      </c>
      <c r="F310" s="60" t="str">
        <f t="shared" si="8"/>
        <v/>
      </c>
      <c r="G310" s="61" t="str">
        <f>IF(B310="סך הכל",[1]Summary!$B$7,IF(F310="","",IF(VLOOKUP(B310,[1]WQ_UnitID!B:C,2,FALSE)=0,"",VLOOKUP(B310,[1]WQ_UnitID!B:C,2,FALSE))))</f>
        <v/>
      </c>
      <c r="H310" s="60" t="str">
        <f>IF(B310="סך הכל",[1]Summary!$B$8,IF(F310="","",IFERROR(VLOOKUP(B310,[1]Planning!A:B,2,FALSE),0)))</f>
        <v/>
      </c>
      <c r="I310" s="60" t="str">
        <f>IF(B310="סך הכל",[1]Summary!$B$9,IF(F310="","",IFERROR(VLOOKUP(B310,[1]Count!A:B,2,FALSE),0)))</f>
        <v/>
      </c>
      <c r="J310" s="60" t="str">
        <f>IF(F310="","",(IF(ISNUMBER(MATCH(B310,[1]ExcPermit!$H$8:$H$1000,0)),"כן","לא")))</f>
        <v/>
      </c>
      <c r="K310" s="60" t="str">
        <f>IF(B310="סך הכל",[1]Summary!$B$10,IF(F310="","",IFERROR(VLOOKUP(B310,[1]Count!A:J,8,FALSE),0)))</f>
        <v/>
      </c>
      <c r="L310" s="60" t="str">
        <f>IF(B310="סך הכל",[1]Summary!$B$11,IF(F310="","",IFERROR(VLOOKUP(B310,[1]Count!A:J,9,FALSE),0)))</f>
        <v/>
      </c>
      <c r="M310" s="62" t="str">
        <f>IF(B310="סך הכל",[1]Summary!$B$12,IF(F310="","",IFERROR(VLOOKUP(B310,[1]Count!A:J,10,FALSE),0)))</f>
        <v/>
      </c>
      <c r="N310" s="63" t="str">
        <f t="shared" si="9"/>
        <v/>
      </c>
      <c r="O310" s="45" t="str">
        <f>IFERROR(VLOOKUP(B310,[1]Comments!A:B,2,FALSE),"")</f>
        <v/>
      </c>
      <c r="P310" s="45"/>
      <c r="Q310" s="45"/>
      <c r="R310" s="45"/>
      <c r="S310" s="45"/>
      <c r="T310" s="45"/>
      <c r="U310" s="45"/>
      <c r="V310" s="45"/>
      <c r="W310" s="45"/>
      <c r="X310" s="45"/>
      <c r="Y310" s="45"/>
      <c r="Z310" s="45"/>
      <c r="AA310" s="45"/>
      <c r="AB310" s="45"/>
      <c r="AC310" s="45"/>
      <c r="AD310" s="45"/>
      <c r="AE310" s="57"/>
      <c r="AF310" s="57"/>
      <c r="AG310" s="57"/>
      <c r="AH310" s="57"/>
      <c r="AI310" s="57"/>
      <c r="AJ310" s="57"/>
      <c r="AK310" s="57"/>
      <c r="AL310" s="57"/>
      <c r="AM310" s="57"/>
      <c r="AN310" s="57"/>
      <c r="AO310" s="57"/>
      <c r="AP310" s="57"/>
      <c r="AQ310" s="57"/>
      <c r="AR310" s="57"/>
      <c r="AS310" s="57"/>
      <c r="AT310" s="57"/>
      <c r="AU310" s="57"/>
      <c r="AV310" s="57"/>
      <c r="AW310" s="57"/>
      <c r="AX310" s="57"/>
      <c r="AY310" s="57"/>
      <c r="AZ310" s="57"/>
      <c r="BA310" s="57"/>
      <c r="BB310" s="57"/>
      <c r="BC310" s="57"/>
      <c r="BD310" s="57"/>
      <c r="BE310" s="57"/>
      <c r="BF310" s="57"/>
      <c r="BG310" s="57"/>
      <c r="BH310" s="57"/>
      <c r="BI310" s="57"/>
      <c r="BJ310" s="57"/>
      <c r="BK310" s="57"/>
      <c r="BL310" s="57"/>
      <c r="BM310" s="57"/>
      <c r="BN310" s="57"/>
      <c r="BO310" s="57"/>
      <c r="BP310" s="57"/>
      <c r="BQ310" s="57"/>
      <c r="BR310" s="57"/>
      <c r="BS310" s="57"/>
      <c r="BT310" s="57"/>
      <c r="BU310" s="57"/>
      <c r="BV310" s="57"/>
      <c r="BW310" s="57"/>
      <c r="BX310" s="57"/>
      <c r="BY310" s="57"/>
    </row>
    <row r="311" spans="1:77" s="64" customFormat="1" ht="12.75" x14ac:dyDescent="0.2">
      <c r="A311" s="57"/>
      <c r="B311" s="58" t="str">
        <f>IF(AND(B309&lt;&gt;"",ISNUMBER(B309),B310=""),"סך הכל",IF([1]Planning!A314="","",[1]Planning!A314))</f>
        <v/>
      </c>
      <c r="C311" s="59" t="str">
        <f>IFERROR(_xlfn.IFS(B311="סך הכל",[1]Summary!$B$6,[1]Planning!C314&lt;&gt;"",[1]Planning!C314),"")</f>
        <v/>
      </c>
      <c r="D311" s="57" t="str">
        <f>IFERROR(VLOOKUP(B311,[1]Address!B:G,5,FALSE),"")</f>
        <v/>
      </c>
      <c r="E311" s="57" t="str">
        <f>IFERROR(VLOOKUP(B311,[1]Address!B:L,11,FALSE),"")</f>
        <v/>
      </c>
      <c r="F311" s="60" t="str">
        <f t="shared" si="8"/>
        <v/>
      </c>
      <c r="G311" s="61" t="str">
        <f>IF(B311="סך הכל",[1]Summary!$B$7,IF(F311="","",IF(VLOOKUP(B311,[1]WQ_UnitID!B:C,2,FALSE)=0,"",VLOOKUP(B311,[1]WQ_UnitID!B:C,2,FALSE))))</f>
        <v/>
      </c>
      <c r="H311" s="60" t="str">
        <f>IF(B311="סך הכל",[1]Summary!$B$8,IF(F311="","",IFERROR(VLOOKUP(B311,[1]Planning!A:B,2,FALSE),0)))</f>
        <v/>
      </c>
      <c r="I311" s="60" t="str">
        <f>IF(B311="סך הכל",[1]Summary!$B$9,IF(F311="","",IFERROR(VLOOKUP(B311,[1]Count!A:B,2,FALSE),0)))</f>
        <v/>
      </c>
      <c r="J311" s="60" t="str">
        <f>IF(F311="","",(IF(ISNUMBER(MATCH(B311,[1]ExcPermit!$H$8:$H$1000,0)),"כן","לא")))</f>
        <v/>
      </c>
      <c r="K311" s="60" t="str">
        <f>IF(B311="סך הכל",[1]Summary!$B$10,IF(F311="","",IFERROR(VLOOKUP(B311,[1]Count!A:J,8,FALSE),0)))</f>
        <v/>
      </c>
      <c r="L311" s="60" t="str">
        <f>IF(B311="סך הכל",[1]Summary!$B$11,IF(F311="","",IFERROR(VLOOKUP(B311,[1]Count!A:J,9,FALSE),0)))</f>
        <v/>
      </c>
      <c r="M311" s="62" t="str">
        <f>IF(B311="סך הכל",[1]Summary!$B$12,IF(F311="","",IFERROR(VLOOKUP(B311,[1]Count!A:J,10,FALSE),0)))</f>
        <v/>
      </c>
      <c r="N311" s="63" t="str">
        <f t="shared" si="9"/>
        <v/>
      </c>
      <c r="O311" s="45" t="str">
        <f>IFERROR(VLOOKUP(B311,[1]Comments!A:B,2,FALSE),"")</f>
        <v/>
      </c>
      <c r="P311" s="45"/>
      <c r="Q311" s="45"/>
      <c r="R311" s="45"/>
      <c r="S311" s="45"/>
      <c r="T311" s="45"/>
      <c r="U311" s="45"/>
      <c r="V311" s="45"/>
      <c r="W311" s="45"/>
      <c r="X311" s="45"/>
      <c r="Y311" s="45"/>
      <c r="Z311" s="45"/>
      <c r="AA311" s="45"/>
      <c r="AB311" s="45"/>
      <c r="AC311" s="45"/>
      <c r="AD311" s="45"/>
      <c r="AE311" s="57"/>
      <c r="AF311" s="57"/>
      <c r="AG311" s="57"/>
      <c r="AH311" s="57"/>
      <c r="AI311" s="57"/>
      <c r="AJ311" s="57"/>
      <c r="AK311" s="57"/>
      <c r="AL311" s="57"/>
      <c r="AM311" s="57"/>
      <c r="AN311" s="57"/>
      <c r="AO311" s="57"/>
      <c r="AP311" s="57"/>
      <c r="AQ311" s="57"/>
      <c r="AR311" s="57"/>
      <c r="AS311" s="57"/>
      <c r="AT311" s="57"/>
      <c r="AU311" s="57"/>
      <c r="AV311" s="57"/>
      <c r="AW311" s="57"/>
      <c r="AX311" s="57"/>
      <c r="AY311" s="57"/>
      <c r="AZ311" s="57"/>
      <c r="BA311" s="57"/>
      <c r="BB311" s="57"/>
      <c r="BC311" s="57"/>
      <c r="BD311" s="57"/>
      <c r="BE311" s="57"/>
      <c r="BF311" s="57"/>
      <c r="BG311" s="57"/>
      <c r="BH311" s="57"/>
      <c r="BI311" s="57"/>
      <c r="BJ311" s="57"/>
      <c r="BK311" s="57"/>
      <c r="BL311" s="57"/>
      <c r="BM311" s="57"/>
      <c r="BN311" s="57"/>
      <c r="BO311" s="57"/>
      <c r="BP311" s="57"/>
      <c r="BQ311" s="57"/>
      <c r="BR311" s="57"/>
      <c r="BS311" s="57"/>
      <c r="BT311" s="57"/>
      <c r="BU311" s="57"/>
      <c r="BV311" s="57"/>
      <c r="BW311" s="57"/>
      <c r="BX311" s="57"/>
      <c r="BY311" s="57"/>
    </row>
    <row r="312" spans="1:77" s="64" customFormat="1" ht="12.75" x14ac:dyDescent="0.2">
      <c r="A312" s="57"/>
      <c r="B312" s="58" t="str">
        <f>IF(AND(B310&lt;&gt;"",ISNUMBER(B310),B311=""),"סך הכל",IF([1]Planning!A315="","",[1]Planning!A315))</f>
        <v/>
      </c>
      <c r="C312" s="59" t="str">
        <f>IFERROR(_xlfn.IFS(B312="סך הכל",[1]Summary!$B$6,[1]Planning!C315&lt;&gt;"",[1]Planning!C315),"")</f>
        <v/>
      </c>
      <c r="D312" s="57" t="str">
        <f>IFERROR(VLOOKUP(B312,[1]Address!B:G,5,FALSE),"")</f>
        <v/>
      </c>
      <c r="E312" s="57" t="str">
        <f>IFERROR(VLOOKUP(B312,[1]Address!B:L,11,FALSE),"")</f>
        <v/>
      </c>
      <c r="F312" s="60" t="str">
        <f t="shared" si="8"/>
        <v/>
      </c>
      <c r="G312" s="61" t="str">
        <f>IF(B312="סך הכל",[1]Summary!$B$7,IF(F312="","",IF(VLOOKUP(B312,[1]WQ_UnitID!B:C,2,FALSE)=0,"",VLOOKUP(B312,[1]WQ_UnitID!B:C,2,FALSE))))</f>
        <v/>
      </c>
      <c r="H312" s="60" t="str">
        <f>IF(B312="סך הכל",[1]Summary!$B$8,IF(F312="","",IFERROR(VLOOKUP(B312,[1]Planning!A:B,2,FALSE),0)))</f>
        <v/>
      </c>
      <c r="I312" s="60" t="str">
        <f>IF(B312="סך הכל",[1]Summary!$B$9,IF(F312="","",IFERROR(VLOOKUP(B312,[1]Count!A:B,2,FALSE),0)))</f>
        <v/>
      </c>
      <c r="J312" s="60" t="str">
        <f>IF(F312="","",(IF(ISNUMBER(MATCH(B312,[1]ExcPermit!$H$8:$H$1000,0)),"כן","לא")))</f>
        <v/>
      </c>
      <c r="K312" s="60" t="str">
        <f>IF(B312="סך הכל",[1]Summary!$B$10,IF(F312="","",IFERROR(VLOOKUP(B312,[1]Count!A:J,8,FALSE),0)))</f>
        <v/>
      </c>
      <c r="L312" s="60" t="str">
        <f>IF(B312="סך הכל",[1]Summary!$B$11,IF(F312="","",IFERROR(VLOOKUP(B312,[1]Count!A:J,9,FALSE),0)))</f>
        <v/>
      </c>
      <c r="M312" s="62" t="str">
        <f>IF(B312="סך הכל",[1]Summary!$B$12,IF(F312="","",IFERROR(VLOOKUP(B312,[1]Count!A:J,10,FALSE),0)))</f>
        <v/>
      </c>
      <c r="N312" s="63" t="str">
        <f t="shared" si="9"/>
        <v/>
      </c>
      <c r="O312" s="45" t="str">
        <f>IFERROR(VLOOKUP(B312,[1]Comments!A:B,2,FALSE),"")</f>
        <v/>
      </c>
      <c r="P312" s="45"/>
      <c r="Q312" s="45"/>
      <c r="R312" s="45"/>
      <c r="S312" s="45"/>
      <c r="T312" s="45"/>
      <c r="U312" s="45"/>
      <c r="V312" s="45"/>
      <c r="W312" s="45"/>
      <c r="X312" s="45"/>
      <c r="Y312" s="45"/>
      <c r="Z312" s="45"/>
      <c r="AA312" s="45"/>
      <c r="AB312" s="45"/>
      <c r="AC312" s="45"/>
      <c r="AD312" s="45"/>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57"/>
      <c r="BL312" s="57"/>
      <c r="BM312" s="57"/>
      <c r="BN312" s="57"/>
      <c r="BO312" s="57"/>
      <c r="BP312" s="57"/>
      <c r="BQ312" s="57"/>
      <c r="BR312" s="57"/>
      <c r="BS312" s="57"/>
      <c r="BT312" s="57"/>
      <c r="BU312" s="57"/>
      <c r="BV312" s="57"/>
      <c r="BW312" s="57"/>
      <c r="BX312" s="57"/>
      <c r="BY312" s="57"/>
    </row>
    <row r="313" spans="1:77" s="64" customFormat="1" ht="12.75" x14ac:dyDescent="0.2">
      <c r="A313" s="57"/>
      <c r="B313" s="58" t="str">
        <f>IF(AND(B311&lt;&gt;"",ISNUMBER(B311),B312=""),"סך הכל",IF([1]Planning!A316="","",[1]Planning!A316))</f>
        <v/>
      </c>
      <c r="C313" s="59" t="str">
        <f>IFERROR(_xlfn.IFS(B313="סך הכל",[1]Summary!$B$6,[1]Planning!C316&lt;&gt;"",[1]Planning!C316),"")</f>
        <v/>
      </c>
      <c r="D313" s="57" t="str">
        <f>IFERROR(VLOOKUP(B313,[1]Address!B:G,5,FALSE),"")</f>
        <v/>
      </c>
      <c r="E313" s="57" t="str">
        <f>IFERROR(VLOOKUP(B313,[1]Address!B:L,11,FALSE),"")</f>
        <v/>
      </c>
      <c r="F313" s="60" t="str">
        <f t="shared" si="8"/>
        <v/>
      </c>
      <c r="G313" s="61" t="str">
        <f>IF(B313="סך הכל",[1]Summary!$B$7,IF(F313="","",IF(VLOOKUP(B313,[1]WQ_UnitID!B:C,2,FALSE)=0,"",VLOOKUP(B313,[1]WQ_UnitID!B:C,2,FALSE))))</f>
        <v/>
      </c>
      <c r="H313" s="60" t="str">
        <f>IF(B313="סך הכל",[1]Summary!$B$8,IF(F313="","",IFERROR(VLOOKUP(B313,[1]Planning!A:B,2,FALSE),0)))</f>
        <v/>
      </c>
      <c r="I313" s="60" t="str">
        <f>IF(B313="סך הכל",[1]Summary!$B$9,IF(F313="","",IFERROR(VLOOKUP(B313,[1]Count!A:B,2,FALSE),0)))</f>
        <v/>
      </c>
      <c r="J313" s="60" t="str">
        <f>IF(F313="","",(IF(ISNUMBER(MATCH(B313,[1]ExcPermit!$H$8:$H$1000,0)),"כן","לא")))</f>
        <v/>
      </c>
      <c r="K313" s="60" t="str">
        <f>IF(B313="סך הכל",[1]Summary!$B$10,IF(F313="","",IFERROR(VLOOKUP(B313,[1]Count!A:J,8,FALSE),0)))</f>
        <v/>
      </c>
      <c r="L313" s="60" t="str">
        <f>IF(B313="סך הכל",[1]Summary!$B$11,IF(F313="","",IFERROR(VLOOKUP(B313,[1]Count!A:J,9,FALSE),0)))</f>
        <v/>
      </c>
      <c r="M313" s="62" t="str">
        <f>IF(B313="סך הכל",[1]Summary!$B$12,IF(F313="","",IFERROR(VLOOKUP(B313,[1]Count!A:J,10,FALSE),0)))</f>
        <v/>
      </c>
      <c r="N313" s="63" t="str">
        <f t="shared" si="9"/>
        <v/>
      </c>
      <c r="O313" s="45" t="str">
        <f>IFERROR(VLOOKUP(B313,[1]Comments!A:B,2,FALSE),"")</f>
        <v/>
      </c>
      <c r="P313" s="45"/>
      <c r="Q313" s="45"/>
      <c r="R313" s="45"/>
      <c r="S313" s="45"/>
      <c r="T313" s="45"/>
      <c r="U313" s="45"/>
      <c r="V313" s="45"/>
      <c r="W313" s="45"/>
      <c r="X313" s="45"/>
      <c r="Y313" s="45"/>
      <c r="Z313" s="45"/>
      <c r="AA313" s="45"/>
      <c r="AB313" s="45"/>
      <c r="AC313" s="45"/>
      <c r="AD313" s="45"/>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57"/>
      <c r="BL313" s="57"/>
      <c r="BM313" s="57"/>
      <c r="BN313" s="57"/>
      <c r="BO313" s="57"/>
      <c r="BP313" s="57"/>
      <c r="BQ313" s="57"/>
      <c r="BR313" s="57"/>
      <c r="BS313" s="57"/>
      <c r="BT313" s="57"/>
      <c r="BU313" s="57"/>
      <c r="BV313" s="57"/>
      <c r="BW313" s="57"/>
      <c r="BX313" s="57"/>
      <c r="BY313" s="57"/>
    </row>
    <row r="314" spans="1:77" s="64" customFormat="1" ht="12.75" x14ac:dyDescent="0.2">
      <c r="A314" s="57"/>
      <c r="B314" s="58" t="str">
        <f>IF(AND(B312&lt;&gt;"",ISNUMBER(B312),B313=""),"סך הכל",IF([1]Planning!A317="","",[1]Planning!A317))</f>
        <v/>
      </c>
      <c r="C314" s="59" t="str">
        <f>IFERROR(_xlfn.IFS(B314="סך הכל",[1]Summary!$B$6,[1]Planning!C317&lt;&gt;"",[1]Planning!C317),"")</f>
        <v/>
      </c>
      <c r="D314" s="57" t="str">
        <f>IFERROR(VLOOKUP(B314,[1]Address!B:G,5,FALSE),"")</f>
        <v/>
      </c>
      <c r="E314" s="57" t="str">
        <f>IFERROR(VLOOKUP(B314,[1]Address!B:L,11,FALSE),"")</f>
        <v/>
      </c>
      <c r="F314" s="60" t="str">
        <f t="shared" si="8"/>
        <v/>
      </c>
      <c r="G314" s="61" t="str">
        <f>IF(B314="סך הכל",[1]Summary!$B$7,IF(F314="","",IF(VLOOKUP(B314,[1]WQ_UnitID!B:C,2,FALSE)=0,"",VLOOKUP(B314,[1]WQ_UnitID!B:C,2,FALSE))))</f>
        <v/>
      </c>
      <c r="H314" s="60" t="str">
        <f>IF(B314="סך הכל",[1]Summary!$B$8,IF(F314="","",IFERROR(VLOOKUP(B314,[1]Planning!A:B,2,FALSE),0)))</f>
        <v/>
      </c>
      <c r="I314" s="60" t="str">
        <f>IF(B314="סך הכל",[1]Summary!$B$9,IF(F314="","",IFERROR(VLOOKUP(B314,[1]Count!A:B,2,FALSE),0)))</f>
        <v/>
      </c>
      <c r="J314" s="60" t="str">
        <f>IF(F314="","",(IF(ISNUMBER(MATCH(B314,[1]ExcPermit!$H$8:$H$1000,0)),"כן","לא")))</f>
        <v/>
      </c>
      <c r="K314" s="60" t="str">
        <f>IF(B314="סך הכל",[1]Summary!$B$10,IF(F314="","",IFERROR(VLOOKUP(B314,[1]Count!A:J,8,FALSE),0)))</f>
        <v/>
      </c>
      <c r="L314" s="60" t="str">
        <f>IF(B314="סך הכל",[1]Summary!$B$11,IF(F314="","",IFERROR(VLOOKUP(B314,[1]Count!A:J,9,FALSE),0)))</f>
        <v/>
      </c>
      <c r="M314" s="62" t="str">
        <f>IF(B314="סך הכל",[1]Summary!$B$12,IF(F314="","",IFERROR(VLOOKUP(B314,[1]Count!A:J,10,FALSE),0)))</f>
        <v/>
      </c>
      <c r="N314" s="63" t="str">
        <f t="shared" si="9"/>
        <v/>
      </c>
      <c r="O314" s="45" t="str">
        <f>IFERROR(VLOOKUP(B314,[1]Comments!A:B,2,FALSE),"")</f>
        <v/>
      </c>
      <c r="P314" s="45"/>
      <c r="Q314" s="45"/>
      <c r="R314" s="45"/>
      <c r="S314" s="45"/>
      <c r="T314" s="45"/>
      <c r="U314" s="45"/>
      <c r="V314" s="45"/>
      <c r="W314" s="45"/>
      <c r="X314" s="45"/>
      <c r="Y314" s="45"/>
      <c r="Z314" s="45"/>
      <c r="AA314" s="45"/>
      <c r="AB314" s="45"/>
      <c r="AC314" s="45"/>
      <c r="AD314" s="45"/>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57"/>
      <c r="BA314" s="57"/>
      <c r="BB314" s="57"/>
      <c r="BC314" s="57"/>
      <c r="BD314" s="57"/>
      <c r="BE314" s="57"/>
      <c r="BF314" s="57"/>
      <c r="BG314" s="57"/>
      <c r="BH314" s="57"/>
      <c r="BI314" s="57"/>
      <c r="BJ314" s="57"/>
      <c r="BK314" s="57"/>
      <c r="BL314" s="57"/>
      <c r="BM314" s="57"/>
      <c r="BN314" s="57"/>
      <c r="BO314" s="57"/>
      <c r="BP314" s="57"/>
      <c r="BQ314" s="57"/>
      <c r="BR314" s="57"/>
      <c r="BS314" s="57"/>
      <c r="BT314" s="57"/>
      <c r="BU314" s="57"/>
      <c r="BV314" s="57"/>
      <c r="BW314" s="57"/>
      <c r="BX314" s="57"/>
      <c r="BY314" s="57"/>
    </row>
    <row r="315" spans="1:77" s="64" customFormat="1" ht="12.75" x14ac:dyDescent="0.2">
      <c r="A315" s="57"/>
      <c r="B315" s="58" t="str">
        <f>IF(AND(B313&lt;&gt;"",ISNUMBER(B313),B314=""),"סך הכל",IF([1]Planning!A318="","",[1]Planning!A318))</f>
        <v/>
      </c>
      <c r="C315" s="59" t="str">
        <f>IFERROR(_xlfn.IFS(B315="סך הכל",[1]Summary!$B$6,[1]Planning!C318&lt;&gt;"",[1]Planning!C318),"")</f>
        <v/>
      </c>
      <c r="D315" s="57" t="str">
        <f>IFERROR(VLOOKUP(B315,[1]Address!B:G,5,FALSE),"")</f>
        <v/>
      </c>
      <c r="E315" s="57" t="str">
        <f>IFERROR(VLOOKUP(B315,[1]Address!B:L,11,FALSE),"")</f>
        <v/>
      </c>
      <c r="F315" s="60" t="str">
        <f t="shared" si="8"/>
        <v/>
      </c>
      <c r="G315" s="61" t="str">
        <f>IF(B315="סך הכל",[1]Summary!$B$7,IF(F315="","",IF(VLOOKUP(B315,[1]WQ_UnitID!B:C,2,FALSE)=0,"",VLOOKUP(B315,[1]WQ_UnitID!B:C,2,FALSE))))</f>
        <v/>
      </c>
      <c r="H315" s="60" t="str">
        <f>IF(B315="סך הכל",[1]Summary!$B$8,IF(F315="","",IFERROR(VLOOKUP(B315,[1]Planning!A:B,2,FALSE),0)))</f>
        <v/>
      </c>
      <c r="I315" s="60" t="str">
        <f>IF(B315="סך הכל",[1]Summary!$B$9,IF(F315="","",IFERROR(VLOOKUP(B315,[1]Count!A:B,2,FALSE),0)))</f>
        <v/>
      </c>
      <c r="J315" s="60" t="str">
        <f>IF(F315="","",(IF(ISNUMBER(MATCH(B315,[1]ExcPermit!$H$8:$H$1000,0)),"כן","לא")))</f>
        <v/>
      </c>
      <c r="K315" s="60" t="str">
        <f>IF(B315="סך הכל",[1]Summary!$B$10,IF(F315="","",IFERROR(VLOOKUP(B315,[1]Count!A:J,8,FALSE),0)))</f>
        <v/>
      </c>
      <c r="L315" s="60" t="str">
        <f>IF(B315="סך הכל",[1]Summary!$B$11,IF(F315="","",IFERROR(VLOOKUP(B315,[1]Count!A:J,9,FALSE),0)))</f>
        <v/>
      </c>
      <c r="M315" s="62" t="str">
        <f>IF(B315="סך הכל",[1]Summary!$B$12,IF(F315="","",IFERROR(VLOOKUP(B315,[1]Count!A:J,10,FALSE),0)))</f>
        <v/>
      </c>
      <c r="N315" s="63" t="str">
        <f t="shared" si="9"/>
        <v/>
      </c>
      <c r="O315" s="45" t="str">
        <f>IFERROR(VLOOKUP(B315,[1]Comments!A:B,2,FALSE),"")</f>
        <v/>
      </c>
      <c r="P315" s="45"/>
      <c r="Q315" s="45"/>
      <c r="R315" s="45"/>
      <c r="S315" s="45"/>
      <c r="T315" s="45"/>
      <c r="U315" s="45"/>
      <c r="V315" s="45"/>
      <c r="W315" s="45"/>
      <c r="X315" s="45"/>
      <c r="Y315" s="45"/>
      <c r="Z315" s="45"/>
      <c r="AA315" s="45"/>
      <c r="AB315" s="45"/>
      <c r="AC315" s="45"/>
      <c r="AD315" s="45"/>
      <c r="AE315" s="57"/>
      <c r="AF315" s="57"/>
      <c r="AG315" s="57"/>
      <c r="AH315" s="57"/>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c r="BE315" s="57"/>
      <c r="BF315" s="57"/>
      <c r="BG315" s="57"/>
      <c r="BH315" s="57"/>
      <c r="BI315" s="57"/>
      <c r="BJ315" s="57"/>
      <c r="BK315" s="57"/>
      <c r="BL315" s="57"/>
      <c r="BM315" s="57"/>
      <c r="BN315" s="57"/>
      <c r="BO315" s="57"/>
      <c r="BP315" s="57"/>
      <c r="BQ315" s="57"/>
      <c r="BR315" s="57"/>
      <c r="BS315" s="57"/>
      <c r="BT315" s="57"/>
      <c r="BU315" s="57"/>
      <c r="BV315" s="57"/>
      <c r="BW315" s="57"/>
      <c r="BX315" s="57"/>
      <c r="BY315" s="57"/>
    </row>
    <row r="316" spans="1:77" s="64" customFormat="1" ht="12.75" x14ac:dyDescent="0.2">
      <c r="A316" s="57"/>
      <c r="B316" s="58" t="str">
        <f>IF(AND(B314&lt;&gt;"",ISNUMBER(B314),B315=""),"סך הכל",IF([1]Planning!A319="","",[1]Planning!A319))</f>
        <v/>
      </c>
      <c r="C316" s="59" t="str">
        <f>IFERROR(_xlfn.IFS(B316="סך הכל",[1]Summary!$B$6,[1]Planning!C319&lt;&gt;"",[1]Planning!C319),"")</f>
        <v/>
      </c>
      <c r="D316" s="57" t="str">
        <f>IFERROR(VLOOKUP(B316,[1]Address!B:G,5,FALSE),"")</f>
        <v/>
      </c>
      <c r="E316" s="57" t="str">
        <f>IFERROR(VLOOKUP(B316,[1]Address!B:L,11,FALSE),"")</f>
        <v/>
      </c>
      <c r="F316" s="60" t="str">
        <f t="shared" si="8"/>
        <v/>
      </c>
      <c r="G316" s="61" t="str">
        <f>IF(B316="סך הכל",[1]Summary!$B$7,IF(F316="","",IF(VLOOKUP(B316,[1]WQ_UnitID!B:C,2,FALSE)=0,"",VLOOKUP(B316,[1]WQ_UnitID!B:C,2,FALSE))))</f>
        <v/>
      </c>
      <c r="H316" s="60" t="str">
        <f>IF(B316="סך הכל",[1]Summary!$B$8,IF(F316="","",IFERROR(VLOOKUP(B316,[1]Planning!A:B,2,FALSE),0)))</f>
        <v/>
      </c>
      <c r="I316" s="60" t="str">
        <f>IF(B316="סך הכל",[1]Summary!$B$9,IF(F316="","",IFERROR(VLOOKUP(B316,[1]Count!A:B,2,FALSE),0)))</f>
        <v/>
      </c>
      <c r="J316" s="60" t="str">
        <f>IF(F316="","",(IF(ISNUMBER(MATCH(B316,[1]ExcPermit!$H$8:$H$1000,0)),"כן","לא")))</f>
        <v/>
      </c>
      <c r="K316" s="60" t="str">
        <f>IF(B316="סך הכל",[1]Summary!$B$10,IF(F316="","",IFERROR(VLOOKUP(B316,[1]Count!A:J,8,FALSE),0)))</f>
        <v/>
      </c>
      <c r="L316" s="60" t="str">
        <f>IF(B316="סך הכל",[1]Summary!$B$11,IF(F316="","",IFERROR(VLOOKUP(B316,[1]Count!A:J,9,FALSE),0)))</f>
        <v/>
      </c>
      <c r="M316" s="62" t="str">
        <f>IF(B316="סך הכל",[1]Summary!$B$12,IF(F316="","",IFERROR(VLOOKUP(B316,[1]Count!A:J,10,FALSE),0)))</f>
        <v/>
      </c>
      <c r="N316" s="63" t="str">
        <f t="shared" si="9"/>
        <v/>
      </c>
      <c r="O316" s="45" t="str">
        <f>IFERROR(VLOOKUP(B316,[1]Comments!A:B,2,FALSE),"")</f>
        <v/>
      </c>
      <c r="P316" s="45"/>
      <c r="Q316" s="45"/>
      <c r="R316" s="45"/>
      <c r="S316" s="45"/>
      <c r="T316" s="45"/>
      <c r="U316" s="45"/>
      <c r="V316" s="45"/>
      <c r="W316" s="45"/>
      <c r="X316" s="45"/>
      <c r="Y316" s="45"/>
      <c r="Z316" s="45"/>
      <c r="AA316" s="45"/>
      <c r="AB316" s="45"/>
      <c r="AC316" s="45"/>
      <c r="AD316" s="45"/>
      <c r="AE316" s="57"/>
      <c r="AF316" s="57"/>
      <c r="AG316" s="57"/>
      <c r="AH316" s="57"/>
      <c r="AI316" s="57"/>
      <c r="AJ316" s="57"/>
      <c r="AK316" s="57"/>
      <c r="AL316" s="57"/>
      <c r="AM316" s="57"/>
      <c r="AN316" s="57"/>
      <c r="AO316" s="57"/>
      <c r="AP316" s="57"/>
      <c r="AQ316" s="57"/>
      <c r="AR316" s="57"/>
      <c r="AS316" s="57"/>
      <c r="AT316" s="57"/>
      <c r="AU316" s="57"/>
      <c r="AV316" s="57"/>
      <c r="AW316" s="57"/>
      <c r="AX316" s="57"/>
      <c r="AY316" s="57"/>
      <c r="AZ316" s="57"/>
      <c r="BA316" s="57"/>
      <c r="BB316" s="57"/>
      <c r="BC316" s="57"/>
      <c r="BD316" s="57"/>
      <c r="BE316" s="57"/>
      <c r="BF316" s="57"/>
      <c r="BG316" s="57"/>
      <c r="BH316" s="57"/>
      <c r="BI316" s="57"/>
      <c r="BJ316" s="57"/>
      <c r="BK316" s="57"/>
      <c r="BL316" s="57"/>
      <c r="BM316" s="57"/>
      <c r="BN316" s="57"/>
      <c r="BO316" s="57"/>
      <c r="BP316" s="57"/>
      <c r="BQ316" s="57"/>
      <c r="BR316" s="57"/>
      <c r="BS316" s="57"/>
      <c r="BT316" s="57"/>
      <c r="BU316" s="57"/>
      <c r="BV316" s="57"/>
      <c r="BW316" s="57"/>
      <c r="BX316" s="57"/>
      <c r="BY316" s="57"/>
    </row>
    <row r="317" spans="1:77" s="64" customFormat="1" ht="12.75" x14ac:dyDescent="0.2">
      <c r="A317" s="57"/>
      <c r="B317" s="58" t="str">
        <f>IF(AND(B315&lt;&gt;"",ISNUMBER(B315),B316=""),"סך הכל",IF([1]Planning!A320="","",[1]Planning!A320))</f>
        <v/>
      </c>
      <c r="C317" s="59" t="str">
        <f>IFERROR(_xlfn.IFS(B317="סך הכל",[1]Summary!$B$6,[1]Planning!C320&lt;&gt;"",[1]Planning!C320),"")</f>
        <v/>
      </c>
      <c r="D317" s="57" t="str">
        <f>IFERROR(VLOOKUP(B317,[1]Address!B:G,5,FALSE),"")</f>
        <v/>
      </c>
      <c r="E317" s="57" t="str">
        <f>IFERROR(VLOOKUP(B317,[1]Address!B:L,11,FALSE),"")</f>
        <v/>
      </c>
      <c r="F317" s="60" t="str">
        <f t="shared" si="8"/>
        <v/>
      </c>
      <c r="G317" s="61" t="str">
        <f>IF(B317="סך הכל",[1]Summary!$B$7,IF(F317="","",IF(VLOOKUP(B317,[1]WQ_UnitID!B:C,2,FALSE)=0,"",VLOOKUP(B317,[1]WQ_UnitID!B:C,2,FALSE))))</f>
        <v/>
      </c>
      <c r="H317" s="60" t="str">
        <f>IF(B317="סך הכל",[1]Summary!$B$8,IF(F317="","",IFERROR(VLOOKUP(B317,[1]Planning!A:B,2,FALSE),0)))</f>
        <v/>
      </c>
      <c r="I317" s="60" t="str">
        <f>IF(B317="סך הכל",[1]Summary!$B$9,IF(F317="","",IFERROR(VLOOKUP(B317,[1]Count!A:B,2,FALSE),0)))</f>
        <v/>
      </c>
      <c r="J317" s="60" t="str">
        <f>IF(F317="","",(IF(ISNUMBER(MATCH(B317,[1]ExcPermit!$H$8:$H$1000,0)),"כן","לא")))</f>
        <v/>
      </c>
      <c r="K317" s="60" t="str">
        <f>IF(B317="סך הכל",[1]Summary!$B$10,IF(F317="","",IFERROR(VLOOKUP(B317,[1]Count!A:J,8,FALSE),0)))</f>
        <v/>
      </c>
      <c r="L317" s="60" t="str">
        <f>IF(B317="סך הכל",[1]Summary!$B$11,IF(F317="","",IFERROR(VLOOKUP(B317,[1]Count!A:J,9,FALSE),0)))</f>
        <v/>
      </c>
      <c r="M317" s="62" t="str">
        <f>IF(B317="סך הכל",[1]Summary!$B$12,IF(F317="","",IFERROR(VLOOKUP(B317,[1]Count!A:J,10,FALSE),0)))</f>
        <v/>
      </c>
      <c r="N317" s="63" t="str">
        <f t="shared" si="9"/>
        <v/>
      </c>
      <c r="O317" s="45" t="str">
        <f>IFERROR(VLOOKUP(B317,[1]Comments!A:B,2,FALSE),"")</f>
        <v/>
      </c>
      <c r="P317" s="45"/>
      <c r="Q317" s="45"/>
      <c r="R317" s="45"/>
      <c r="S317" s="45"/>
      <c r="T317" s="45"/>
      <c r="U317" s="45"/>
      <c r="V317" s="45"/>
      <c r="W317" s="45"/>
      <c r="X317" s="45"/>
      <c r="Y317" s="45"/>
      <c r="Z317" s="45"/>
      <c r="AA317" s="45"/>
      <c r="AB317" s="45"/>
      <c r="AC317" s="45"/>
      <c r="AD317" s="45"/>
      <c r="AE317" s="57"/>
      <c r="AF317" s="57"/>
      <c r="AG317" s="57"/>
      <c r="AH317" s="57"/>
      <c r="AI317" s="57"/>
      <c r="AJ317" s="57"/>
      <c r="AK317" s="57"/>
      <c r="AL317" s="57"/>
      <c r="AM317" s="57"/>
      <c r="AN317" s="57"/>
      <c r="AO317" s="57"/>
      <c r="AP317" s="57"/>
      <c r="AQ317" s="57"/>
      <c r="AR317" s="57"/>
      <c r="AS317" s="57"/>
      <c r="AT317" s="57"/>
      <c r="AU317" s="57"/>
      <c r="AV317" s="57"/>
      <c r="AW317" s="57"/>
      <c r="AX317" s="57"/>
      <c r="AY317" s="57"/>
      <c r="AZ317" s="57"/>
      <c r="BA317" s="57"/>
      <c r="BB317" s="57"/>
      <c r="BC317" s="57"/>
      <c r="BD317" s="57"/>
      <c r="BE317" s="57"/>
      <c r="BF317" s="57"/>
      <c r="BG317" s="57"/>
      <c r="BH317" s="57"/>
      <c r="BI317" s="57"/>
      <c r="BJ317" s="57"/>
      <c r="BK317" s="57"/>
      <c r="BL317" s="57"/>
      <c r="BM317" s="57"/>
      <c r="BN317" s="57"/>
      <c r="BO317" s="57"/>
      <c r="BP317" s="57"/>
      <c r="BQ317" s="57"/>
      <c r="BR317" s="57"/>
      <c r="BS317" s="57"/>
      <c r="BT317" s="57"/>
      <c r="BU317" s="57"/>
      <c r="BV317" s="57"/>
      <c r="BW317" s="57"/>
      <c r="BX317" s="57"/>
      <c r="BY317" s="57"/>
    </row>
    <row r="318" spans="1:77" s="64" customFormat="1" ht="12.75" x14ac:dyDescent="0.2">
      <c r="A318" s="57"/>
      <c r="B318" s="58" t="str">
        <f>IF(AND(B316&lt;&gt;"",ISNUMBER(B316),B317=""),"סך הכל",IF([1]Planning!A321="","",[1]Planning!A321))</f>
        <v/>
      </c>
      <c r="C318" s="59" t="str">
        <f>IFERROR(_xlfn.IFS(B318="סך הכל",[1]Summary!$B$6,[1]Planning!C321&lt;&gt;"",[1]Planning!C321),"")</f>
        <v/>
      </c>
      <c r="D318" s="57" t="str">
        <f>IFERROR(VLOOKUP(B318,[1]Address!B:G,5,FALSE),"")</f>
        <v/>
      </c>
      <c r="E318" s="57" t="str">
        <f>IFERROR(VLOOKUP(B318,[1]Address!B:L,11,FALSE),"")</f>
        <v/>
      </c>
      <c r="F318" s="60" t="str">
        <f t="shared" si="8"/>
        <v/>
      </c>
      <c r="G318" s="61" t="str">
        <f>IF(B318="סך הכל",[1]Summary!$B$7,IF(F318="","",IF(VLOOKUP(B318,[1]WQ_UnitID!B:C,2,FALSE)=0,"",VLOOKUP(B318,[1]WQ_UnitID!B:C,2,FALSE))))</f>
        <v/>
      </c>
      <c r="H318" s="60" t="str">
        <f>IF(B318="סך הכל",[1]Summary!$B$8,IF(F318="","",IFERROR(VLOOKUP(B318,[1]Planning!A:B,2,FALSE),0)))</f>
        <v/>
      </c>
      <c r="I318" s="60" t="str">
        <f>IF(B318="סך הכל",[1]Summary!$B$9,IF(F318="","",IFERROR(VLOOKUP(B318,[1]Count!A:B,2,FALSE),0)))</f>
        <v/>
      </c>
      <c r="J318" s="60" t="str">
        <f>IF(F318="","",(IF(ISNUMBER(MATCH(B318,[1]ExcPermit!$H$8:$H$1000,0)),"כן","לא")))</f>
        <v/>
      </c>
      <c r="K318" s="60" t="str">
        <f>IF(B318="סך הכל",[1]Summary!$B$10,IF(F318="","",IFERROR(VLOOKUP(B318,[1]Count!A:J,8,FALSE),0)))</f>
        <v/>
      </c>
      <c r="L318" s="60" t="str">
        <f>IF(B318="סך הכל",[1]Summary!$B$11,IF(F318="","",IFERROR(VLOOKUP(B318,[1]Count!A:J,9,FALSE),0)))</f>
        <v/>
      </c>
      <c r="M318" s="62" t="str">
        <f>IF(B318="סך הכל",[1]Summary!$B$12,IF(F318="","",IFERROR(VLOOKUP(B318,[1]Count!A:J,10,FALSE),0)))</f>
        <v/>
      </c>
      <c r="N318" s="63" t="str">
        <f t="shared" si="9"/>
        <v/>
      </c>
      <c r="O318" s="45" t="str">
        <f>IFERROR(VLOOKUP(B318,[1]Comments!A:B,2,FALSE),"")</f>
        <v/>
      </c>
      <c r="P318" s="45"/>
      <c r="Q318" s="45"/>
      <c r="R318" s="45"/>
      <c r="S318" s="45"/>
      <c r="T318" s="45"/>
      <c r="U318" s="45"/>
      <c r="V318" s="45"/>
      <c r="W318" s="45"/>
      <c r="X318" s="45"/>
      <c r="Y318" s="45"/>
      <c r="Z318" s="45"/>
      <c r="AA318" s="45"/>
      <c r="AB318" s="45"/>
      <c r="AC318" s="45"/>
      <c r="AD318" s="45"/>
      <c r="AE318" s="57"/>
      <c r="AF318" s="57"/>
      <c r="AG318" s="57"/>
      <c r="AH318" s="57"/>
      <c r="AI318" s="57"/>
      <c r="AJ318" s="57"/>
      <c r="AK318" s="57"/>
      <c r="AL318" s="57"/>
      <c r="AM318" s="57"/>
      <c r="AN318" s="57"/>
      <c r="AO318" s="57"/>
      <c r="AP318" s="57"/>
      <c r="AQ318" s="57"/>
      <c r="AR318" s="57"/>
      <c r="AS318" s="57"/>
      <c r="AT318" s="57"/>
      <c r="AU318" s="57"/>
      <c r="AV318" s="57"/>
      <c r="AW318" s="57"/>
      <c r="AX318" s="57"/>
      <c r="AY318" s="57"/>
      <c r="AZ318" s="57"/>
      <c r="BA318" s="57"/>
      <c r="BB318" s="57"/>
      <c r="BC318" s="57"/>
      <c r="BD318" s="57"/>
      <c r="BE318" s="57"/>
      <c r="BF318" s="57"/>
      <c r="BG318" s="57"/>
      <c r="BH318" s="57"/>
      <c r="BI318" s="57"/>
      <c r="BJ318" s="57"/>
      <c r="BK318" s="57"/>
      <c r="BL318" s="57"/>
      <c r="BM318" s="57"/>
      <c r="BN318" s="57"/>
      <c r="BO318" s="57"/>
      <c r="BP318" s="57"/>
      <c r="BQ318" s="57"/>
      <c r="BR318" s="57"/>
      <c r="BS318" s="57"/>
      <c r="BT318" s="57"/>
      <c r="BU318" s="57"/>
      <c r="BV318" s="57"/>
      <c r="BW318" s="57"/>
      <c r="BX318" s="57"/>
      <c r="BY318" s="57"/>
    </row>
    <row r="319" spans="1:77" s="64" customFormat="1" ht="12.75" x14ac:dyDescent="0.2">
      <c r="A319" s="57"/>
      <c r="B319" s="58" t="str">
        <f>IF(AND(B317&lt;&gt;"",ISNUMBER(B317),B318=""),"סך הכל",IF([1]Planning!A322="","",[1]Planning!A322))</f>
        <v/>
      </c>
      <c r="C319" s="59" t="str">
        <f>IFERROR(_xlfn.IFS(B319="סך הכל",[1]Summary!$B$6,[1]Planning!C322&lt;&gt;"",[1]Planning!C322),"")</f>
        <v/>
      </c>
      <c r="D319" s="57" t="str">
        <f>IFERROR(VLOOKUP(B319,[1]Address!B:G,5,FALSE),"")</f>
        <v/>
      </c>
      <c r="E319" s="57" t="str">
        <f>IFERROR(VLOOKUP(B319,[1]Address!B:L,11,FALSE),"")</f>
        <v/>
      </c>
      <c r="F319" s="60" t="str">
        <f t="shared" si="8"/>
        <v/>
      </c>
      <c r="G319" s="61" t="str">
        <f>IF(B319="סך הכל",[1]Summary!$B$7,IF(F319="","",IF(VLOOKUP(B319,[1]WQ_UnitID!B:C,2,FALSE)=0,"",VLOOKUP(B319,[1]WQ_UnitID!B:C,2,FALSE))))</f>
        <v/>
      </c>
      <c r="H319" s="60" t="str">
        <f>IF(B319="סך הכל",[1]Summary!$B$8,IF(F319="","",IFERROR(VLOOKUP(B319,[1]Planning!A:B,2,FALSE),0)))</f>
        <v/>
      </c>
      <c r="I319" s="60" t="str">
        <f>IF(B319="סך הכל",[1]Summary!$B$9,IF(F319="","",IFERROR(VLOOKUP(B319,[1]Count!A:B,2,FALSE),0)))</f>
        <v/>
      </c>
      <c r="J319" s="60" t="str">
        <f>IF(F319="","",(IF(ISNUMBER(MATCH(B319,[1]ExcPermit!$H$8:$H$1000,0)),"כן","לא")))</f>
        <v/>
      </c>
      <c r="K319" s="60" t="str">
        <f>IF(B319="סך הכל",[1]Summary!$B$10,IF(F319="","",IFERROR(VLOOKUP(B319,[1]Count!A:J,8,FALSE),0)))</f>
        <v/>
      </c>
      <c r="L319" s="60" t="str">
        <f>IF(B319="סך הכל",[1]Summary!$B$11,IF(F319="","",IFERROR(VLOOKUP(B319,[1]Count!A:J,9,FALSE),0)))</f>
        <v/>
      </c>
      <c r="M319" s="62" t="str">
        <f>IF(B319="סך הכל",[1]Summary!$B$12,IF(F319="","",IFERROR(VLOOKUP(B319,[1]Count!A:J,10,FALSE),0)))</f>
        <v/>
      </c>
      <c r="N319" s="63" t="str">
        <f t="shared" si="9"/>
        <v/>
      </c>
      <c r="O319" s="45" t="str">
        <f>IFERROR(VLOOKUP(B319,[1]Comments!A:B,2,FALSE),"")</f>
        <v/>
      </c>
      <c r="P319" s="45"/>
      <c r="Q319" s="45"/>
      <c r="R319" s="45"/>
      <c r="S319" s="45"/>
      <c r="T319" s="45"/>
      <c r="U319" s="45"/>
      <c r="V319" s="45"/>
      <c r="W319" s="45"/>
      <c r="X319" s="45"/>
      <c r="Y319" s="45"/>
      <c r="Z319" s="45"/>
      <c r="AA319" s="45"/>
      <c r="AB319" s="45"/>
      <c r="AC319" s="45"/>
      <c r="AD319" s="45"/>
      <c r="AE319" s="57"/>
      <c r="AF319" s="57"/>
      <c r="AG319" s="57"/>
      <c r="AH319" s="57"/>
      <c r="AI319" s="57"/>
      <c r="AJ319" s="57"/>
      <c r="AK319" s="57"/>
      <c r="AL319" s="57"/>
      <c r="AM319" s="57"/>
      <c r="AN319" s="57"/>
      <c r="AO319" s="57"/>
      <c r="AP319" s="57"/>
      <c r="AQ319" s="57"/>
      <c r="AR319" s="57"/>
      <c r="AS319" s="57"/>
      <c r="AT319" s="57"/>
      <c r="AU319" s="57"/>
      <c r="AV319" s="57"/>
      <c r="AW319" s="57"/>
      <c r="AX319" s="57"/>
      <c r="AY319" s="57"/>
      <c r="AZ319" s="57"/>
      <c r="BA319" s="57"/>
      <c r="BB319" s="57"/>
      <c r="BC319" s="57"/>
      <c r="BD319" s="57"/>
      <c r="BE319" s="57"/>
      <c r="BF319" s="57"/>
      <c r="BG319" s="57"/>
      <c r="BH319" s="57"/>
      <c r="BI319" s="57"/>
      <c r="BJ319" s="57"/>
      <c r="BK319" s="57"/>
      <c r="BL319" s="57"/>
      <c r="BM319" s="57"/>
      <c r="BN319" s="57"/>
      <c r="BO319" s="57"/>
      <c r="BP319" s="57"/>
      <c r="BQ319" s="57"/>
      <c r="BR319" s="57"/>
      <c r="BS319" s="57"/>
      <c r="BT319" s="57"/>
      <c r="BU319" s="57"/>
      <c r="BV319" s="57"/>
      <c r="BW319" s="57"/>
      <c r="BX319" s="57"/>
      <c r="BY319" s="57"/>
    </row>
    <row r="320" spans="1:77" s="64" customFormat="1" ht="12.75" x14ac:dyDescent="0.2">
      <c r="A320" s="57"/>
      <c r="B320" s="58" t="str">
        <f>IF(AND(B318&lt;&gt;"",ISNUMBER(B318),B319=""),"סך הכל",IF([1]Planning!A323="","",[1]Planning!A323))</f>
        <v/>
      </c>
      <c r="C320" s="59" t="str">
        <f>IFERROR(_xlfn.IFS(B320="סך הכל",[1]Summary!$B$6,[1]Planning!C323&lt;&gt;"",[1]Planning!C323),"")</f>
        <v/>
      </c>
      <c r="D320" s="57" t="str">
        <f>IFERROR(VLOOKUP(B320,[1]Address!B:G,5,FALSE),"")</f>
        <v/>
      </c>
      <c r="E320" s="57" t="str">
        <f>IFERROR(VLOOKUP(B320,[1]Address!B:L,11,FALSE),"")</f>
        <v/>
      </c>
      <c r="F320" s="60" t="str">
        <f t="shared" si="8"/>
        <v/>
      </c>
      <c r="G320" s="61" t="str">
        <f>IF(B320="סך הכל",[1]Summary!$B$7,IF(F320="","",IF(VLOOKUP(B320,[1]WQ_UnitID!B:C,2,FALSE)=0,"",VLOOKUP(B320,[1]WQ_UnitID!B:C,2,FALSE))))</f>
        <v/>
      </c>
      <c r="H320" s="60" t="str">
        <f>IF(B320="סך הכל",[1]Summary!$B$8,IF(F320="","",IFERROR(VLOOKUP(B320,[1]Planning!A:B,2,FALSE),0)))</f>
        <v/>
      </c>
      <c r="I320" s="60" t="str">
        <f>IF(B320="סך הכל",[1]Summary!$B$9,IF(F320="","",IFERROR(VLOOKUP(B320,[1]Count!A:B,2,FALSE),0)))</f>
        <v/>
      </c>
      <c r="J320" s="60" t="str">
        <f>IF(F320="","",(IF(ISNUMBER(MATCH(B320,[1]ExcPermit!$H$8:$H$1000,0)),"כן","לא")))</f>
        <v/>
      </c>
      <c r="K320" s="60" t="str">
        <f>IF(B320="סך הכל",[1]Summary!$B$10,IF(F320="","",IFERROR(VLOOKUP(B320,[1]Count!A:J,8,FALSE),0)))</f>
        <v/>
      </c>
      <c r="L320" s="60" t="str">
        <f>IF(B320="סך הכל",[1]Summary!$B$11,IF(F320="","",IFERROR(VLOOKUP(B320,[1]Count!A:J,9,FALSE),0)))</f>
        <v/>
      </c>
      <c r="M320" s="62" t="str">
        <f>IF(B320="סך הכל",[1]Summary!$B$12,IF(F320="","",IFERROR(VLOOKUP(B320,[1]Count!A:J,10,FALSE),0)))</f>
        <v/>
      </c>
      <c r="N320" s="63" t="str">
        <f t="shared" si="9"/>
        <v/>
      </c>
      <c r="O320" s="45" t="str">
        <f>IFERROR(VLOOKUP(B320,[1]Comments!A:B,2,FALSE),"")</f>
        <v/>
      </c>
      <c r="P320" s="45"/>
      <c r="Q320" s="45"/>
      <c r="R320" s="45"/>
      <c r="S320" s="45"/>
      <c r="T320" s="45"/>
      <c r="U320" s="45"/>
      <c r="V320" s="45"/>
      <c r="W320" s="45"/>
      <c r="X320" s="45"/>
      <c r="Y320" s="45"/>
      <c r="Z320" s="45"/>
      <c r="AA320" s="45"/>
      <c r="AB320" s="45"/>
      <c r="AC320" s="45"/>
      <c r="AD320" s="45"/>
      <c r="AE320" s="57"/>
      <c r="AF320" s="57"/>
      <c r="AG320" s="57"/>
      <c r="AH320" s="57"/>
      <c r="AI320" s="57"/>
      <c r="AJ320" s="57"/>
      <c r="AK320" s="57"/>
      <c r="AL320" s="57"/>
      <c r="AM320" s="57"/>
      <c r="AN320" s="57"/>
      <c r="AO320" s="57"/>
      <c r="AP320" s="57"/>
      <c r="AQ320" s="57"/>
      <c r="AR320" s="57"/>
      <c r="AS320" s="57"/>
      <c r="AT320" s="57"/>
      <c r="AU320" s="57"/>
      <c r="AV320" s="57"/>
      <c r="AW320" s="57"/>
      <c r="AX320" s="57"/>
      <c r="AY320" s="57"/>
      <c r="AZ320" s="57"/>
      <c r="BA320" s="57"/>
      <c r="BB320" s="57"/>
      <c r="BC320" s="57"/>
      <c r="BD320" s="57"/>
      <c r="BE320" s="57"/>
      <c r="BF320" s="57"/>
      <c r="BG320" s="57"/>
      <c r="BH320" s="57"/>
      <c r="BI320" s="57"/>
      <c r="BJ320" s="57"/>
      <c r="BK320" s="57"/>
      <c r="BL320" s="57"/>
      <c r="BM320" s="57"/>
      <c r="BN320" s="57"/>
      <c r="BO320" s="57"/>
      <c r="BP320" s="57"/>
      <c r="BQ320" s="57"/>
      <c r="BR320" s="57"/>
      <c r="BS320" s="57"/>
      <c r="BT320" s="57"/>
      <c r="BU320" s="57"/>
      <c r="BV320" s="57"/>
      <c r="BW320" s="57"/>
      <c r="BX320" s="57"/>
      <c r="BY320" s="57"/>
    </row>
    <row r="321" spans="1:77" s="64" customFormat="1" ht="12.75" x14ac:dyDescent="0.2">
      <c r="A321" s="57"/>
      <c r="B321" s="58" t="str">
        <f>IF(AND(B319&lt;&gt;"",ISNUMBER(B319),B320=""),"סך הכל",IF([1]Planning!A324="","",[1]Planning!A324))</f>
        <v/>
      </c>
      <c r="C321" s="59" t="str">
        <f>IFERROR(_xlfn.IFS(B321="סך הכל",[1]Summary!$B$6,[1]Planning!C324&lt;&gt;"",[1]Planning!C324),"")</f>
        <v/>
      </c>
      <c r="D321" s="57" t="str">
        <f>IFERROR(VLOOKUP(B321,[1]Address!B:G,5,FALSE),"")</f>
        <v/>
      </c>
      <c r="E321" s="57" t="str">
        <f>IFERROR(VLOOKUP(B321,[1]Address!B:L,11,FALSE),"")</f>
        <v/>
      </c>
      <c r="F321" s="60" t="str">
        <f t="shared" si="8"/>
        <v/>
      </c>
      <c r="G321" s="61" t="str">
        <f>IF(B321="סך הכל",[1]Summary!$B$7,IF(F321="","",IF(VLOOKUP(B321,[1]WQ_UnitID!B:C,2,FALSE)=0,"",VLOOKUP(B321,[1]WQ_UnitID!B:C,2,FALSE))))</f>
        <v/>
      </c>
      <c r="H321" s="60" t="str">
        <f>IF(B321="סך הכל",[1]Summary!$B$8,IF(F321="","",IFERROR(VLOOKUP(B321,[1]Planning!A:B,2,FALSE),0)))</f>
        <v/>
      </c>
      <c r="I321" s="60" t="str">
        <f>IF(B321="סך הכל",[1]Summary!$B$9,IF(F321="","",IFERROR(VLOOKUP(B321,[1]Count!A:B,2,FALSE),0)))</f>
        <v/>
      </c>
      <c r="J321" s="60" t="str">
        <f>IF(F321="","",(IF(ISNUMBER(MATCH(B321,[1]ExcPermit!$H$8:$H$1000,0)),"כן","לא")))</f>
        <v/>
      </c>
      <c r="K321" s="60" t="str">
        <f>IF(B321="סך הכל",[1]Summary!$B$10,IF(F321="","",IFERROR(VLOOKUP(B321,[1]Count!A:J,8,FALSE),0)))</f>
        <v/>
      </c>
      <c r="L321" s="60" t="str">
        <f>IF(B321="סך הכל",[1]Summary!$B$11,IF(F321="","",IFERROR(VLOOKUP(B321,[1]Count!A:J,9,FALSE),0)))</f>
        <v/>
      </c>
      <c r="M321" s="62" t="str">
        <f>IF(B321="סך הכל",[1]Summary!$B$12,IF(F321="","",IFERROR(VLOOKUP(B321,[1]Count!A:J,10,FALSE),0)))</f>
        <v/>
      </c>
      <c r="N321" s="63" t="str">
        <f t="shared" si="9"/>
        <v/>
      </c>
      <c r="O321" s="45" t="str">
        <f>IFERROR(VLOOKUP(B321,[1]Comments!A:B,2,FALSE),"")</f>
        <v/>
      </c>
      <c r="P321" s="45"/>
      <c r="Q321" s="45"/>
      <c r="R321" s="45"/>
      <c r="S321" s="45"/>
      <c r="T321" s="45"/>
      <c r="U321" s="45"/>
      <c r="V321" s="45"/>
      <c r="W321" s="45"/>
      <c r="X321" s="45"/>
      <c r="Y321" s="45"/>
      <c r="Z321" s="45"/>
      <c r="AA321" s="45"/>
      <c r="AB321" s="45"/>
      <c r="AC321" s="45"/>
      <c r="AD321" s="45"/>
      <c r="AE321" s="57"/>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c r="BE321" s="57"/>
      <c r="BF321" s="57"/>
      <c r="BG321" s="57"/>
      <c r="BH321" s="57"/>
      <c r="BI321" s="57"/>
      <c r="BJ321" s="57"/>
      <c r="BK321" s="57"/>
      <c r="BL321" s="57"/>
      <c r="BM321" s="57"/>
      <c r="BN321" s="57"/>
      <c r="BO321" s="57"/>
      <c r="BP321" s="57"/>
      <c r="BQ321" s="57"/>
      <c r="BR321" s="57"/>
      <c r="BS321" s="57"/>
      <c r="BT321" s="57"/>
      <c r="BU321" s="57"/>
      <c r="BV321" s="57"/>
      <c r="BW321" s="57"/>
      <c r="BX321" s="57"/>
      <c r="BY321" s="57"/>
    </row>
    <row r="322" spans="1:77" s="64" customFormat="1" ht="12.75" x14ac:dyDescent="0.2">
      <c r="A322" s="57"/>
      <c r="B322" s="58" t="str">
        <f>IF(AND(B320&lt;&gt;"",ISNUMBER(B320),B321=""),"סך הכל",IF([1]Planning!A325="","",[1]Planning!A325))</f>
        <v/>
      </c>
      <c r="C322" s="59" t="str">
        <f>IFERROR(_xlfn.IFS(B322="סך הכל",[1]Summary!$B$6,[1]Planning!C325&lt;&gt;"",[1]Planning!C325),"")</f>
        <v/>
      </c>
      <c r="D322" s="57" t="str">
        <f>IFERROR(VLOOKUP(B322,[1]Address!B:G,5,FALSE),"")</f>
        <v/>
      </c>
      <c r="E322" s="57" t="str">
        <f>IFERROR(VLOOKUP(B322,[1]Address!B:L,11,FALSE),"")</f>
        <v/>
      </c>
      <c r="F322" s="60" t="str">
        <f t="shared" si="8"/>
        <v/>
      </c>
      <c r="G322" s="61" t="str">
        <f>IF(B322="סך הכל",[1]Summary!$B$7,IF(F322="","",IF(VLOOKUP(B322,[1]WQ_UnitID!B:C,2,FALSE)=0,"",VLOOKUP(B322,[1]WQ_UnitID!B:C,2,FALSE))))</f>
        <v/>
      </c>
      <c r="H322" s="60" t="str">
        <f>IF(B322="סך הכל",[1]Summary!$B$8,IF(F322="","",IFERROR(VLOOKUP(B322,[1]Planning!A:B,2,FALSE),0)))</f>
        <v/>
      </c>
      <c r="I322" s="60" t="str">
        <f>IF(B322="סך הכל",[1]Summary!$B$9,IF(F322="","",IFERROR(VLOOKUP(B322,[1]Count!A:B,2,FALSE),0)))</f>
        <v/>
      </c>
      <c r="J322" s="60" t="str">
        <f>IF(F322="","",(IF(ISNUMBER(MATCH(B322,[1]ExcPermit!$H$8:$H$1000,0)),"כן","לא")))</f>
        <v/>
      </c>
      <c r="K322" s="60" t="str">
        <f>IF(B322="סך הכל",[1]Summary!$B$10,IF(F322="","",IFERROR(VLOOKUP(B322,[1]Count!A:J,8,FALSE),0)))</f>
        <v/>
      </c>
      <c r="L322" s="60" t="str">
        <f>IF(B322="סך הכל",[1]Summary!$B$11,IF(F322="","",IFERROR(VLOOKUP(B322,[1]Count!A:J,9,FALSE),0)))</f>
        <v/>
      </c>
      <c r="M322" s="62" t="str">
        <f>IF(B322="סך הכל",[1]Summary!$B$12,IF(F322="","",IFERROR(VLOOKUP(B322,[1]Count!A:J,10,FALSE),0)))</f>
        <v/>
      </c>
      <c r="N322" s="63" t="str">
        <f t="shared" si="9"/>
        <v/>
      </c>
      <c r="O322" s="45" t="str">
        <f>IFERROR(VLOOKUP(B322,[1]Comments!A:B,2,FALSE),"")</f>
        <v/>
      </c>
      <c r="P322" s="45"/>
      <c r="Q322" s="45"/>
      <c r="R322" s="45"/>
      <c r="S322" s="45"/>
      <c r="T322" s="45"/>
      <c r="U322" s="45"/>
      <c r="V322" s="45"/>
      <c r="W322" s="45"/>
      <c r="X322" s="45"/>
      <c r="Y322" s="45"/>
      <c r="Z322" s="45"/>
      <c r="AA322" s="45"/>
      <c r="AB322" s="45"/>
      <c r="AC322" s="45"/>
      <c r="AD322" s="45"/>
      <c r="AE322" s="57"/>
      <c r="AF322" s="57"/>
      <c r="AG322" s="57"/>
      <c r="AH322" s="57"/>
      <c r="AI322" s="57"/>
      <c r="AJ322" s="57"/>
      <c r="AK322" s="57"/>
      <c r="AL322" s="57"/>
      <c r="AM322" s="57"/>
      <c r="AN322" s="57"/>
      <c r="AO322" s="57"/>
      <c r="AP322" s="57"/>
      <c r="AQ322" s="57"/>
      <c r="AR322" s="57"/>
      <c r="AS322" s="57"/>
      <c r="AT322" s="57"/>
      <c r="AU322" s="57"/>
      <c r="AV322" s="57"/>
      <c r="AW322" s="57"/>
      <c r="AX322" s="57"/>
      <c r="AY322" s="57"/>
      <c r="AZ322" s="57"/>
      <c r="BA322" s="57"/>
      <c r="BB322" s="57"/>
      <c r="BC322" s="57"/>
      <c r="BD322" s="57"/>
      <c r="BE322" s="57"/>
      <c r="BF322" s="57"/>
      <c r="BG322" s="57"/>
      <c r="BH322" s="57"/>
      <c r="BI322" s="57"/>
      <c r="BJ322" s="57"/>
      <c r="BK322" s="57"/>
      <c r="BL322" s="57"/>
      <c r="BM322" s="57"/>
      <c r="BN322" s="57"/>
      <c r="BO322" s="57"/>
      <c r="BP322" s="57"/>
      <c r="BQ322" s="57"/>
      <c r="BR322" s="57"/>
      <c r="BS322" s="57"/>
      <c r="BT322" s="57"/>
      <c r="BU322" s="57"/>
      <c r="BV322" s="57"/>
      <c r="BW322" s="57"/>
      <c r="BX322" s="57"/>
      <c r="BY322" s="57"/>
    </row>
    <row r="323" spans="1:77" s="64" customFormat="1" ht="12.75" x14ac:dyDescent="0.2">
      <c r="A323" s="57"/>
      <c r="B323" s="58" t="str">
        <f>IF(AND(B321&lt;&gt;"",ISNUMBER(B321),B322=""),"סך הכל",IF([1]Planning!A326="","",[1]Planning!A326))</f>
        <v/>
      </c>
      <c r="C323" s="59" t="str">
        <f>IFERROR(_xlfn.IFS(B323="סך הכל",[1]Summary!$B$6,[1]Planning!C326&lt;&gt;"",[1]Planning!C326),"")</f>
        <v/>
      </c>
      <c r="D323" s="57" t="str">
        <f>IFERROR(VLOOKUP(B323,[1]Address!B:G,5,FALSE),"")</f>
        <v/>
      </c>
      <c r="E323" s="57" t="str">
        <f>IFERROR(VLOOKUP(B323,[1]Address!B:L,11,FALSE),"")</f>
        <v/>
      </c>
      <c r="F323" s="60" t="str">
        <f t="shared" si="8"/>
        <v/>
      </c>
      <c r="G323" s="61" t="str">
        <f>IF(B323="סך הכל",[1]Summary!$B$7,IF(F323="","",IF(VLOOKUP(B323,[1]WQ_UnitID!B:C,2,FALSE)=0,"",VLOOKUP(B323,[1]WQ_UnitID!B:C,2,FALSE))))</f>
        <v/>
      </c>
      <c r="H323" s="60" t="str">
        <f>IF(B323="סך הכל",[1]Summary!$B$8,IF(F323="","",IFERROR(VLOOKUP(B323,[1]Planning!A:B,2,FALSE),0)))</f>
        <v/>
      </c>
      <c r="I323" s="60" t="str">
        <f>IF(B323="סך הכל",[1]Summary!$B$9,IF(F323="","",IFERROR(VLOOKUP(B323,[1]Count!A:B,2,FALSE),0)))</f>
        <v/>
      </c>
      <c r="J323" s="60" t="str">
        <f>IF(F323="","",(IF(ISNUMBER(MATCH(B323,[1]ExcPermit!$H$8:$H$1000,0)),"כן","לא")))</f>
        <v/>
      </c>
      <c r="K323" s="60" t="str">
        <f>IF(B323="סך הכל",[1]Summary!$B$10,IF(F323="","",IFERROR(VLOOKUP(B323,[1]Count!A:J,8,FALSE),0)))</f>
        <v/>
      </c>
      <c r="L323" s="60" t="str">
        <f>IF(B323="סך הכל",[1]Summary!$B$11,IF(F323="","",IFERROR(VLOOKUP(B323,[1]Count!A:J,9,FALSE),0)))</f>
        <v/>
      </c>
      <c r="M323" s="62" t="str">
        <f>IF(B323="סך הכל",[1]Summary!$B$12,IF(F323="","",IFERROR(VLOOKUP(B323,[1]Count!A:J,10,FALSE),0)))</f>
        <v/>
      </c>
      <c r="N323" s="63" t="str">
        <f t="shared" si="9"/>
        <v/>
      </c>
      <c r="O323" s="45" t="str">
        <f>IFERROR(VLOOKUP(B323,[1]Comments!A:B,2,FALSE),"")</f>
        <v/>
      </c>
      <c r="P323" s="45"/>
      <c r="Q323" s="45"/>
      <c r="R323" s="45"/>
      <c r="S323" s="45"/>
      <c r="T323" s="45"/>
      <c r="U323" s="45"/>
      <c r="V323" s="45"/>
      <c r="W323" s="45"/>
      <c r="X323" s="45"/>
      <c r="Y323" s="45"/>
      <c r="Z323" s="45"/>
      <c r="AA323" s="45"/>
      <c r="AB323" s="45"/>
      <c r="AC323" s="45"/>
      <c r="AD323" s="45"/>
      <c r="AE323" s="57"/>
      <c r="AF323" s="57"/>
      <c r="AG323" s="57"/>
      <c r="AH323" s="57"/>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c r="BE323" s="57"/>
      <c r="BF323" s="57"/>
      <c r="BG323" s="57"/>
      <c r="BH323" s="57"/>
      <c r="BI323" s="57"/>
      <c r="BJ323" s="57"/>
      <c r="BK323" s="57"/>
      <c r="BL323" s="57"/>
      <c r="BM323" s="57"/>
      <c r="BN323" s="57"/>
      <c r="BO323" s="57"/>
      <c r="BP323" s="57"/>
      <c r="BQ323" s="57"/>
      <c r="BR323" s="57"/>
      <c r="BS323" s="57"/>
      <c r="BT323" s="57"/>
      <c r="BU323" s="57"/>
      <c r="BV323" s="57"/>
      <c r="BW323" s="57"/>
      <c r="BX323" s="57"/>
      <c r="BY323" s="57"/>
    </row>
    <row r="324" spans="1:77" s="64" customFormat="1" ht="12.75" x14ac:dyDescent="0.2">
      <c r="A324" s="57"/>
      <c r="B324" s="58" t="str">
        <f>IF(AND(B322&lt;&gt;"",ISNUMBER(B322),B323=""),"סך הכל",IF([1]Planning!A327="","",[1]Planning!A327))</f>
        <v/>
      </c>
      <c r="C324" s="59" t="str">
        <f>IFERROR(_xlfn.IFS(B324="סך הכל",[1]Summary!$B$6,[1]Planning!C327&lt;&gt;"",[1]Planning!C327),"")</f>
        <v/>
      </c>
      <c r="D324" s="57" t="str">
        <f>IFERROR(VLOOKUP(B324,[1]Address!B:G,5,FALSE),"")</f>
        <v/>
      </c>
      <c r="E324" s="57" t="str">
        <f>IFERROR(VLOOKUP(B324,[1]Address!B:L,11,FALSE),"")</f>
        <v/>
      </c>
      <c r="F324" s="60" t="str">
        <f t="shared" si="8"/>
        <v/>
      </c>
      <c r="G324" s="61" t="str">
        <f>IF(B324="סך הכל",[1]Summary!$B$7,IF(F324="","",IF(VLOOKUP(B324,[1]WQ_UnitID!B:C,2,FALSE)=0,"",VLOOKUP(B324,[1]WQ_UnitID!B:C,2,FALSE))))</f>
        <v/>
      </c>
      <c r="H324" s="60" t="str">
        <f>IF(B324="סך הכל",[1]Summary!$B$8,IF(F324="","",IFERROR(VLOOKUP(B324,[1]Planning!A:B,2,FALSE),0)))</f>
        <v/>
      </c>
      <c r="I324" s="60" t="str">
        <f>IF(B324="סך הכל",[1]Summary!$B$9,IF(F324="","",IFERROR(VLOOKUP(B324,[1]Count!A:B,2,FALSE),0)))</f>
        <v/>
      </c>
      <c r="J324" s="60" t="str">
        <f>IF(F324="","",(IF(ISNUMBER(MATCH(B324,[1]ExcPermit!$H$8:$H$1000,0)),"כן","לא")))</f>
        <v/>
      </c>
      <c r="K324" s="60" t="str">
        <f>IF(B324="סך הכל",[1]Summary!$B$10,IF(F324="","",IFERROR(VLOOKUP(B324,[1]Count!A:J,8,FALSE),0)))</f>
        <v/>
      </c>
      <c r="L324" s="60" t="str">
        <f>IF(B324="סך הכל",[1]Summary!$B$11,IF(F324="","",IFERROR(VLOOKUP(B324,[1]Count!A:J,9,FALSE),0)))</f>
        <v/>
      </c>
      <c r="M324" s="62" t="str">
        <f>IF(B324="סך הכל",[1]Summary!$B$12,IF(F324="","",IFERROR(VLOOKUP(B324,[1]Count!A:J,10,FALSE),0)))</f>
        <v/>
      </c>
      <c r="N324" s="63" t="str">
        <f t="shared" si="9"/>
        <v/>
      </c>
      <c r="O324" s="45" t="str">
        <f>IFERROR(VLOOKUP(B324,[1]Comments!A:B,2,FALSE),"")</f>
        <v/>
      </c>
      <c r="P324" s="45"/>
      <c r="Q324" s="45"/>
      <c r="R324" s="45"/>
      <c r="S324" s="45"/>
      <c r="T324" s="45"/>
      <c r="U324" s="45"/>
      <c r="V324" s="45"/>
      <c r="W324" s="45"/>
      <c r="X324" s="45"/>
      <c r="Y324" s="45"/>
      <c r="Z324" s="45"/>
      <c r="AA324" s="45"/>
      <c r="AB324" s="45"/>
      <c r="AC324" s="45"/>
      <c r="AD324" s="45"/>
      <c r="AE324" s="57"/>
      <c r="AF324" s="57"/>
      <c r="AG324" s="57"/>
      <c r="AH324" s="57"/>
      <c r="AI324" s="57"/>
      <c r="AJ324" s="57"/>
      <c r="AK324" s="57"/>
      <c r="AL324" s="57"/>
      <c r="AM324" s="57"/>
      <c r="AN324" s="57"/>
      <c r="AO324" s="57"/>
      <c r="AP324" s="57"/>
      <c r="AQ324" s="57"/>
      <c r="AR324" s="57"/>
      <c r="AS324" s="57"/>
      <c r="AT324" s="57"/>
      <c r="AU324" s="57"/>
      <c r="AV324" s="57"/>
      <c r="AW324" s="57"/>
      <c r="AX324" s="57"/>
      <c r="AY324" s="57"/>
      <c r="AZ324" s="57"/>
      <c r="BA324" s="57"/>
      <c r="BB324" s="57"/>
      <c r="BC324" s="57"/>
      <c r="BD324" s="57"/>
      <c r="BE324" s="57"/>
      <c r="BF324" s="57"/>
      <c r="BG324" s="57"/>
      <c r="BH324" s="57"/>
      <c r="BI324" s="57"/>
      <c r="BJ324" s="57"/>
      <c r="BK324" s="57"/>
      <c r="BL324" s="57"/>
      <c r="BM324" s="57"/>
      <c r="BN324" s="57"/>
      <c r="BO324" s="57"/>
      <c r="BP324" s="57"/>
      <c r="BQ324" s="57"/>
      <c r="BR324" s="57"/>
      <c r="BS324" s="57"/>
      <c r="BT324" s="57"/>
      <c r="BU324" s="57"/>
      <c r="BV324" s="57"/>
      <c r="BW324" s="57"/>
      <c r="BX324" s="57"/>
      <c r="BY324" s="57"/>
    </row>
    <row r="325" spans="1:77" s="64" customFormat="1" ht="12.75" x14ac:dyDescent="0.2">
      <c r="A325" s="57"/>
      <c r="B325" s="58" t="str">
        <f>IF(AND(B323&lt;&gt;"",ISNUMBER(B323),B324=""),"סך הכל",IF([1]Planning!A328="","",[1]Planning!A328))</f>
        <v/>
      </c>
      <c r="C325" s="59" t="str">
        <f>IFERROR(_xlfn.IFS(B325="סך הכל",[1]Summary!$B$6,[1]Planning!C328&lt;&gt;"",[1]Planning!C328),"")</f>
        <v/>
      </c>
      <c r="D325" s="57" t="str">
        <f>IFERROR(VLOOKUP(B325,[1]Address!B:G,5,FALSE),"")</f>
        <v/>
      </c>
      <c r="E325" s="57" t="str">
        <f>IFERROR(VLOOKUP(B325,[1]Address!B:L,11,FALSE),"")</f>
        <v/>
      </c>
      <c r="F325" s="60" t="str">
        <f t="shared" ref="F325:F388" si="10">IF(ISNUMBER(B325),"חטף","")</f>
        <v/>
      </c>
      <c r="G325" s="61" t="str">
        <f>IF(B325="סך הכל",[1]Summary!$B$7,IF(F325="","",IF(VLOOKUP(B325,[1]WQ_UnitID!B:C,2,FALSE)=0,"",VLOOKUP(B325,[1]WQ_UnitID!B:C,2,FALSE))))</f>
        <v/>
      </c>
      <c r="H325" s="60" t="str">
        <f>IF(B325="סך הכל",[1]Summary!$B$8,IF(F325="","",IFERROR(VLOOKUP(B325,[1]Planning!A:B,2,FALSE),0)))</f>
        <v/>
      </c>
      <c r="I325" s="60" t="str">
        <f>IF(B325="סך הכל",[1]Summary!$B$9,IF(F325="","",IFERROR(VLOOKUP(B325,[1]Count!A:B,2,FALSE),0)))</f>
        <v/>
      </c>
      <c r="J325" s="60" t="str">
        <f>IF(F325="","",(IF(ISNUMBER(MATCH(B325,[1]ExcPermit!$H$8:$H$1000,0)),"כן","לא")))</f>
        <v/>
      </c>
      <c r="K325" s="60" t="str">
        <f>IF(B325="סך הכל",[1]Summary!$B$10,IF(F325="","",IFERROR(VLOOKUP(B325,[1]Count!A:J,8,FALSE),0)))</f>
        <v/>
      </c>
      <c r="L325" s="60" t="str">
        <f>IF(B325="סך הכל",[1]Summary!$B$11,IF(F325="","",IFERROR(VLOOKUP(B325,[1]Count!A:J,9,FALSE),0)))</f>
        <v/>
      </c>
      <c r="M325" s="62" t="str">
        <f>IF(B325="סך הכל",[1]Summary!$B$12,IF(F325="","",IFERROR(VLOOKUP(B325,[1]Count!A:J,10,FALSE),0)))</f>
        <v/>
      </c>
      <c r="N325" s="63" t="str">
        <f t="shared" si="9"/>
        <v/>
      </c>
      <c r="O325" s="45" t="str">
        <f>IFERROR(VLOOKUP(B325,[1]Comments!A:B,2,FALSE),"")</f>
        <v/>
      </c>
      <c r="P325" s="45"/>
      <c r="Q325" s="45"/>
      <c r="R325" s="45"/>
      <c r="S325" s="45"/>
      <c r="T325" s="45"/>
      <c r="U325" s="45"/>
      <c r="V325" s="45"/>
      <c r="W325" s="45"/>
      <c r="X325" s="45"/>
      <c r="Y325" s="45"/>
      <c r="Z325" s="45"/>
      <c r="AA325" s="45"/>
      <c r="AB325" s="45"/>
      <c r="AC325" s="45"/>
      <c r="AD325" s="45"/>
      <c r="AE325" s="57"/>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7"/>
      <c r="BS325" s="57"/>
      <c r="BT325" s="57"/>
      <c r="BU325" s="57"/>
      <c r="BV325" s="57"/>
      <c r="BW325" s="57"/>
      <c r="BX325" s="57"/>
      <c r="BY325" s="57"/>
    </row>
    <row r="326" spans="1:77" s="64" customFormat="1" ht="12.75" x14ac:dyDescent="0.2">
      <c r="A326" s="57"/>
      <c r="B326" s="58" t="str">
        <f>IF(AND(B324&lt;&gt;"",ISNUMBER(B324),B325=""),"סך הכל",IF([1]Planning!A329="","",[1]Planning!A329))</f>
        <v/>
      </c>
      <c r="C326" s="59" t="str">
        <f>IFERROR(_xlfn.IFS(B326="סך הכל",[1]Summary!$B$6,[1]Planning!C329&lt;&gt;"",[1]Planning!C329),"")</f>
        <v/>
      </c>
      <c r="D326" s="57" t="str">
        <f>IFERROR(VLOOKUP(B326,[1]Address!B:G,5,FALSE),"")</f>
        <v/>
      </c>
      <c r="E326" s="57" t="str">
        <f>IFERROR(VLOOKUP(B326,[1]Address!B:L,11,FALSE),"")</f>
        <v/>
      </c>
      <c r="F326" s="60" t="str">
        <f t="shared" si="10"/>
        <v/>
      </c>
      <c r="G326" s="61" t="str">
        <f>IF(B326="סך הכל",[1]Summary!$B$7,IF(F326="","",IF(VLOOKUP(B326,[1]WQ_UnitID!B:C,2,FALSE)=0,"",VLOOKUP(B326,[1]WQ_UnitID!B:C,2,FALSE))))</f>
        <v/>
      </c>
      <c r="H326" s="60" t="str">
        <f>IF(B326="סך הכל",[1]Summary!$B$8,IF(F326="","",IFERROR(VLOOKUP(B326,[1]Planning!A:B,2,FALSE),0)))</f>
        <v/>
      </c>
      <c r="I326" s="60" t="str">
        <f>IF(B326="סך הכל",[1]Summary!$B$9,IF(F326="","",IFERROR(VLOOKUP(B326,[1]Count!A:B,2,FALSE),0)))</f>
        <v/>
      </c>
      <c r="J326" s="60" t="str">
        <f>IF(F326="","",(IF(ISNUMBER(MATCH(B326,[1]ExcPermit!$H$8:$H$1000,0)),"כן","לא")))</f>
        <v/>
      </c>
      <c r="K326" s="60" t="str">
        <f>IF(B326="סך הכל",[1]Summary!$B$10,IF(F326="","",IFERROR(VLOOKUP(B326,[1]Count!A:J,8,FALSE),0)))</f>
        <v/>
      </c>
      <c r="L326" s="60" t="str">
        <f>IF(B326="סך הכל",[1]Summary!$B$11,IF(F326="","",IFERROR(VLOOKUP(B326,[1]Count!A:J,9,FALSE),0)))</f>
        <v/>
      </c>
      <c r="M326" s="62" t="str">
        <f>IF(B326="סך הכל",[1]Summary!$B$12,IF(F326="","",IFERROR(VLOOKUP(B326,[1]Count!A:J,10,FALSE),0)))</f>
        <v/>
      </c>
      <c r="N326" s="63" t="str">
        <f t="shared" ref="N326:N389" si="11">IF(O326=0,"",O326)</f>
        <v/>
      </c>
      <c r="O326" s="45" t="str">
        <f>IFERROR(VLOOKUP(B326,[1]Comments!A:B,2,FALSE),"")</f>
        <v/>
      </c>
      <c r="P326" s="45"/>
      <c r="Q326" s="45"/>
      <c r="R326" s="45"/>
      <c r="S326" s="45"/>
      <c r="T326" s="45"/>
      <c r="U326" s="45"/>
      <c r="V326" s="45"/>
      <c r="W326" s="45"/>
      <c r="X326" s="45"/>
      <c r="Y326" s="45"/>
      <c r="Z326" s="45"/>
      <c r="AA326" s="45"/>
      <c r="AB326" s="45"/>
      <c r="AC326" s="45"/>
      <c r="AD326" s="45"/>
      <c r="AE326" s="57"/>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c r="BT326" s="57"/>
      <c r="BU326" s="57"/>
      <c r="BV326" s="57"/>
      <c r="BW326" s="57"/>
      <c r="BX326" s="57"/>
      <c r="BY326" s="57"/>
    </row>
    <row r="327" spans="1:77" s="64" customFormat="1" ht="12.75" x14ac:dyDescent="0.2">
      <c r="A327" s="57"/>
      <c r="B327" s="58" t="str">
        <f>IF(AND(B325&lt;&gt;"",ISNUMBER(B325),B326=""),"סך הכל",IF([1]Planning!A330="","",[1]Planning!A330))</f>
        <v/>
      </c>
      <c r="C327" s="59" t="str">
        <f>IFERROR(_xlfn.IFS(B327="סך הכל",[1]Summary!$B$6,[1]Planning!C330&lt;&gt;"",[1]Planning!C330),"")</f>
        <v/>
      </c>
      <c r="D327" s="57" t="str">
        <f>IFERROR(VLOOKUP(B327,[1]Address!B:G,5,FALSE),"")</f>
        <v/>
      </c>
      <c r="E327" s="57" t="str">
        <f>IFERROR(VLOOKUP(B327,[1]Address!B:L,11,FALSE),"")</f>
        <v/>
      </c>
      <c r="F327" s="60" t="str">
        <f t="shared" si="10"/>
        <v/>
      </c>
      <c r="G327" s="61" t="str">
        <f>IF(B327="סך הכל",[1]Summary!$B$7,IF(F327="","",IF(VLOOKUP(B327,[1]WQ_UnitID!B:C,2,FALSE)=0,"",VLOOKUP(B327,[1]WQ_UnitID!B:C,2,FALSE))))</f>
        <v/>
      </c>
      <c r="H327" s="60" t="str">
        <f>IF(B327="סך הכל",[1]Summary!$B$8,IF(F327="","",IFERROR(VLOOKUP(B327,[1]Planning!A:B,2,FALSE),0)))</f>
        <v/>
      </c>
      <c r="I327" s="60" t="str">
        <f>IF(B327="סך הכל",[1]Summary!$B$9,IF(F327="","",IFERROR(VLOOKUP(B327,[1]Count!A:B,2,FALSE),0)))</f>
        <v/>
      </c>
      <c r="J327" s="60" t="str">
        <f>IF(F327="","",(IF(ISNUMBER(MATCH(B327,[1]ExcPermit!$H$8:$H$1000,0)),"כן","לא")))</f>
        <v/>
      </c>
      <c r="K327" s="60" t="str">
        <f>IF(B327="סך הכל",[1]Summary!$B$10,IF(F327="","",IFERROR(VLOOKUP(B327,[1]Count!A:J,8,FALSE),0)))</f>
        <v/>
      </c>
      <c r="L327" s="60" t="str">
        <f>IF(B327="סך הכל",[1]Summary!$B$11,IF(F327="","",IFERROR(VLOOKUP(B327,[1]Count!A:J,9,FALSE),0)))</f>
        <v/>
      </c>
      <c r="M327" s="62" t="str">
        <f>IF(B327="סך הכל",[1]Summary!$B$12,IF(F327="","",IFERROR(VLOOKUP(B327,[1]Count!A:J,10,FALSE),0)))</f>
        <v/>
      </c>
      <c r="N327" s="63" t="str">
        <f t="shared" si="11"/>
        <v/>
      </c>
      <c r="O327" s="45" t="str">
        <f>IFERROR(VLOOKUP(B327,[1]Comments!A:B,2,FALSE),"")</f>
        <v/>
      </c>
      <c r="P327" s="45"/>
      <c r="Q327" s="45"/>
      <c r="R327" s="45"/>
      <c r="S327" s="45"/>
      <c r="T327" s="45"/>
      <c r="U327" s="45"/>
      <c r="V327" s="45"/>
      <c r="W327" s="45"/>
      <c r="X327" s="45"/>
      <c r="Y327" s="45"/>
      <c r="Z327" s="45"/>
      <c r="AA327" s="45"/>
      <c r="AB327" s="45"/>
      <c r="AC327" s="45"/>
      <c r="AD327" s="45"/>
      <c r="AE327" s="57"/>
      <c r="AF327" s="57"/>
      <c r="AG327" s="57"/>
      <c r="AH327" s="57"/>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c r="BE327" s="57"/>
      <c r="BF327" s="57"/>
      <c r="BG327" s="57"/>
      <c r="BH327" s="57"/>
      <c r="BI327" s="57"/>
      <c r="BJ327" s="57"/>
      <c r="BK327" s="57"/>
      <c r="BL327" s="57"/>
      <c r="BM327" s="57"/>
      <c r="BN327" s="57"/>
      <c r="BO327" s="57"/>
      <c r="BP327" s="57"/>
      <c r="BQ327" s="57"/>
      <c r="BR327" s="57"/>
      <c r="BS327" s="57"/>
      <c r="BT327" s="57"/>
      <c r="BU327" s="57"/>
      <c r="BV327" s="57"/>
      <c r="BW327" s="57"/>
      <c r="BX327" s="57"/>
      <c r="BY327" s="57"/>
    </row>
    <row r="328" spans="1:77" s="64" customFormat="1" ht="12.75" x14ac:dyDescent="0.2">
      <c r="A328" s="57"/>
      <c r="B328" s="58" t="str">
        <f>IF(AND(B326&lt;&gt;"",ISNUMBER(B326),B327=""),"סך הכל",IF([1]Planning!A331="","",[1]Planning!A331))</f>
        <v/>
      </c>
      <c r="C328" s="59" t="str">
        <f>IFERROR(_xlfn.IFS(B328="סך הכל",[1]Summary!$B$6,[1]Planning!C331&lt;&gt;"",[1]Planning!C331),"")</f>
        <v/>
      </c>
      <c r="D328" s="57" t="str">
        <f>IFERROR(VLOOKUP(B328,[1]Address!B:G,5,FALSE),"")</f>
        <v/>
      </c>
      <c r="E328" s="57" t="str">
        <f>IFERROR(VLOOKUP(B328,[1]Address!B:L,11,FALSE),"")</f>
        <v/>
      </c>
      <c r="F328" s="60" t="str">
        <f t="shared" si="10"/>
        <v/>
      </c>
      <c r="G328" s="61" t="str">
        <f>IF(B328="סך הכל",[1]Summary!$B$7,IF(F328="","",IF(VLOOKUP(B328,[1]WQ_UnitID!B:C,2,FALSE)=0,"",VLOOKUP(B328,[1]WQ_UnitID!B:C,2,FALSE))))</f>
        <v/>
      </c>
      <c r="H328" s="60" t="str">
        <f>IF(B328="סך הכל",[1]Summary!$B$8,IF(F328="","",IFERROR(VLOOKUP(B328,[1]Planning!A:B,2,FALSE),0)))</f>
        <v/>
      </c>
      <c r="I328" s="60" t="str">
        <f>IF(B328="סך הכל",[1]Summary!$B$9,IF(F328="","",IFERROR(VLOOKUP(B328,[1]Count!A:B,2,FALSE),0)))</f>
        <v/>
      </c>
      <c r="J328" s="60" t="str">
        <f>IF(F328="","",(IF(ISNUMBER(MATCH(B328,[1]ExcPermit!$H$8:$H$1000,0)),"כן","לא")))</f>
        <v/>
      </c>
      <c r="K328" s="60" t="str">
        <f>IF(B328="סך הכל",[1]Summary!$B$10,IF(F328="","",IFERROR(VLOOKUP(B328,[1]Count!A:J,8,FALSE),0)))</f>
        <v/>
      </c>
      <c r="L328" s="60" t="str">
        <f>IF(B328="סך הכל",[1]Summary!$B$11,IF(F328="","",IFERROR(VLOOKUP(B328,[1]Count!A:J,9,FALSE),0)))</f>
        <v/>
      </c>
      <c r="M328" s="62" t="str">
        <f>IF(B328="סך הכל",[1]Summary!$B$12,IF(F328="","",IFERROR(VLOOKUP(B328,[1]Count!A:J,10,FALSE),0)))</f>
        <v/>
      </c>
      <c r="N328" s="63" t="str">
        <f t="shared" si="11"/>
        <v/>
      </c>
      <c r="O328" s="45" t="str">
        <f>IFERROR(VLOOKUP(B328,[1]Comments!A:B,2,FALSE),"")</f>
        <v/>
      </c>
      <c r="P328" s="45"/>
      <c r="Q328" s="45"/>
      <c r="R328" s="45"/>
      <c r="S328" s="45"/>
      <c r="T328" s="45"/>
      <c r="U328" s="45"/>
      <c r="V328" s="45"/>
      <c r="W328" s="45"/>
      <c r="X328" s="45"/>
      <c r="Y328" s="45"/>
      <c r="Z328" s="45"/>
      <c r="AA328" s="45"/>
      <c r="AB328" s="45"/>
      <c r="AC328" s="45"/>
      <c r="AD328" s="45"/>
      <c r="AE328" s="57"/>
      <c r="AF328" s="57"/>
      <c r="AG328" s="57"/>
      <c r="AH328" s="57"/>
      <c r="AI328" s="57"/>
      <c r="AJ328" s="57"/>
      <c r="AK328" s="57"/>
      <c r="AL328" s="57"/>
      <c r="AM328" s="57"/>
      <c r="AN328" s="57"/>
      <c r="AO328" s="57"/>
      <c r="AP328" s="57"/>
      <c r="AQ328" s="57"/>
      <c r="AR328" s="57"/>
      <c r="AS328" s="57"/>
      <c r="AT328" s="57"/>
      <c r="AU328" s="57"/>
      <c r="AV328" s="57"/>
      <c r="AW328" s="57"/>
      <c r="AX328" s="57"/>
      <c r="AY328" s="57"/>
      <c r="AZ328" s="57"/>
      <c r="BA328" s="57"/>
      <c r="BB328" s="57"/>
      <c r="BC328" s="57"/>
      <c r="BD328" s="57"/>
      <c r="BE328" s="57"/>
      <c r="BF328" s="57"/>
      <c r="BG328" s="57"/>
      <c r="BH328" s="57"/>
      <c r="BI328" s="57"/>
      <c r="BJ328" s="57"/>
      <c r="BK328" s="57"/>
      <c r="BL328" s="57"/>
      <c r="BM328" s="57"/>
      <c r="BN328" s="57"/>
      <c r="BO328" s="57"/>
      <c r="BP328" s="57"/>
      <c r="BQ328" s="57"/>
      <c r="BR328" s="57"/>
      <c r="BS328" s="57"/>
      <c r="BT328" s="57"/>
      <c r="BU328" s="57"/>
      <c r="BV328" s="57"/>
      <c r="BW328" s="57"/>
      <c r="BX328" s="57"/>
      <c r="BY328" s="57"/>
    </row>
    <row r="329" spans="1:77" s="64" customFormat="1" ht="12.75" x14ac:dyDescent="0.2">
      <c r="A329" s="57"/>
      <c r="B329" s="58" t="str">
        <f>IF(AND(B327&lt;&gt;"",ISNUMBER(B327),B328=""),"סך הכל",IF([1]Planning!A332="","",[1]Planning!A332))</f>
        <v/>
      </c>
      <c r="C329" s="59" t="str">
        <f>IFERROR(_xlfn.IFS(B329="סך הכל",[1]Summary!$B$6,[1]Planning!C332&lt;&gt;"",[1]Planning!C332),"")</f>
        <v/>
      </c>
      <c r="D329" s="57" t="str">
        <f>IFERROR(VLOOKUP(B329,[1]Address!B:G,5,FALSE),"")</f>
        <v/>
      </c>
      <c r="E329" s="57" t="str">
        <f>IFERROR(VLOOKUP(B329,[1]Address!B:L,11,FALSE),"")</f>
        <v/>
      </c>
      <c r="F329" s="60" t="str">
        <f t="shared" si="10"/>
        <v/>
      </c>
      <c r="G329" s="61" t="str">
        <f>IF(B329="סך הכל",[1]Summary!$B$7,IF(F329="","",IF(VLOOKUP(B329,[1]WQ_UnitID!B:C,2,FALSE)=0,"",VLOOKUP(B329,[1]WQ_UnitID!B:C,2,FALSE))))</f>
        <v/>
      </c>
      <c r="H329" s="60" t="str">
        <f>IF(B329="סך הכל",[1]Summary!$B$8,IF(F329="","",IFERROR(VLOOKUP(B329,[1]Planning!A:B,2,FALSE),0)))</f>
        <v/>
      </c>
      <c r="I329" s="60" t="str">
        <f>IF(B329="סך הכל",[1]Summary!$B$9,IF(F329="","",IFERROR(VLOOKUP(B329,[1]Count!A:B,2,FALSE),0)))</f>
        <v/>
      </c>
      <c r="J329" s="60" t="str">
        <f>IF(F329="","",(IF(ISNUMBER(MATCH(B329,[1]ExcPermit!$H$8:$H$1000,0)),"כן","לא")))</f>
        <v/>
      </c>
      <c r="K329" s="60" t="str">
        <f>IF(B329="סך הכל",[1]Summary!$B$10,IF(F329="","",IFERROR(VLOOKUP(B329,[1]Count!A:J,8,FALSE),0)))</f>
        <v/>
      </c>
      <c r="L329" s="60" t="str">
        <f>IF(B329="סך הכל",[1]Summary!$B$11,IF(F329="","",IFERROR(VLOOKUP(B329,[1]Count!A:J,9,FALSE),0)))</f>
        <v/>
      </c>
      <c r="M329" s="62" t="str">
        <f>IF(B329="סך הכל",[1]Summary!$B$12,IF(F329="","",IFERROR(VLOOKUP(B329,[1]Count!A:J,10,FALSE),0)))</f>
        <v/>
      </c>
      <c r="N329" s="63" t="str">
        <f t="shared" si="11"/>
        <v/>
      </c>
      <c r="O329" s="45" t="str">
        <f>IFERROR(VLOOKUP(B329,[1]Comments!A:B,2,FALSE),"")</f>
        <v/>
      </c>
      <c r="P329" s="45"/>
      <c r="Q329" s="45"/>
      <c r="R329" s="45"/>
      <c r="S329" s="45"/>
      <c r="T329" s="45"/>
      <c r="U329" s="45"/>
      <c r="V329" s="45"/>
      <c r="W329" s="45"/>
      <c r="X329" s="45"/>
      <c r="Y329" s="45"/>
      <c r="Z329" s="45"/>
      <c r="AA329" s="45"/>
      <c r="AB329" s="45"/>
      <c r="AC329" s="45"/>
      <c r="AD329" s="45"/>
      <c r="AE329" s="57"/>
      <c r="AF329" s="57"/>
      <c r="AG329" s="57"/>
      <c r="AH329" s="57"/>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c r="BE329" s="57"/>
      <c r="BF329" s="57"/>
      <c r="BG329" s="57"/>
      <c r="BH329" s="57"/>
      <c r="BI329" s="57"/>
      <c r="BJ329" s="57"/>
      <c r="BK329" s="57"/>
      <c r="BL329" s="57"/>
      <c r="BM329" s="57"/>
      <c r="BN329" s="57"/>
      <c r="BO329" s="57"/>
      <c r="BP329" s="57"/>
      <c r="BQ329" s="57"/>
      <c r="BR329" s="57"/>
      <c r="BS329" s="57"/>
      <c r="BT329" s="57"/>
      <c r="BU329" s="57"/>
      <c r="BV329" s="57"/>
      <c r="BW329" s="57"/>
      <c r="BX329" s="57"/>
      <c r="BY329" s="57"/>
    </row>
    <row r="330" spans="1:77" s="64" customFormat="1" ht="12.75" x14ac:dyDescent="0.2">
      <c r="A330" s="57"/>
      <c r="B330" s="58" t="str">
        <f>IF(AND(B328&lt;&gt;"",ISNUMBER(B328),B329=""),"סך הכל",IF([1]Planning!A333="","",[1]Planning!A333))</f>
        <v/>
      </c>
      <c r="C330" s="59" t="str">
        <f>IFERROR(_xlfn.IFS(B330="סך הכל",[1]Summary!$B$6,[1]Planning!C333&lt;&gt;"",[1]Planning!C333),"")</f>
        <v/>
      </c>
      <c r="D330" s="57" t="str">
        <f>IFERROR(VLOOKUP(B330,[1]Address!B:G,5,FALSE),"")</f>
        <v/>
      </c>
      <c r="E330" s="57" t="str">
        <f>IFERROR(VLOOKUP(B330,[1]Address!B:L,11,FALSE),"")</f>
        <v/>
      </c>
      <c r="F330" s="60" t="str">
        <f t="shared" si="10"/>
        <v/>
      </c>
      <c r="G330" s="61" t="str">
        <f>IF(B330="סך הכל",[1]Summary!$B$7,IF(F330="","",IF(VLOOKUP(B330,[1]WQ_UnitID!B:C,2,FALSE)=0,"",VLOOKUP(B330,[1]WQ_UnitID!B:C,2,FALSE))))</f>
        <v/>
      </c>
      <c r="H330" s="60" t="str">
        <f>IF(B330="סך הכל",[1]Summary!$B$8,IF(F330="","",IFERROR(VLOOKUP(B330,[1]Planning!A:B,2,FALSE),0)))</f>
        <v/>
      </c>
      <c r="I330" s="60" t="str">
        <f>IF(B330="סך הכל",[1]Summary!$B$9,IF(F330="","",IFERROR(VLOOKUP(B330,[1]Count!A:B,2,FALSE),0)))</f>
        <v/>
      </c>
      <c r="J330" s="60" t="str">
        <f>IF(F330="","",(IF(ISNUMBER(MATCH(B330,[1]ExcPermit!$H$8:$H$1000,0)),"כן","לא")))</f>
        <v/>
      </c>
      <c r="K330" s="60" t="str">
        <f>IF(B330="סך הכל",[1]Summary!$B$10,IF(F330="","",IFERROR(VLOOKUP(B330,[1]Count!A:J,8,FALSE),0)))</f>
        <v/>
      </c>
      <c r="L330" s="60" t="str">
        <f>IF(B330="סך הכל",[1]Summary!$B$11,IF(F330="","",IFERROR(VLOOKUP(B330,[1]Count!A:J,9,FALSE),0)))</f>
        <v/>
      </c>
      <c r="M330" s="62" t="str">
        <f>IF(B330="סך הכל",[1]Summary!$B$12,IF(F330="","",IFERROR(VLOOKUP(B330,[1]Count!A:J,10,FALSE),0)))</f>
        <v/>
      </c>
      <c r="N330" s="63" t="str">
        <f t="shared" si="11"/>
        <v/>
      </c>
      <c r="O330" s="45" t="str">
        <f>IFERROR(VLOOKUP(B330,[1]Comments!A:B,2,FALSE),"")</f>
        <v/>
      </c>
      <c r="P330" s="45"/>
      <c r="Q330" s="45"/>
      <c r="R330" s="45"/>
      <c r="S330" s="45"/>
      <c r="T330" s="45"/>
      <c r="U330" s="45"/>
      <c r="V330" s="45"/>
      <c r="W330" s="45"/>
      <c r="X330" s="45"/>
      <c r="Y330" s="45"/>
      <c r="Z330" s="45"/>
      <c r="AA330" s="45"/>
      <c r="AB330" s="45"/>
      <c r="AC330" s="45"/>
      <c r="AD330" s="45"/>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57"/>
      <c r="BJ330" s="57"/>
      <c r="BK330" s="57"/>
      <c r="BL330" s="57"/>
      <c r="BM330" s="57"/>
      <c r="BN330" s="57"/>
      <c r="BO330" s="57"/>
      <c r="BP330" s="57"/>
      <c r="BQ330" s="57"/>
      <c r="BR330" s="57"/>
      <c r="BS330" s="57"/>
      <c r="BT330" s="57"/>
      <c r="BU330" s="57"/>
      <c r="BV330" s="57"/>
      <c r="BW330" s="57"/>
      <c r="BX330" s="57"/>
      <c r="BY330" s="57"/>
    </row>
    <row r="331" spans="1:77" s="64" customFormat="1" ht="12.75" x14ac:dyDescent="0.2">
      <c r="A331" s="57"/>
      <c r="B331" s="58" t="str">
        <f>IF(AND(B329&lt;&gt;"",ISNUMBER(B329),B330=""),"סך הכל",IF([1]Planning!A334="","",[1]Planning!A334))</f>
        <v/>
      </c>
      <c r="C331" s="59" t="str">
        <f>IFERROR(_xlfn.IFS(B331="סך הכל",[1]Summary!$B$6,[1]Planning!C334&lt;&gt;"",[1]Planning!C334),"")</f>
        <v/>
      </c>
      <c r="D331" s="57" t="str">
        <f>IFERROR(VLOOKUP(B331,[1]Address!B:G,5,FALSE),"")</f>
        <v/>
      </c>
      <c r="E331" s="57" t="str">
        <f>IFERROR(VLOOKUP(B331,[1]Address!B:L,11,FALSE),"")</f>
        <v/>
      </c>
      <c r="F331" s="60" t="str">
        <f t="shared" si="10"/>
        <v/>
      </c>
      <c r="G331" s="61" t="str">
        <f>IF(B331="סך הכל",[1]Summary!$B$7,IF(F331="","",IF(VLOOKUP(B331,[1]WQ_UnitID!B:C,2,FALSE)=0,"",VLOOKUP(B331,[1]WQ_UnitID!B:C,2,FALSE))))</f>
        <v/>
      </c>
      <c r="H331" s="60" t="str">
        <f>IF(B331="סך הכל",[1]Summary!$B$8,IF(F331="","",IFERROR(VLOOKUP(B331,[1]Planning!A:B,2,FALSE),0)))</f>
        <v/>
      </c>
      <c r="I331" s="60" t="str">
        <f>IF(B331="סך הכל",[1]Summary!$B$9,IF(F331="","",IFERROR(VLOOKUP(B331,[1]Count!A:B,2,FALSE),0)))</f>
        <v/>
      </c>
      <c r="J331" s="60" t="str">
        <f>IF(F331="","",(IF(ISNUMBER(MATCH(B331,[1]ExcPermit!$H$8:$H$1000,0)),"כן","לא")))</f>
        <v/>
      </c>
      <c r="K331" s="60" t="str">
        <f>IF(B331="סך הכל",[1]Summary!$B$10,IF(F331="","",IFERROR(VLOOKUP(B331,[1]Count!A:J,8,FALSE),0)))</f>
        <v/>
      </c>
      <c r="L331" s="60" t="str">
        <f>IF(B331="סך הכל",[1]Summary!$B$11,IF(F331="","",IFERROR(VLOOKUP(B331,[1]Count!A:J,9,FALSE),0)))</f>
        <v/>
      </c>
      <c r="M331" s="62" t="str">
        <f>IF(B331="סך הכל",[1]Summary!$B$12,IF(F331="","",IFERROR(VLOOKUP(B331,[1]Count!A:J,10,FALSE),0)))</f>
        <v/>
      </c>
      <c r="N331" s="63" t="str">
        <f t="shared" si="11"/>
        <v/>
      </c>
      <c r="O331" s="45" t="str">
        <f>IFERROR(VLOOKUP(B331,[1]Comments!A:B,2,FALSE),"")</f>
        <v/>
      </c>
      <c r="P331" s="45"/>
      <c r="Q331" s="45"/>
      <c r="R331" s="45"/>
      <c r="S331" s="45"/>
      <c r="T331" s="45"/>
      <c r="U331" s="45"/>
      <c r="V331" s="45"/>
      <c r="W331" s="45"/>
      <c r="X331" s="45"/>
      <c r="Y331" s="45"/>
      <c r="Z331" s="45"/>
      <c r="AA331" s="45"/>
      <c r="AB331" s="45"/>
      <c r="AC331" s="45"/>
      <c r="AD331" s="45"/>
      <c r="AE331" s="57"/>
      <c r="AF331" s="57"/>
      <c r="AG331" s="57"/>
      <c r="AH331" s="57"/>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7"/>
      <c r="BI331" s="57"/>
      <c r="BJ331" s="57"/>
      <c r="BK331" s="57"/>
      <c r="BL331" s="57"/>
      <c r="BM331" s="57"/>
      <c r="BN331" s="57"/>
      <c r="BO331" s="57"/>
      <c r="BP331" s="57"/>
      <c r="BQ331" s="57"/>
      <c r="BR331" s="57"/>
      <c r="BS331" s="57"/>
      <c r="BT331" s="57"/>
      <c r="BU331" s="57"/>
      <c r="BV331" s="57"/>
      <c r="BW331" s="57"/>
      <c r="BX331" s="57"/>
      <c r="BY331" s="57"/>
    </row>
    <row r="332" spans="1:77" s="64" customFormat="1" ht="12.75" x14ac:dyDescent="0.2">
      <c r="A332" s="57"/>
      <c r="B332" s="58" t="str">
        <f>IF(AND(B330&lt;&gt;"",ISNUMBER(B330),B331=""),"סך הכל",IF([1]Planning!A335="","",[1]Planning!A335))</f>
        <v/>
      </c>
      <c r="C332" s="59" t="str">
        <f>IFERROR(_xlfn.IFS(B332="סך הכל",[1]Summary!$B$6,[1]Planning!C335&lt;&gt;"",[1]Planning!C335),"")</f>
        <v/>
      </c>
      <c r="D332" s="57" t="str">
        <f>IFERROR(VLOOKUP(B332,[1]Address!B:G,5,FALSE),"")</f>
        <v/>
      </c>
      <c r="E332" s="57" t="str">
        <f>IFERROR(VLOOKUP(B332,[1]Address!B:L,11,FALSE),"")</f>
        <v/>
      </c>
      <c r="F332" s="60" t="str">
        <f t="shared" si="10"/>
        <v/>
      </c>
      <c r="G332" s="61" t="str">
        <f>IF(B332="סך הכל",[1]Summary!$B$7,IF(F332="","",IF(VLOOKUP(B332,[1]WQ_UnitID!B:C,2,FALSE)=0,"",VLOOKUP(B332,[1]WQ_UnitID!B:C,2,FALSE))))</f>
        <v/>
      </c>
      <c r="H332" s="60" t="str">
        <f>IF(B332="סך הכל",[1]Summary!$B$8,IF(F332="","",IFERROR(VLOOKUP(B332,[1]Planning!A:B,2,FALSE),0)))</f>
        <v/>
      </c>
      <c r="I332" s="60" t="str">
        <f>IF(B332="סך הכל",[1]Summary!$B$9,IF(F332="","",IFERROR(VLOOKUP(B332,[1]Count!A:B,2,FALSE),0)))</f>
        <v/>
      </c>
      <c r="J332" s="60" t="str">
        <f>IF(F332="","",(IF(ISNUMBER(MATCH(B332,[1]ExcPermit!$H$8:$H$1000,0)),"כן","לא")))</f>
        <v/>
      </c>
      <c r="K332" s="60" t="str">
        <f>IF(B332="סך הכל",[1]Summary!$B$10,IF(F332="","",IFERROR(VLOOKUP(B332,[1]Count!A:J,8,FALSE),0)))</f>
        <v/>
      </c>
      <c r="L332" s="60" t="str">
        <f>IF(B332="סך הכל",[1]Summary!$B$11,IF(F332="","",IFERROR(VLOOKUP(B332,[1]Count!A:J,9,FALSE),0)))</f>
        <v/>
      </c>
      <c r="M332" s="62" t="str">
        <f>IF(B332="סך הכל",[1]Summary!$B$12,IF(F332="","",IFERROR(VLOOKUP(B332,[1]Count!A:J,10,FALSE),0)))</f>
        <v/>
      </c>
      <c r="N332" s="63" t="str">
        <f t="shared" si="11"/>
        <v/>
      </c>
      <c r="O332" s="45" t="str">
        <f>IFERROR(VLOOKUP(B332,[1]Comments!A:B,2,FALSE),"")</f>
        <v/>
      </c>
      <c r="P332" s="45"/>
      <c r="Q332" s="45"/>
      <c r="R332" s="45"/>
      <c r="S332" s="45"/>
      <c r="T332" s="45"/>
      <c r="U332" s="45"/>
      <c r="V332" s="45"/>
      <c r="W332" s="45"/>
      <c r="X332" s="45"/>
      <c r="Y332" s="45"/>
      <c r="Z332" s="45"/>
      <c r="AA332" s="45"/>
      <c r="AB332" s="45"/>
      <c r="AC332" s="45"/>
      <c r="AD332" s="45"/>
      <c r="AE332" s="57"/>
      <c r="AF332" s="57"/>
      <c r="AG332" s="57"/>
      <c r="AH332" s="57"/>
      <c r="AI332" s="57"/>
      <c r="AJ332" s="57"/>
      <c r="AK332" s="57"/>
      <c r="AL332" s="57"/>
      <c r="AM332" s="57"/>
      <c r="AN332" s="57"/>
      <c r="AO332" s="57"/>
      <c r="AP332" s="57"/>
      <c r="AQ332" s="57"/>
      <c r="AR332" s="57"/>
      <c r="AS332" s="57"/>
      <c r="AT332" s="57"/>
      <c r="AU332" s="57"/>
      <c r="AV332" s="57"/>
      <c r="AW332" s="57"/>
      <c r="AX332" s="57"/>
      <c r="AY332" s="57"/>
      <c r="AZ332" s="57"/>
      <c r="BA332" s="57"/>
      <c r="BB332" s="57"/>
      <c r="BC332" s="57"/>
      <c r="BD332" s="57"/>
      <c r="BE332" s="57"/>
      <c r="BF332" s="57"/>
      <c r="BG332" s="57"/>
      <c r="BH332" s="57"/>
      <c r="BI332" s="57"/>
      <c r="BJ332" s="57"/>
      <c r="BK332" s="57"/>
      <c r="BL332" s="57"/>
      <c r="BM332" s="57"/>
      <c r="BN332" s="57"/>
      <c r="BO332" s="57"/>
      <c r="BP332" s="57"/>
      <c r="BQ332" s="57"/>
      <c r="BR332" s="57"/>
      <c r="BS332" s="57"/>
      <c r="BT332" s="57"/>
      <c r="BU332" s="57"/>
      <c r="BV332" s="57"/>
      <c r="BW332" s="57"/>
      <c r="BX332" s="57"/>
      <c r="BY332" s="57"/>
    </row>
    <row r="333" spans="1:77" s="64" customFormat="1" ht="12.75" x14ac:dyDescent="0.2">
      <c r="A333" s="57"/>
      <c r="B333" s="58" t="str">
        <f>IF(AND(B331&lt;&gt;"",ISNUMBER(B331),B332=""),"סך הכל",IF([1]Planning!A336="","",[1]Planning!A336))</f>
        <v/>
      </c>
      <c r="C333" s="59" t="str">
        <f>IFERROR(_xlfn.IFS(B333="סך הכל",[1]Summary!$B$6,[1]Planning!C336&lt;&gt;"",[1]Planning!C336),"")</f>
        <v/>
      </c>
      <c r="D333" s="57" t="str">
        <f>IFERROR(VLOOKUP(B333,[1]Address!B:G,5,FALSE),"")</f>
        <v/>
      </c>
      <c r="E333" s="57" t="str">
        <f>IFERROR(VLOOKUP(B333,[1]Address!B:L,11,FALSE),"")</f>
        <v/>
      </c>
      <c r="F333" s="60" t="str">
        <f t="shared" si="10"/>
        <v/>
      </c>
      <c r="G333" s="61" t="str">
        <f>IF(B333="סך הכל",[1]Summary!$B$7,IF(F333="","",IF(VLOOKUP(B333,[1]WQ_UnitID!B:C,2,FALSE)=0,"",VLOOKUP(B333,[1]WQ_UnitID!B:C,2,FALSE))))</f>
        <v/>
      </c>
      <c r="H333" s="60" t="str">
        <f>IF(B333="סך הכל",[1]Summary!$B$8,IF(F333="","",IFERROR(VLOOKUP(B333,[1]Planning!A:B,2,FALSE),0)))</f>
        <v/>
      </c>
      <c r="I333" s="60" t="str">
        <f>IF(B333="סך הכל",[1]Summary!$B$9,IF(F333="","",IFERROR(VLOOKUP(B333,[1]Count!A:B,2,FALSE),0)))</f>
        <v/>
      </c>
      <c r="J333" s="60" t="str">
        <f>IF(F333="","",(IF(ISNUMBER(MATCH(B333,[1]ExcPermit!$H$8:$H$1000,0)),"כן","לא")))</f>
        <v/>
      </c>
      <c r="K333" s="60" t="str">
        <f>IF(B333="סך הכל",[1]Summary!$B$10,IF(F333="","",IFERROR(VLOOKUP(B333,[1]Count!A:J,8,FALSE),0)))</f>
        <v/>
      </c>
      <c r="L333" s="60" t="str">
        <f>IF(B333="סך הכל",[1]Summary!$B$11,IF(F333="","",IFERROR(VLOOKUP(B333,[1]Count!A:J,9,FALSE),0)))</f>
        <v/>
      </c>
      <c r="M333" s="62" t="str">
        <f>IF(B333="סך הכל",[1]Summary!$B$12,IF(F333="","",IFERROR(VLOOKUP(B333,[1]Count!A:J,10,FALSE),0)))</f>
        <v/>
      </c>
      <c r="N333" s="63" t="str">
        <f t="shared" si="11"/>
        <v/>
      </c>
      <c r="O333" s="45" t="str">
        <f>IFERROR(VLOOKUP(B333,[1]Comments!A:B,2,FALSE),"")</f>
        <v/>
      </c>
      <c r="P333" s="45"/>
      <c r="Q333" s="45"/>
      <c r="R333" s="45"/>
      <c r="S333" s="45"/>
      <c r="T333" s="45"/>
      <c r="U333" s="45"/>
      <c r="V333" s="45"/>
      <c r="W333" s="45"/>
      <c r="X333" s="45"/>
      <c r="Y333" s="45"/>
      <c r="Z333" s="45"/>
      <c r="AA333" s="45"/>
      <c r="AB333" s="45"/>
      <c r="AC333" s="45"/>
      <c r="AD333" s="45"/>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row>
    <row r="334" spans="1:77" s="64" customFormat="1" ht="12.75" x14ac:dyDescent="0.2">
      <c r="A334" s="57"/>
      <c r="B334" s="58" t="str">
        <f>IF(AND(B332&lt;&gt;"",ISNUMBER(B332),B333=""),"סך הכל",IF([1]Planning!A337="","",[1]Planning!A337))</f>
        <v/>
      </c>
      <c r="C334" s="59" t="str">
        <f>IFERROR(_xlfn.IFS(B334="סך הכל",[1]Summary!$B$6,[1]Planning!C337&lt;&gt;"",[1]Planning!C337),"")</f>
        <v/>
      </c>
      <c r="D334" s="57" t="str">
        <f>IFERROR(VLOOKUP(B334,[1]Address!B:G,5,FALSE),"")</f>
        <v/>
      </c>
      <c r="E334" s="57" t="str">
        <f>IFERROR(VLOOKUP(B334,[1]Address!B:L,11,FALSE),"")</f>
        <v/>
      </c>
      <c r="F334" s="60" t="str">
        <f t="shared" si="10"/>
        <v/>
      </c>
      <c r="G334" s="61" t="str">
        <f>IF(B334="סך הכל",[1]Summary!$B$7,IF(F334="","",IF(VLOOKUP(B334,[1]WQ_UnitID!B:C,2,FALSE)=0,"",VLOOKUP(B334,[1]WQ_UnitID!B:C,2,FALSE))))</f>
        <v/>
      </c>
      <c r="H334" s="60" t="str">
        <f>IF(B334="סך הכל",[1]Summary!$B$8,IF(F334="","",IFERROR(VLOOKUP(B334,[1]Planning!A:B,2,FALSE),0)))</f>
        <v/>
      </c>
      <c r="I334" s="60" t="str">
        <f>IF(B334="סך הכל",[1]Summary!$B$9,IF(F334="","",IFERROR(VLOOKUP(B334,[1]Count!A:B,2,FALSE),0)))</f>
        <v/>
      </c>
      <c r="J334" s="60" t="str">
        <f>IF(F334="","",(IF(ISNUMBER(MATCH(B334,[1]ExcPermit!$H$8:$H$1000,0)),"כן","לא")))</f>
        <v/>
      </c>
      <c r="K334" s="60" t="str">
        <f>IF(B334="סך הכל",[1]Summary!$B$10,IF(F334="","",IFERROR(VLOOKUP(B334,[1]Count!A:J,8,FALSE),0)))</f>
        <v/>
      </c>
      <c r="L334" s="60" t="str">
        <f>IF(B334="סך הכל",[1]Summary!$B$11,IF(F334="","",IFERROR(VLOOKUP(B334,[1]Count!A:J,9,FALSE),0)))</f>
        <v/>
      </c>
      <c r="M334" s="62" t="str">
        <f>IF(B334="סך הכל",[1]Summary!$B$12,IF(F334="","",IFERROR(VLOOKUP(B334,[1]Count!A:J,10,FALSE),0)))</f>
        <v/>
      </c>
      <c r="N334" s="63" t="str">
        <f t="shared" si="11"/>
        <v/>
      </c>
      <c r="O334" s="45" t="str">
        <f>IFERROR(VLOOKUP(B334,[1]Comments!A:B,2,FALSE),"")</f>
        <v/>
      </c>
      <c r="P334" s="45"/>
      <c r="Q334" s="45"/>
      <c r="R334" s="45"/>
      <c r="S334" s="45"/>
      <c r="T334" s="45"/>
      <c r="U334" s="45"/>
      <c r="V334" s="45"/>
      <c r="W334" s="45"/>
      <c r="X334" s="45"/>
      <c r="Y334" s="45"/>
      <c r="Z334" s="45"/>
      <c r="AA334" s="45"/>
      <c r="AB334" s="45"/>
      <c r="AC334" s="45"/>
      <c r="AD334" s="45"/>
      <c r="AE334" s="57"/>
      <c r="AF334" s="57"/>
      <c r="AG334" s="57"/>
      <c r="AH334" s="57"/>
      <c r="AI334" s="57"/>
      <c r="AJ334" s="57"/>
      <c r="AK334" s="57"/>
      <c r="AL334" s="57"/>
      <c r="AM334" s="57"/>
      <c r="AN334" s="57"/>
      <c r="AO334" s="57"/>
      <c r="AP334" s="57"/>
      <c r="AQ334" s="57"/>
      <c r="AR334" s="57"/>
      <c r="AS334" s="57"/>
      <c r="AT334" s="57"/>
      <c r="AU334" s="57"/>
      <c r="AV334" s="57"/>
      <c r="AW334" s="57"/>
      <c r="AX334" s="57"/>
      <c r="AY334" s="57"/>
      <c r="AZ334" s="57"/>
      <c r="BA334" s="57"/>
      <c r="BB334" s="57"/>
      <c r="BC334" s="57"/>
      <c r="BD334" s="57"/>
      <c r="BE334" s="57"/>
      <c r="BF334" s="57"/>
      <c r="BG334" s="57"/>
      <c r="BH334" s="57"/>
      <c r="BI334" s="57"/>
      <c r="BJ334" s="57"/>
      <c r="BK334" s="57"/>
      <c r="BL334" s="57"/>
      <c r="BM334" s="57"/>
      <c r="BN334" s="57"/>
      <c r="BO334" s="57"/>
      <c r="BP334" s="57"/>
      <c r="BQ334" s="57"/>
      <c r="BR334" s="57"/>
      <c r="BS334" s="57"/>
      <c r="BT334" s="57"/>
      <c r="BU334" s="57"/>
      <c r="BV334" s="57"/>
      <c r="BW334" s="57"/>
      <c r="BX334" s="57"/>
      <c r="BY334" s="57"/>
    </row>
    <row r="335" spans="1:77" s="64" customFormat="1" ht="12.75" x14ac:dyDescent="0.2">
      <c r="A335" s="57"/>
      <c r="B335" s="58" t="str">
        <f>IF(AND(B333&lt;&gt;"",ISNUMBER(B333),B334=""),"סך הכל",IF([1]Planning!A338="","",[1]Planning!A338))</f>
        <v/>
      </c>
      <c r="C335" s="59" t="str">
        <f>IFERROR(_xlfn.IFS(B335="סך הכל",[1]Summary!$B$6,[1]Planning!C338&lt;&gt;"",[1]Planning!C338),"")</f>
        <v/>
      </c>
      <c r="D335" s="57" t="str">
        <f>IFERROR(VLOOKUP(B335,[1]Address!B:G,5,FALSE),"")</f>
        <v/>
      </c>
      <c r="E335" s="57" t="str">
        <f>IFERROR(VLOOKUP(B335,[1]Address!B:L,11,FALSE),"")</f>
        <v/>
      </c>
      <c r="F335" s="60" t="str">
        <f t="shared" si="10"/>
        <v/>
      </c>
      <c r="G335" s="61" t="str">
        <f>IF(B335="סך הכל",[1]Summary!$B$7,IF(F335="","",IF(VLOOKUP(B335,[1]WQ_UnitID!B:C,2,FALSE)=0,"",VLOOKUP(B335,[1]WQ_UnitID!B:C,2,FALSE))))</f>
        <v/>
      </c>
      <c r="H335" s="60" t="str">
        <f>IF(B335="סך הכל",[1]Summary!$B$8,IF(F335="","",IFERROR(VLOOKUP(B335,[1]Planning!A:B,2,FALSE),0)))</f>
        <v/>
      </c>
      <c r="I335" s="60" t="str">
        <f>IF(B335="סך הכל",[1]Summary!$B$9,IF(F335="","",IFERROR(VLOOKUP(B335,[1]Count!A:B,2,FALSE),0)))</f>
        <v/>
      </c>
      <c r="J335" s="60" t="str">
        <f>IF(F335="","",(IF(ISNUMBER(MATCH(B335,[1]ExcPermit!$H$8:$H$1000,0)),"כן","לא")))</f>
        <v/>
      </c>
      <c r="K335" s="60" t="str">
        <f>IF(B335="סך הכל",[1]Summary!$B$10,IF(F335="","",IFERROR(VLOOKUP(B335,[1]Count!A:J,8,FALSE),0)))</f>
        <v/>
      </c>
      <c r="L335" s="60" t="str">
        <f>IF(B335="סך הכל",[1]Summary!$B$11,IF(F335="","",IFERROR(VLOOKUP(B335,[1]Count!A:J,9,FALSE),0)))</f>
        <v/>
      </c>
      <c r="M335" s="62" t="str">
        <f>IF(B335="סך הכל",[1]Summary!$B$12,IF(F335="","",IFERROR(VLOOKUP(B335,[1]Count!A:J,10,FALSE),0)))</f>
        <v/>
      </c>
      <c r="N335" s="63" t="str">
        <f t="shared" si="11"/>
        <v/>
      </c>
      <c r="O335" s="45" t="str">
        <f>IFERROR(VLOOKUP(B335,[1]Comments!A:B,2,FALSE),"")</f>
        <v/>
      </c>
      <c r="P335" s="45"/>
      <c r="Q335" s="45"/>
      <c r="R335" s="45"/>
      <c r="S335" s="45"/>
      <c r="T335" s="45"/>
      <c r="U335" s="45"/>
      <c r="V335" s="45"/>
      <c r="W335" s="45"/>
      <c r="X335" s="45"/>
      <c r="Y335" s="45"/>
      <c r="Z335" s="45"/>
      <c r="AA335" s="45"/>
      <c r="AB335" s="45"/>
      <c r="AC335" s="45"/>
      <c r="AD335" s="45"/>
      <c r="AE335" s="57"/>
      <c r="AF335" s="57"/>
      <c r="AG335" s="57"/>
      <c r="AH335" s="57"/>
      <c r="AI335" s="57"/>
      <c r="AJ335" s="57"/>
      <c r="AK335" s="57"/>
      <c r="AL335" s="57"/>
      <c r="AM335" s="57"/>
      <c r="AN335" s="57"/>
      <c r="AO335" s="57"/>
      <c r="AP335" s="57"/>
      <c r="AQ335" s="57"/>
      <c r="AR335" s="57"/>
      <c r="AS335" s="57"/>
      <c r="AT335" s="57"/>
      <c r="AU335" s="57"/>
      <c r="AV335" s="57"/>
      <c r="AW335" s="57"/>
      <c r="AX335" s="57"/>
      <c r="AY335" s="57"/>
      <c r="AZ335" s="57"/>
      <c r="BA335" s="57"/>
      <c r="BB335" s="57"/>
      <c r="BC335" s="57"/>
      <c r="BD335" s="57"/>
      <c r="BE335" s="57"/>
      <c r="BF335" s="57"/>
      <c r="BG335" s="57"/>
      <c r="BH335" s="57"/>
      <c r="BI335" s="57"/>
      <c r="BJ335" s="57"/>
      <c r="BK335" s="57"/>
      <c r="BL335" s="57"/>
      <c r="BM335" s="57"/>
      <c r="BN335" s="57"/>
      <c r="BO335" s="57"/>
      <c r="BP335" s="57"/>
      <c r="BQ335" s="57"/>
      <c r="BR335" s="57"/>
      <c r="BS335" s="57"/>
      <c r="BT335" s="57"/>
      <c r="BU335" s="57"/>
      <c r="BV335" s="57"/>
      <c r="BW335" s="57"/>
      <c r="BX335" s="57"/>
      <c r="BY335" s="57"/>
    </row>
    <row r="336" spans="1:77" s="64" customFormat="1" ht="12.75" x14ac:dyDescent="0.2">
      <c r="A336" s="57"/>
      <c r="B336" s="58" t="str">
        <f>IF(AND(B334&lt;&gt;"",ISNUMBER(B334),B335=""),"סך הכל",IF([1]Planning!A339="","",[1]Planning!A339))</f>
        <v/>
      </c>
      <c r="C336" s="59" t="str">
        <f>IFERROR(_xlfn.IFS(B336="סך הכל",[1]Summary!$B$6,[1]Planning!C339&lt;&gt;"",[1]Planning!C339),"")</f>
        <v/>
      </c>
      <c r="D336" s="57" t="str">
        <f>IFERROR(VLOOKUP(B336,[1]Address!B:G,5,FALSE),"")</f>
        <v/>
      </c>
      <c r="E336" s="57" t="str">
        <f>IFERROR(VLOOKUP(B336,[1]Address!B:L,11,FALSE),"")</f>
        <v/>
      </c>
      <c r="F336" s="60" t="str">
        <f t="shared" si="10"/>
        <v/>
      </c>
      <c r="G336" s="61" t="str">
        <f>IF(B336="סך הכל",[1]Summary!$B$7,IF(F336="","",IF(VLOOKUP(B336,[1]WQ_UnitID!B:C,2,FALSE)=0,"",VLOOKUP(B336,[1]WQ_UnitID!B:C,2,FALSE))))</f>
        <v/>
      </c>
      <c r="H336" s="60" t="str">
        <f>IF(B336="סך הכל",[1]Summary!$B$8,IF(F336="","",IFERROR(VLOOKUP(B336,[1]Planning!A:B,2,FALSE),0)))</f>
        <v/>
      </c>
      <c r="I336" s="60" t="str">
        <f>IF(B336="סך הכל",[1]Summary!$B$9,IF(F336="","",IFERROR(VLOOKUP(B336,[1]Count!A:B,2,FALSE),0)))</f>
        <v/>
      </c>
      <c r="J336" s="60" t="str">
        <f>IF(F336="","",(IF(ISNUMBER(MATCH(B336,[1]ExcPermit!$H$8:$H$1000,0)),"כן","לא")))</f>
        <v/>
      </c>
      <c r="K336" s="60" t="str">
        <f>IF(B336="סך הכל",[1]Summary!$B$10,IF(F336="","",IFERROR(VLOOKUP(B336,[1]Count!A:J,8,FALSE),0)))</f>
        <v/>
      </c>
      <c r="L336" s="60" t="str">
        <f>IF(B336="סך הכל",[1]Summary!$B$11,IF(F336="","",IFERROR(VLOOKUP(B336,[1]Count!A:J,9,FALSE),0)))</f>
        <v/>
      </c>
      <c r="M336" s="62" t="str">
        <f>IF(B336="סך הכל",[1]Summary!$B$12,IF(F336="","",IFERROR(VLOOKUP(B336,[1]Count!A:J,10,FALSE),0)))</f>
        <v/>
      </c>
      <c r="N336" s="63" t="str">
        <f t="shared" si="11"/>
        <v/>
      </c>
      <c r="O336" s="45" t="str">
        <f>IFERROR(VLOOKUP(B336,[1]Comments!A:B,2,FALSE),"")</f>
        <v/>
      </c>
      <c r="P336" s="45"/>
      <c r="Q336" s="45"/>
      <c r="R336" s="45"/>
      <c r="S336" s="45"/>
      <c r="T336" s="45"/>
      <c r="U336" s="45"/>
      <c r="V336" s="45"/>
      <c r="W336" s="45"/>
      <c r="X336" s="45"/>
      <c r="Y336" s="45"/>
      <c r="Z336" s="45"/>
      <c r="AA336" s="45"/>
      <c r="AB336" s="45"/>
      <c r="AC336" s="45"/>
      <c r="AD336" s="45"/>
      <c r="AE336" s="57"/>
      <c r="AF336" s="57"/>
      <c r="AG336" s="57"/>
      <c r="AH336" s="57"/>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c r="BM336" s="57"/>
      <c r="BN336" s="57"/>
      <c r="BO336" s="57"/>
      <c r="BP336" s="57"/>
      <c r="BQ336" s="57"/>
      <c r="BR336" s="57"/>
      <c r="BS336" s="57"/>
      <c r="BT336" s="57"/>
      <c r="BU336" s="57"/>
      <c r="BV336" s="57"/>
      <c r="BW336" s="57"/>
      <c r="BX336" s="57"/>
      <c r="BY336" s="57"/>
    </row>
    <row r="337" spans="1:77" s="64" customFormat="1" ht="12.75" x14ac:dyDescent="0.2">
      <c r="A337" s="57"/>
      <c r="B337" s="58" t="str">
        <f>IF(AND(B335&lt;&gt;"",ISNUMBER(B335),B336=""),"סך הכל",IF([1]Planning!A340="","",[1]Planning!A340))</f>
        <v/>
      </c>
      <c r="C337" s="59" t="str">
        <f>IFERROR(_xlfn.IFS(B337="סך הכל",[1]Summary!$B$6,[1]Planning!C340&lt;&gt;"",[1]Planning!C340),"")</f>
        <v/>
      </c>
      <c r="D337" s="57" t="str">
        <f>IFERROR(VLOOKUP(B337,[1]Address!B:G,5,FALSE),"")</f>
        <v/>
      </c>
      <c r="E337" s="57" t="str">
        <f>IFERROR(VLOOKUP(B337,[1]Address!B:L,11,FALSE),"")</f>
        <v/>
      </c>
      <c r="F337" s="60" t="str">
        <f t="shared" si="10"/>
        <v/>
      </c>
      <c r="G337" s="61" t="str">
        <f>IF(B337="סך הכל",[1]Summary!$B$7,IF(F337="","",IF(VLOOKUP(B337,[1]WQ_UnitID!B:C,2,FALSE)=0,"",VLOOKUP(B337,[1]WQ_UnitID!B:C,2,FALSE))))</f>
        <v/>
      </c>
      <c r="H337" s="60" t="str">
        <f>IF(B337="סך הכל",[1]Summary!$B$8,IF(F337="","",IFERROR(VLOOKUP(B337,[1]Planning!A:B,2,FALSE),0)))</f>
        <v/>
      </c>
      <c r="I337" s="60" t="str">
        <f>IF(B337="סך הכל",[1]Summary!$B$9,IF(F337="","",IFERROR(VLOOKUP(B337,[1]Count!A:B,2,FALSE),0)))</f>
        <v/>
      </c>
      <c r="J337" s="60" t="str">
        <f>IF(F337="","",(IF(ISNUMBER(MATCH(B337,[1]ExcPermit!$H$8:$H$1000,0)),"כן","לא")))</f>
        <v/>
      </c>
      <c r="K337" s="60" t="str">
        <f>IF(B337="סך הכל",[1]Summary!$B$10,IF(F337="","",IFERROR(VLOOKUP(B337,[1]Count!A:J,8,FALSE),0)))</f>
        <v/>
      </c>
      <c r="L337" s="60" t="str">
        <f>IF(B337="סך הכל",[1]Summary!$B$11,IF(F337="","",IFERROR(VLOOKUP(B337,[1]Count!A:J,9,FALSE),0)))</f>
        <v/>
      </c>
      <c r="M337" s="62" t="str">
        <f>IF(B337="סך הכל",[1]Summary!$B$12,IF(F337="","",IFERROR(VLOOKUP(B337,[1]Count!A:J,10,FALSE),0)))</f>
        <v/>
      </c>
      <c r="N337" s="63" t="str">
        <f t="shared" si="11"/>
        <v/>
      </c>
      <c r="O337" s="45" t="str">
        <f>IFERROR(VLOOKUP(B337,[1]Comments!A:B,2,FALSE),"")</f>
        <v/>
      </c>
      <c r="P337" s="45"/>
      <c r="Q337" s="45"/>
      <c r="R337" s="45"/>
      <c r="S337" s="45"/>
      <c r="T337" s="45"/>
      <c r="U337" s="45"/>
      <c r="V337" s="45"/>
      <c r="W337" s="45"/>
      <c r="X337" s="45"/>
      <c r="Y337" s="45"/>
      <c r="Z337" s="45"/>
      <c r="AA337" s="45"/>
      <c r="AB337" s="45"/>
      <c r="AC337" s="45"/>
      <c r="AD337" s="45"/>
      <c r="AE337" s="57"/>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57"/>
      <c r="BU337" s="57"/>
      <c r="BV337" s="57"/>
      <c r="BW337" s="57"/>
      <c r="BX337" s="57"/>
      <c r="BY337" s="57"/>
    </row>
    <row r="338" spans="1:77" s="64" customFormat="1" ht="12.75" x14ac:dyDescent="0.2">
      <c r="A338" s="57"/>
      <c r="B338" s="58" t="str">
        <f>IF(AND(B336&lt;&gt;"",ISNUMBER(B336),B337=""),"סך הכל",IF([1]Planning!A341="","",[1]Planning!A341))</f>
        <v/>
      </c>
      <c r="C338" s="59" t="str">
        <f>IFERROR(_xlfn.IFS(B338="סך הכל",[1]Summary!$B$6,[1]Planning!C341&lt;&gt;"",[1]Planning!C341),"")</f>
        <v/>
      </c>
      <c r="D338" s="57" t="str">
        <f>IFERROR(VLOOKUP(B338,[1]Address!B:G,5,FALSE),"")</f>
        <v/>
      </c>
      <c r="E338" s="57" t="str">
        <f>IFERROR(VLOOKUP(B338,[1]Address!B:L,11,FALSE),"")</f>
        <v/>
      </c>
      <c r="F338" s="60" t="str">
        <f t="shared" si="10"/>
        <v/>
      </c>
      <c r="G338" s="61" t="str">
        <f>IF(B338="סך הכל",[1]Summary!$B$7,IF(F338="","",IF(VLOOKUP(B338,[1]WQ_UnitID!B:C,2,FALSE)=0,"",VLOOKUP(B338,[1]WQ_UnitID!B:C,2,FALSE))))</f>
        <v/>
      </c>
      <c r="H338" s="60" t="str">
        <f>IF(B338="סך הכל",[1]Summary!$B$8,IF(F338="","",IFERROR(VLOOKUP(B338,[1]Planning!A:B,2,FALSE),0)))</f>
        <v/>
      </c>
      <c r="I338" s="60" t="str">
        <f>IF(B338="סך הכל",[1]Summary!$B$9,IF(F338="","",IFERROR(VLOOKUP(B338,[1]Count!A:B,2,FALSE),0)))</f>
        <v/>
      </c>
      <c r="J338" s="60" t="str">
        <f>IF(F338="","",(IF(ISNUMBER(MATCH(B338,[1]ExcPermit!$H$8:$H$1000,0)),"כן","לא")))</f>
        <v/>
      </c>
      <c r="K338" s="60" t="str">
        <f>IF(B338="סך הכל",[1]Summary!$B$10,IF(F338="","",IFERROR(VLOOKUP(B338,[1]Count!A:J,8,FALSE),0)))</f>
        <v/>
      </c>
      <c r="L338" s="60" t="str">
        <f>IF(B338="סך הכל",[1]Summary!$B$11,IF(F338="","",IFERROR(VLOOKUP(B338,[1]Count!A:J,9,FALSE),0)))</f>
        <v/>
      </c>
      <c r="M338" s="62" t="str">
        <f>IF(B338="סך הכל",[1]Summary!$B$12,IF(F338="","",IFERROR(VLOOKUP(B338,[1]Count!A:J,10,FALSE),0)))</f>
        <v/>
      </c>
      <c r="N338" s="63" t="str">
        <f t="shared" si="11"/>
        <v/>
      </c>
      <c r="O338" s="45" t="str">
        <f>IFERROR(VLOOKUP(B338,[1]Comments!A:B,2,FALSE),"")</f>
        <v/>
      </c>
      <c r="P338" s="45"/>
      <c r="Q338" s="45"/>
      <c r="R338" s="45"/>
      <c r="S338" s="45"/>
      <c r="T338" s="45"/>
      <c r="U338" s="45"/>
      <c r="V338" s="45"/>
      <c r="W338" s="45"/>
      <c r="X338" s="45"/>
      <c r="Y338" s="45"/>
      <c r="Z338" s="45"/>
      <c r="AA338" s="45"/>
      <c r="AB338" s="45"/>
      <c r="AC338" s="45"/>
      <c r="AD338" s="45"/>
      <c r="AE338" s="57"/>
      <c r="AF338" s="57"/>
      <c r="AG338" s="57"/>
      <c r="AH338" s="57"/>
      <c r="AI338" s="57"/>
      <c r="AJ338" s="57"/>
      <c r="AK338" s="57"/>
      <c r="AL338" s="57"/>
      <c r="AM338" s="57"/>
      <c r="AN338" s="57"/>
      <c r="AO338" s="57"/>
      <c r="AP338" s="57"/>
      <c r="AQ338" s="57"/>
      <c r="AR338" s="57"/>
      <c r="AS338" s="57"/>
      <c r="AT338" s="57"/>
      <c r="AU338" s="57"/>
      <c r="AV338" s="57"/>
      <c r="AW338" s="57"/>
      <c r="AX338" s="57"/>
      <c r="AY338" s="57"/>
      <c r="AZ338" s="57"/>
      <c r="BA338" s="57"/>
      <c r="BB338" s="57"/>
      <c r="BC338" s="57"/>
      <c r="BD338" s="57"/>
      <c r="BE338" s="57"/>
      <c r="BF338" s="57"/>
      <c r="BG338" s="57"/>
      <c r="BH338" s="57"/>
      <c r="BI338" s="57"/>
      <c r="BJ338" s="57"/>
      <c r="BK338" s="57"/>
      <c r="BL338" s="57"/>
      <c r="BM338" s="57"/>
      <c r="BN338" s="57"/>
      <c r="BO338" s="57"/>
      <c r="BP338" s="57"/>
      <c r="BQ338" s="57"/>
      <c r="BR338" s="57"/>
      <c r="BS338" s="57"/>
      <c r="BT338" s="57"/>
      <c r="BU338" s="57"/>
      <c r="BV338" s="57"/>
      <c r="BW338" s="57"/>
      <c r="BX338" s="57"/>
      <c r="BY338" s="57"/>
    </row>
    <row r="339" spans="1:77" s="64" customFormat="1" ht="12.75" x14ac:dyDescent="0.2">
      <c r="A339" s="57"/>
      <c r="B339" s="58" t="str">
        <f>IF(AND(B337&lt;&gt;"",ISNUMBER(B337),B338=""),"סך הכל",IF([1]Planning!A342="","",[1]Planning!A342))</f>
        <v/>
      </c>
      <c r="C339" s="59" t="str">
        <f>IFERROR(_xlfn.IFS(B339="סך הכל",[1]Summary!$B$6,[1]Planning!C342&lt;&gt;"",[1]Planning!C342),"")</f>
        <v/>
      </c>
      <c r="D339" s="57" t="str">
        <f>IFERROR(VLOOKUP(B339,[1]Address!B:G,5,FALSE),"")</f>
        <v/>
      </c>
      <c r="E339" s="57" t="str">
        <f>IFERROR(VLOOKUP(B339,[1]Address!B:L,11,FALSE),"")</f>
        <v/>
      </c>
      <c r="F339" s="60" t="str">
        <f t="shared" si="10"/>
        <v/>
      </c>
      <c r="G339" s="61" t="str">
        <f>IF(B339="סך הכל",[1]Summary!$B$7,IF(F339="","",IF(VLOOKUP(B339,[1]WQ_UnitID!B:C,2,FALSE)=0,"",VLOOKUP(B339,[1]WQ_UnitID!B:C,2,FALSE))))</f>
        <v/>
      </c>
      <c r="H339" s="60" t="str">
        <f>IF(B339="סך הכל",[1]Summary!$B$8,IF(F339="","",IFERROR(VLOOKUP(B339,[1]Planning!A:B,2,FALSE),0)))</f>
        <v/>
      </c>
      <c r="I339" s="60" t="str">
        <f>IF(B339="סך הכל",[1]Summary!$B$9,IF(F339="","",IFERROR(VLOOKUP(B339,[1]Count!A:B,2,FALSE),0)))</f>
        <v/>
      </c>
      <c r="J339" s="60" t="str">
        <f>IF(F339="","",(IF(ISNUMBER(MATCH(B339,[1]ExcPermit!$H$8:$H$1000,0)),"כן","לא")))</f>
        <v/>
      </c>
      <c r="K339" s="60" t="str">
        <f>IF(B339="סך הכל",[1]Summary!$B$10,IF(F339="","",IFERROR(VLOOKUP(B339,[1]Count!A:J,8,FALSE),0)))</f>
        <v/>
      </c>
      <c r="L339" s="60" t="str">
        <f>IF(B339="סך הכל",[1]Summary!$B$11,IF(F339="","",IFERROR(VLOOKUP(B339,[1]Count!A:J,9,FALSE),0)))</f>
        <v/>
      </c>
      <c r="M339" s="62" t="str">
        <f>IF(B339="סך הכל",[1]Summary!$B$12,IF(F339="","",IFERROR(VLOOKUP(B339,[1]Count!A:J,10,FALSE),0)))</f>
        <v/>
      </c>
      <c r="N339" s="63" t="str">
        <f t="shared" si="11"/>
        <v/>
      </c>
      <c r="O339" s="45" t="str">
        <f>IFERROR(VLOOKUP(B339,[1]Comments!A:B,2,FALSE),"")</f>
        <v/>
      </c>
      <c r="P339" s="45"/>
      <c r="Q339" s="45"/>
      <c r="R339" s="45"/>
      <c r="S339" s="45"/>
      <c r="T339" s="45"/>
      <c r="U339" s="45"/>
      <c r="V339" s="45"/>
      <c r="W339" s="45"/>
      <c r="X339" s="45"/>
      <c r="Y339" s="45"/>
      <c r="Z339" s="45"/>
      <c r="AA339" s="45"/>
      <c r="AB339" s="45"/>
      <c r="AC339" s="45"/>
      <c r="AD339" s="45"/>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c r="BE339" s="57"/>
      <c r="BF339" s="57"/>
      <c r="BG339" s="57"/>
      <c r="BH339" s="57"/>
      <c r="BI339" s="57"/>
      <c r="BJ339" s="57"/>
      <c r="BK339" s="57"/>
      <c r="BL339" s="57"/>
      <c r="BM339" s="57"/>
      <c r="BN339" s="57"/>
      <c r="BO339" s="57"/>
      <c r="BP339" s="57"/>
      <c r="BQ339" s="57"/>
      <c r="BR339" s="57"/>
      <c r="BS339" s="57"/>
      <c r="BT339" s="57"/>
      <c r="BU339" s="57"/>
      <c r="BV339" s="57"/>
      <c r="BW339" s="57"/>
      <c r="BX339" s="57"/>
      <c r="BY339" s="57"/>
    </row>
    <row r="340" spans="1:77" s="64" customFormat="1" ht="12.75" x14ac:dyDescent="0.2">
      <c r="A340" s="57"/>
      <c r="B340" s="58" t="str">
        <f>IF(AND(B338&lt;&gt;"",ISNUMBER(B338),B339=""),"סך הכל",IF([1]Planning!A343="","",[1]Planning!A343))</f>
        <v/>
      </c>
      <c r="C340" s="59" t="str">
        <f>IFERROR(_xlfn.IFS(B340="סך הכל",[1]Summary!$B$6,[1]Planning!C343&lt;&gt;"",[1]Planning!C343),"")</f>
        <v/>
      </c>
      <c r="D340" s="57" t="str">
        <f>IFERROR(VLOOKUP(B340,[1]Address!B:G,5,FALSE),"")</f>
        <v/>
      </c>
      <c r="E340" s="57" t="str">
        <f>IFERROR(VLOOKUP(B340,[1]Address!B:L,11,FALSE),"")</f>
        <v/>
      </c>
      <c r="F340" s="60" t="str">
        <f t="shared" si="10"/>
        <v/>
      </c>
      <c r="G340" s="61" t="str">
        <f>IF(B340="סך הכל",[1]Summary!$B$7,IF(F340="","",IF(VLOOKUP(B340,[1]WQ_UnitID!B:C,2,FALSE)=0,"",VLOOKUP(B340,[1]WQ_UnitID!B:C,2,FALSE))))</f>
        <v/>
      </c>
      <c r="H340" s="60" t="str">
        <f>IF(B340="סך הכל",[1]Summary!$B$8,IF(F340="","",IFERROR(VLOOKUP(B340,[1]Planning!A:B,2,FALSE),0)))</f>
        <v/>
      </c>
      <c r="I340" s="60" t="str">
        <f>IF(B340="סך הכל",[1]Summary!$B$9,IF(F340="","",IFERROR(VLOOKUP(B340,[1]Count!A:B,2,FALSE),0)))</f>
        <v/>
      </c>
      <c r="J340" s="60" t="str">
        <f>IF(F340="","",(IF(ISNUMBER(MATCH(B340,[1]ExcPermit!$H$8:$H$1000,0)),"כן","לא")))</f>
        <v/>
      </c>
      <c r="K340" s="60" t="str">
        <f>IF(B340="סך הכל",[1]Summary!$B$10,IF(F340="","",IFERROR(VLOOKUP(B340,[1]Count!A:J,8,FALSE),0)))</f>
        <v/>
      </c>
      <c r="L340" s="60" t="str">
        <f>IF(B340="סך הכל",[1]Summary!$B$11,IF(F340="","",IFERROR(VLOOKUP(B340,[1]Count!A:J,9,FALSE),0)))</f>
        <v/>
      </c>
      <c r="M340" s="62" t="str">
        <f>IF(B340="סך הכל",[1]Summary!$B$12,IF(F340="","",IFERROR(VLOOKUP(B340,[1]Count!A:J,10,FALSE),0)))</f>
        <v/>
      </c>
      <c r="N340" s="63" t="str">
        <f t="shared" si="11"/>
        <v/>
      </c>
      <c r="O340" s="45" t="str">
        <f>IFERROR(VLOOKUP(B340,[1]Comments!A:B,2,FALSE),"")</f>
        <v/>
      </c>
      <c r="P340" s="45"/>
      <c r="Q340" s="45"/>
      <c r="R340" s="45"/>
      <c r="S340" s="45"/>
      <c r="T340" s="45"/>
      <c r="U340" s="45"/>
      <c r="V340" s="45"/>
      <c r="W340" s="45"/>
      <c r="X340" s="45"/>
      <c r="Y340" s="45"/>
      <c r="Z340" s="45"/>
      <c r="AA340" s="45"/>
      <c r="AB340" s="45"/>
      <c r="AC340" s="45"/>
      <c r="AD340" s="45"/>
      <c r="AE340" s="57"/>
      <c r="AF340" s="57"/>
      <c r="AG340" s="57"/>
      <c r="AH340" s="57"/>
      <c r="AI340" s="57"/>
      <c r="AJ340" s="57"/>
      <c r="AK340" s="57"/>
      <c r="AL340" s="57"/>
      <c r="AM340" s="57"/>
      <c r="AN340" s="57"/>
      <c r="AO340" s="57"/>
      <c r="AP340" s="57"/>
      <c r="AQ340" s="57"/>
      <c r="AR340" s="57"/>
      <c r="AS340" s="57"/>
      <c r="AT340" s="57"/>
      <c r="AU340" s="57"/>
      <c r="AV340" s="57"/>
      <c r="AW340" s="57"/>
      <c r="AX340" s="57"/>
      <c r="AY340" s="57"/>
      <c r="AZ340" s="57"/>
      <c r="BA340" s="57"/>
      <c r="BB340" s="57"/>
      <c r="BC340" s="57"/>
      <c r="BD340" s="57"/>
      <c r="BE340" s="57"/>
      <c r="BF340" s="57"/>
      <c r="BG340" s="57"/>
      <c r="BH340" s="57"/>
      <c r="BI340" s="57"/>
      <c r="BJ340" s="57"/>
      <c r="BK340" s="57"/>
      <c r="BL340" s="57"/>
      <c r="BM340" s="57"/>
      <c r="BN340" s="57"/>
      <c r="BO340" s="57"/>
      <c r="BP340" s="57"/>
      <c r="BQ340" s="57"/>
      <c r="BR340" s="57"/>
      <c r="BS340" s="57"/>
      <c r="BT340" s="57"/>
      <c r="BU340" s="57"/>
      <c r="BV340" s="57"/>
      <c r="BW340" s="57"/>
      <c r="BX340" s="57"/>
      <c r="BY340" s="57"/>
    </row>
    <row r="341" spans="1:77" s="64" customFormat="1" ht="12.75" x14ac:dyDescent="0.2">
      <c r="A341" s="57"/>
      <c r="B341" s="58" t="str">
        <f>IF(AND(B339&lt;&gt;"",ISNUMBER(B339),B340=""),"סך הכל",IF([1]Planning!A344="","",[1]Planning!A344))</f>
        <v/>
      </c>
      <c r="C341" s="59" t="str">
        <f>IFERROR(_xlfn.IFS(B341="סך הכל",[1]Summary!$B$6,[1]Planning!C344&lt;&gt;"",[1]Planning!C344),"")</f>
        <v/>
      </c>
      <c r="D341" s="57" t="str">
        <f>IFERROR(VLOOKUP(B341,[1]Address!B:G,5,FALSE),"")</f>
        <v/>
      </c>
      <c r="E341" s="57" t="str">
        <f>IFERROR(VLOOKUP(B341,[1]Address!B:L,11,FALSE),"")</f>
        <v/>
      </c>
      <c r="F341" s="60" t="str">
        <f t="shared" si="10"/>
        <v/>
      </c>
      <c r="G341" s="61" t="str">
        <f>IF(B341="סך הכל",[1]Summary!$B$7,IF(F341="","",IF(VLOOKUP(B341,[1]WQ_UnitID!B:C,2,FALSE)=0,"",VLOOKUP(B341,[1]WQ_UnitID!B:C,2,FALSE))))</f>
        <v/>
      </c>
      <c r="H341" s="60" t="str">
        <f>IF(B341="סך הכל",[1]Summary!$B$8,IF(F341="","",IFERROR(VLOOKUP(B341,[1]Planning!A:B,2,FALSE),0)))</f>
        <v/>
      </c>
      <c r="I341" s="60" t="str">
        <f>IF(B341="סך הכל",[1]Summary!$B$9,IF(F341="","",IFERROR(VLOOKUP(B341,[1]Count!A:B,2,FALSE),0)))</f>
        <v/>
      </c>
      <c r="J341" s="60" t="str">
        <f>IF(F341="","",(IF(ISNUMBER(MATCH(B341,[1]ExcPermit!$H$8:$H$1000,0)),"כן","לא")))</f>
        <v/>
      </c>
      <c r="K341" s="60" t="str">
        <f>IF(B341="סך הכל",[1]Summary!$B$10,IF(F341="","",IFERROR(VLOOKUP(B341,[1]Count!A:J,8,FALSE),0)))</f>
        <v/>
      </c>
      <c r="L341" s="60" t="str">
        <f>IF(B341="סך הכל",[1]Summary!$B$11,IF(F341="","",IFERROR(VLOOKUP(B341,[1]Count!A:J,9,FALSE),0)))</f>
        <v/>
      </c>
      <c r="M341" s="62" t="str">
        <f>IF(B341="סך הכל",[1]Summary!$B$12,IF(F341="","",IFERROR(VLOOKUP(B341,[1]Count!A:J,10,FALSE),0)))</f>
        <v/>
      </c>
      <c r="N341" s="63" t="str">
        <f t="shared" si="11"/>
        <v/>
      </c>
      <c r="O341" s="45" t="str">
        <f>IFERROR(VLOOKUP(B341,[1]Comments!A:B,2,FALSE),"")</f>
        <v/>
      </c>
      <c r="P341" s="45"/>
      <c r="Q341" s="45"/>
      <c r="R341" s="45"/>
      <c r="S341" s="45"/>
      <c r="T341" s="45"/>
      <c r="U341" s="45"/>
      <c r="V341" s="45"/>
      <c r="W341" s="45"/>
      <c r="X341" s="45"/>
      <c r="Y341" s="45"/>
      <c r="Z341" s="45"/>
      <c r="AA341" s="45"/>
      <c r="AB341" s="45"/>
      <c r="AC341" s="45"/>
      <c r="AD341" s="45"/>
      <c r="AE341" s="57"/>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c r="BE341" s="57"/>
      <c r="BF341" s="57"/>
      <c r="BG341" s="57"/>
      <c r="BH341" s="57"/>
      <c r="BI341" s="57"/>
      <c r="BJ341" s="57"/>
      <c r="BK341" s="57"/>
      <c r="BL341" s="57"/>
      <c r="BM341" s="57"/>
      <c r="BN341" s="57"/>
      <c r="BO341" s="57"/>
      <c r="BP341" s="57"/>
      <c r="BQ341" s="57"/>
      <c r="BR341" s="57"/>
      <c r="BS341" s="57"/>
      <c r="BT341" s="57"/>
      <c r="BU341" s="57"/>
      <c r="BV341" s="57"/>
      <c r="BW341" s="57"/>
      <c r="BX341" s="57"/>
      <c r="BY341" s="57"/>
    </row>
    <row r="342" spans="1:77" s="64" customFormat="1" ht="12.75" x14ac:dyDescent="0.2">
      <c r="A342" s="57"/>
      <c r="B342" s="58" t="str">
        <f>IF(AND(B340&lt;&gt;"",ISNUMBER(B340),B341=""),"סך הכל",IF([1]Planning!A345="","",[1]Planning!A345))</f>
        <v/>
      </c>
      <c r="C342" s="59" t="str">
        <f>IFERROR(_xlfn.IFS(B342="סך הכל",[1]Summary!$B$6,[1]Planning!C345&lt;&gt;"",[1]Planning!C345),"")</f>
        <v/>
      </c>
      <c r="D342" s="57" t="str">
        <f>IFERROR(VLOOKUP(B342,[1]Address!B:G,5,FALSE),"")</f>
        <v/>
      </c>
      <c r="E342" s="57" t="str">
        <f>IFERROR(VLOOKUP(B342,[1]Address!B:L,11,FALSE),"")</f>
        <v/>
      </c>
      <c r="F342" s="60" t="str">
        <f t="shared" si="10"/>
        <v/>
      </c>
      <c r="G342" s="61" t="str">
        <f>IF(B342="סך הכל",[1]Summary!$B$7,IF(F342="","",IF(VLOOKUP(B342,[1]WQ_UnitID!B:C,2,FALSE)=0,"",VLOOKUP(B342,[1]WQ_UnitID!B:C,2,FALSE))))</f>
        <v/>
      </c>
      <c r="H342" s="60" t="str">
        <f>IF(B342="סך הכל",[1]Summary!$B$8,IF(F342="","",IFERROR(VLOOKUP(B342,[1]Planning!A:B,2,FALSE),0)))</f>
        <v/>
      </c>
      <c r="I342" s="60" t="str">
        <f>IF(B342="סך הכל",[1]Summary!$B$9,IF(F342="","",IFERROR(VLOOKUP(B342,[1]Count!A:B,2,FALSE),0)))</f>
        <v/>
      </c>
      <c r="J342" s="60" t="str">
        <f>IF(F342="","",(IF(ISNUMBER(MATCH(B342,[1]ExcPermit!$H$8:$H$1000,0)),"כן","לא")))</f>
        <v/>
      </c>
      <c r="K342" s="60" t="str">
        <f>IF(B342="סך הכל",[1]Summary!$B$10,IF(F342="","",IFERROR(VLOOKUP(B342,[1]Count!A:J,8,FALSE),0)))</f>
        <v/>
      </c>
      <c r="L342" s="60" t="str">
        <f>IF(B342="סך הכל",[1]Summary!$B$11,IF(F342="","",IFERROR(VLOOKUP(B342,[1]Count!A:J,9,FALSE),0)))</f>
        <v/>
      </c>
      <c r="M342" s="62" t="str">
        <f>IF(B342="סך הכל",[1]Summary!$B$12,IF(F342="","",IFERROR(VLOOKUP(B342,[1]Count!A:J,10,FALSE),0)))</f>
        <v/>
      </c>
      <c r="N342" s="63" t="str">
        <f t="shared" si="11"/>
        <v/>
      </c>
      <c r="O342" s="45" t="str">
        <f>IFERROR(VLOOKUP(B342,[1]Comments!A:B,2,FALSE),"")</f>
        <v/>
      </c>
      <c r="P342" s="45"/>
      <c r="Q342" s="45"/>
      <c r="R342" s="45"/>
      <c r="S342" s="45"/>
      <c r="T342" s="45"/>
      <c r="U342" s="45"/>
      <c r="V342" s="45"/>
      <c r="W342" s="45"/>
      <c r="X342" s="45"/>
      <c r="Y342" s="45"/>
      <c r="Z342" s="45"/>
      <c r="AA342" s="45"/>
      <c r="AB342" s="45"/>
      <c r="AC342" s="45"/>
      <c r="AD342" s="45"/>
      <c r="AE342" s="57"/>
      <c r="AF342" s="57"/>
      <c r="AG342" s="57"/>
      <c r="AH342" s="57"/>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c r="BE342" s="57"/>
      <c r="BF342" s="57"/>
      <c r="BG342" s="57"/>
      <c r="BH342" s="57"/>
      <c r="BI342" s="57"/>
      <c r="BJ342" s="57"/>
      <c r="BK342" s="57"/>
      <c r="BL342" s="57"/>
      <c r="BM342" s="57"/>
      <c r="BN342" s="57"/>
      <c r="BO342" s="57"/>
      <c r="BP342" s="57"/>
      <c r="BQ342" s="57"/>
      <c r="BR342" s="57"/>
      <c r="BS342" s="57"/>
      <c r="BT342" s="57"/>
      <c r="BU342" s="57"/>
      <c r="BV342" s="57"/>
      <c r="BW342" s="57"/>
      <c r="BX342" s="57"/>
      <c r="BY342" s="57"/>
    </row>
    <row r="343" spans="1:77" s="64" customFormat="1" ht="12.75" x14ac:dyDescent="0.2">
      <c r="A343" s="57"/>
      <c r="B343" s="58" t="str">
        <f>IF(AND(B341&lt;&gt;"",ISNUMBER(B341),B342=""),"סך הכל",IF([1]Planning!A346="","",[1]Planning!A346))</f>
        <v/>
      </c>
      <c r="C343" s="59" t="str">
        <f>IFERROR(_xlfn.IFS(B343="סך הכל",[1]Summary!$B$6,[1]Planning!C346&lt;&gt;"",[1]Planning!C346),"")</f>
        <v/>
      </c>
      <c r="D343" s="57" t="str">
        <f>IFERROR(VLOOKUP(B343,[1]Address!B:G,5,FALSE),"")</f>
        <v/>
      </c>
      <c r="E343" s="57" t="str">
        <f>IFERROR(VLOOKUP(B343,[1]Address!B:L,11,FALSE),"")</f>
        <v/>
      </c>
      <c r="F343" s="60" t="str">
        <f t="shared" si="10"/>
        <v/>
      </c>
      <c r="G343" s="61" t="str">
        <f>IF(B343="סך הכל",[1]Summary!$B$7,IF(F343="","",IF(VLOOKUP(B343,[1]WQ_UnitID!B:C,2,FALSE)=0,"",VLOOKUP(B343,[1]WQ_UnitID!B:C,2,FALSE))))</f>
        <v/>
      </c>
      <c r="H343" s="60" t="str">
        <f>IF(B343="סך הכל",[1]Summary!$B$8,IF(F343="","",IFERROR(VLOOKUP(B343,[1]Planning!A:B,2,FALSE),0)))</f>
        <v/>
      </c>
      <c r="I343" s="60" t="str">
        <f>IF(B343="סך הכל",[1]Summary!$B$9,IF(F343="","",IFERROR(VLOOKUP(B343,[1]Count!A:B,2,FALSE),0)))</f>
        <v/>
      </c>
      <c r="J343" s="60" t="str">
        <f>IF(F343="","",(IF(ISNUMBER(MATCH(B343,[1]ExcPermit!$H$8:$H$1000,0)),"כן","לא")))</f>
        <v/>
      </c>
      <c r="K343" s="60" t="str">
        <f>IF(B343="סך הכל",[1]Summary!$B$10,IF(F343="","",IFERROR(VLOOKUP(B343,[1]Count!A:J,8,FALSE),0)))</f>
        <v/>
      </c>
      <c r="L343" s="60" t="str">
        <f>IF(B343="סך הכל",[1]Summary!$B$11,IF(F343="","",IFERROR(VLOOKUP(B343,[1]Count!A:J,9,FALSE),0)))</f>
        <v/>
      </c>
      <c r="M343" s="62" t="str">
        <f>IF(B343="סך הכל",[1]Summary!$B$12,IF(F343="","",IFERROR(VLOOKUP(B343,[1]Count!A:J,10,FALSE),0)))</f>
        <v/>
      </c>
      <c r="N343" s="63" t="str">
        <f t="shared" si="11"/>
        <v/>
      </c>
      <c r="O343" s="45" t="str">
        <f>IFERROR(VLOOKUP(B343,[1]Comments!A:B,2,FALSE),"")</f>
        <v/>
      </c>
      <c r="P343" s="45"/>
      <c r="Q343" s="45"/>
      <c r="R343" s="45"/>
      <c r="S343" s="45"/>
      <c r="T343" s="45"/>
      <c r="U343" s="45"/>
      <c r="V343" s="45"/>
      <c r="W343" s="45"/>
      <c r="X343" s="45"/>
      <c r="Y343" s="45"/>
      <c r="Z343" s="45"/>
      <c r="AA343" s="45"/>
      <c r="AB343" s="45"/>
      <c r="AC343" s="45"/>
      <c r="AD343" s="45"/>
      <c r="AE343" s="57"/>
      <c r="AF343" s="57"/>
      <c r="AG343" s="57"/>
      <c r="AH343" s="57"/>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c r="BE343" s="57"/>
      <c r="BF343" s="57"/>
      <c r="BG343" s="57"/>
      <c r="BH343" s="57"/>
      <c r="BI343" s="57"/>
      <c r="BJ343" s="57"/>
      <c r="BK343" s="57"/>
      <c r="BL343" s="57"/>
      <c r="BM343" s="57"/>
      <c r="BN343" s="57"/>
      <c r="BO343" s="57"/>
      <c r="BP343" s="57"/>
      <c r="BQ343" s="57"/>
      <c r="BR343" s="57"/>
      <c r="BS343" s="57"/>
      <c r="BT343" s="57"/>
      <c r="BU343" s="57"/>
      <c r="BV343" s="57"/>
      <c r="BW343" s="57"/>
      <c r="BX343" s="57"/>
      <c r="BY343" s="57"/>
    </row>
    <row r="344" spans="1:77" s="64" customFormat="1" ht="12.75" x14ac:dyDescent="0.2">
      <c r="A344" s="57"/>
      <c r="B344" s="58" t="str">
        <f>IF(AND(B342&lt;&gt;"",ISNUMBER(B342),B343=""),"סך הכל",IF([1]Planning!A347="","",[1]Planning!A347))</f>
        <v/>
      </c>
      <c r="C344" s="59" t="str">
        <f>IFERROR(_xlfn.IFS(B344="סך הכל",[1]Summary!$B$6,[1]Planning!C347&lt;&gt;"",[1]Planning!C347),"")</f>
        <v/>
      </c>
      <c r="D344" s="57" t="str">
        <f>IFERROR(VLOOKUP(B344,[1]Address!B:G,5,FALSE),"")</f>
        <v/>
      </c>
      <c r="E344" s="57" t="str">
        <f>IFERROR(VLOOKUP(B344,[1]Address!B:L,11,FALSE),"")</f>
        <v/>
      </c>
      <c r="F344" s="60" t="str">
        <f t="shared" si="10"/>
        <v/>
      </c>
      <c r="G344" s="61" t="str">
        <f>IF(B344="סך הכל",[1]Summary!$B$7,IF(F344="","",IF(VLOOKUP(B344,[1]WQ_UnitID!B:C,2,FALSE)=0,"",VLOOKUP(B344,[1]WQ_UnitID!B:C,2,FALSE))))</f>
        <v/>
      </c>
      <c r="H344" s="60" t="str">
        <f>IF(B344="סך הכל",[1]Summary!$B$8,IF(F344="","",IFERROR(VLOOKUP(B344,[1]Planning!A:B,2,FALSE),0)))</f>
        <v/>
      </c>
      <c r="I344" s="60" t="str">
        <f>IF(B344="סך הכל",[1]Summary!$B$9,IF(F344="","",IFERROR(VLOOKUP(B344,[1]Count!A:B,2,FALSE),0)))</f>
        <v/>
      </c>
      <c r="J344" s="60" t="str">
        <f>IF(F344="","",(IF(ISNUMBER(MATCH(B344,[1]ExcPermit!$H$8:$H$1000,0)),"כן","לא")))</f>
        <v/>
      </c>
      <c r="K344" s="60" t="str">
        <f>IF(B344="סך הכל",[1]Summary!$B$10,IF(F344="","",IFERROR(VLOOKUP(B344,[1]Count!A:J,8,FALSE),0)))</f>
        <v/>
      </c>
      <c r="L344" s="60" t="str">
        <f>IF(B344="סך הכל",[1]Summary!$B$11,IF(F344="","",IFERROR(VLOOKUP(B344,[1]Count!A:J,9,FALSE),0)))</f>
        <v/>
      </c>
      <c r="M344" s="62" t="str">
        <f>IF(B344="סך הכל",[1]Summary!$B$12,IF(F344="","",IFERROR(VLOOKUP(B344,[1]Count!A:J,10,FALSE),0)))</f>
        <v/>
      </c>
      <c r="N344" s="63" t="str">
        <f t="shared" si="11"/>
        <v/>
      </c>
      <c r="O344" s="45" t="str">
        <f>IFERROR(VLOOKUP(B344,[1]Comments!A:B,2,FALSE),"")</f>
        <v/>
      </c>
      <c r="P344" s="45"/>
      <c r="Q344" s="45"/>
      <c r="R344" s="45"/>
      <c r="S344" s="45"/>
      <c r="T344" s="45"/>
      <c r="U344" s="45"/>
      <c r="V344" s="45"/>
      <c r="W344" s="45"/>
      <c r="X344" s="45"/>
      <c r="Y344" s="45"/>
      <c r="Z344" s="45"/>
      <c r="AA344" s="45"/>
      <c r="AB344" s="45"/>
      <c r="AC344" s="45"/>
      <c r="AD344" s="45"/>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57"/>
      <c r="BL344" s="57"/>
      <c r="BM344" s="57"/>
      <c r="BN344" s="57"/>
      <c r="BO344" s="57"/>
      <c r="BP344" s="57"/>
      <c r="BQ344" s="57"/>
      <c r="BR344" s="57"/>
      <c r="BS344" s="57"/>
      <c r="BT344" s="57"/>
      <c r="BU344" s="57"/>
      <c r="BV344" s="57"/>
      <c r="BW344" s="57"/>
      <c r="BX344" s="57"/>
      <c r="BY344" s="57"/>
    </row>
    <row r="345" spans="1:77" s="64" customFormat="1" ht="12.75" x14ac:dyDescent="0.2">
      <c r="A345" s="57"/>
      <c r="B345" s="58" t="str">
        <f>IF(AND(B343&lt;&gt;"",ISNUMBER(B343),B344=""),"סך הכל",IF([1]Planning!A348="","",[1]Planning!A348))</f>
        <v/>
      </c>
      <c r="C345" s="59" t="str">
        <f>IFERROR(_xlfn.IFS(B345="סך הכל",[1]Summary!$B$6,[1]Planning!C348&lt;&gt;"",[1]Planning!C348),"")</f>
        <v/>
      </c>
      <c r="D345" s="57" t="str">
        <f>IFERROR(VLOOKUP(B345,[1]Address!B:G,5,FALSE),"")</f>
        <v/>
      </c>
      <c r="E345" s="57" t="str">
        <f>IFERROR(VLOOKUP(B345,[1]Address!B:L,11,FALSE),"")</f>
        <v/>
      </c>
      <c r="F345" s="60" t="str">
        <f t="shared" si="10"/>
        <v/>
      </c>
      <c r="G345" s="61" t="str">
        <f>IF(B345="סך הכל",[1]Summary!$B$7,IF(F345="","",IF(VLOOKUP(B345,[1]WQ_UnitID!B:C,2,FALSE)=0,"",VLOOKUP(B345,[1]WQ_UnitID!B:C,2,FALSE))))</f>
        <v/>
      </c>
      <c r="H345" s="60" t="str">
        <f>IF(B345="סך הכל",[1]Summary!$B$8,IF(F345="","",IFERROR(VLOOKUP(B345,[1]Planning!A:B,2,FALSE),0)))</f>
        <v/>
      </c>
      <c r="I345" s="60" t="str">
        <f>IF(B345="סך הכל",[1]Summary!$B$9,IF(F345="","",IFERROR(VLOOKUP(B345,[1]Count!A:B,2,FALSE),0)))</f>
        <v/>
      </c>
      <c r="J345" s="60" t="str">
        <f>IF(F345="","",(IF(ISNUMBER(MATCH(B345,[1]ExcPermit!$H$8:$H$1000,0)),"כן","לא")))</f>
        <v/>
      </c>
      <c r="K345" s="60" t="str">
        <f>IF(B345="סך הכל",[1]Summary!$B$10,IF(F345="","",IFERROR(VLOOKUP(B345,[1]Count!A:J,8,FALSE),0)))</f>
        <v/>
      </c>
      <c r="L345" s="60" t="str">
        <f>IF(B345="סך הכל",[1]Summary!$B$11,IF(F345="","",IFERROR(VLOOKUP(B345,[1]Count!A:J,9,FALSE),0)))</f>
        <v/>
      </c>
      <c r="M345" s="62" t="str">
        <f>IF(B345="סך הכל",[1]Summary!$B$12,IF(F345="","",IFERROR(VLOOKUP(B345,[1]Count!A:J,10,FALSE),0)))</f>
        <v/>
      </c>
      <c r="N345" s="63" t="str">
        <f t="shared" si="11"/>
        <v/>
      </c>
      <c r="O345" s="45" t="str">
        <f>IFERROR(VLOOKUP(B345,[1]Comments!A:B,2,FALSE),"")</f>
        <v/>
      </c>
      <c r="P345" s="45"/>
      <c r="Q345" s="45"/>
      <c r="R345" s="45"/>
      <c r="S345" s="45"/>
      <c r="T345" s="45"/>
      <c r="U345" s="45"/>
      <c r="V345" s="45"/>
      <c r="W345" s="45"/>
      <c r="X345" s="45"/>
      <c r="Y345" s="45"/>
      <c r="Z345" s="45"/>
      <c r="AA345" s="45"/>
      <c r="AB345" s="45"/>
      <c r="AC345" s="45"/>
      <c r="AD345" s="45"/>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57"/>
      <c r="BL345" s="57"/>
      <c r="BM345" s="57"/>
      <c r="BN345" s="57"/>
      <c r="BO345" s="57"/>
      <c r="BP345" s="57"/>
      <c r="BQ345" s="57"/>
      <c r="BR345" s="57"/>
      <c r="BS345" s="57"/>
      <c r="BT345" s="57"/>
      <c r="BU345" s="57"/>
      <c r="BV345" s="57"/>
      <c r="BW345" s="57"/>
      <c r="BX345" s="57"/>
      <c r="BY345" s="57"/>
    </row>
    <row r="346" spans="1:77" s="64" customFormat="1" ht="12.75" x14ac:dyDescent="0.2">
      <c r="A346" s="57"/>
      <c r="B346" s="58" t="str">
        <f>IF(AND(B344&lt;&gt;"",ISNUMBER(B344),B345=""),"סך הכל",IF([1]Planning!A349="","",[1]Planning!A349))</f>
        <v/>
      </c>
      <c r="C346" s="59" t="str">
        <f>IFERROR(_xlfn.IFS(B346="סך הכל",[1]Summary!$B$6,[1]Planning!C349&lt;&gt;"",[1]Planning!C349),"")</f>
        <v/>
      </c>
      <c r="D346" s="57" t="str">
        <f>IFERROR(VLOOKUP(B346,[1]Address!B:G,5,FALSE),"")</f>
        <v/>
      </c>
      <c r="E346" s="57" t="str">
        <f>IFERROR(VLOOKUP(B346,[1]Address!B:L,11,FALSE),"")</f>
        <v/>
      </c>
      <c r="F346" s="60" t="str">
        <f t="shared" si="10"/>
        <v/>
      </c>
      <c r="G346" s="61" t="str">
        <f>IF(B346="סך הכל",[1]Summary!$B$7,IF(F346="","",IF(VLOOKUP(B346,[1]WQ_UnitID!B:C,2,FALSE)=0,"",VLOOKUP(B346,[1]WQ_UnitID!B:C,2,FALSE))))</f>
        <v/>
      </c>
      <c r="H346" s="60" t="str">
        <f>IF(B346="סך הכל",[1]Summary!$B$8,IF(F346="","",IFERROR(VLOOKUP(B346,[1]Planning!A:B,2,FALSE),0)))</f>
        <v/>
      </c>
      <c r="I346" s="60" t="str">
        <f>IF(B346="סך הכל",[1]Summary!$B$9,IF(F346="","",IFERROR(VLOOKUP(B346,[1]Count!A:B,2,FALSE),0)))</f>
        <v/>
      </c>
      <c r="J346" s="60" t="str">
        <f>IF(F346="","",(IF(ISNUMBER(MATCH(B346,[1]ExcPermit!$H$8:$H$1000,0)),"כן","לא")))</f>
        <v/>
      </c>
      <c r="K346" s="60" t="str">
        <f>IF(B346="סך הכל",[1]Summary!$B$10,IF(F346="","",IFERROR(VLOOKUP(B346,[1]Count!A:J,8,FALSE),0)))</f>
        <v/>
      </c>
      <c r="L346" s="60" t="str">
        <f>IF(B346="סך הכל",[1]Summary!$B$11,IF(F346="","",IFERROR(VLOOKUP(B346,[1]Count!A:J,9,FALSE),0)))</f>
        <v/>
      </c>
      <c r="M346" s="62" t="str">
        <f>IF(B346="סך הכל",[1]Summary!$B$12,IF(F346="","",IFERROR(VLOOKUP(B346,[1]Count!A:J,10,FALSE),0)))</f>
        <v/>
      </c>
      <c r="N346" s="63" t="str">
        <f t="shared" si="11"/>
        <v/>
      </c>
      <c r="O346" s="45" t="str">
        <f>IFERROR(VLOOKUP(B346,[1]Comments!A:B,2,FALSE),"")</f>
        <v/>
      </c>
      <c r="P346" s="45"/>
      <c r="Q346" s="45"/>
      <c r="R346" s="45"/>
      <c r="S346" s="45"/>
      <c r="T346" s="45"/>
      <c r="U346" s="45"/>
      <c r="V346" s="45"/>
      <c r="W346" s="45"/>
      <c r="X346" s="45"/>
      <c r="Y346" s="45"/>
      <c r="Z346" s="45"/>
      <c r="AA346" s="45"/>
      <c r="AB346" s="45"/>
      <c r="AC346" s="45"/>
      <c r="AD346" s="45"/>
      <c r="AE346" s="57"/>
      <c r="AF346" s="57"/>
      <c r="AG346" s="57"/>
      <c r="AH346" s="57"/>
      <c r="AI346" s="57"/>
      <c r="AJ346" s="57"/>
      <c r="AK346" s="57"/>
      <c r="AL346" s="57"/>
      <c r="AM346" s="57"/>
      <c r="AN346" s="57"/>
      <c r="AO346" s="57"/>
      <c r="AP346" s="57"/>
      <c r="AQ346" s="57"/>
      <c r="AR346" s="57"/>
      <c r="AS346" s="57"/>
      <c r="AT346" s="57"/>
      <c r="AU346" s="57"/>
      <c r="AV346" s="57"/>
      <c r="AW346" s="57"/>
      <c r="AX346" s="57"/>
      <c r="AY346" s="57"/>
      <c r="AZ346" s="57"/>
      <c r="BA346" s="57"/>
      <c r="BB346" s="57"/>
      <c r="BC346" s="57"/>
      <c r="BD346" s="57"/>
      <c r="BE346" s="57"/>
      <c r="BF346" s="57"/>
      <c r="BG346" s="57"/>
      <c r="BH346" s="57"/>
      <c r="BI346" s="57"/>
      <c r="BJ346" s="57"/>
      <c r="BK346" s="57"/>
      <c r="BL346" s="57"/>
      <c r="BM346" s="57"/>
      <c r="BN346" s="57"/>
      <c r="BO346" s="57"/>
      <c r="BP346" s="57"/>
      <c r="BQ346" s="57"/>
      <c r="BR346" s="57"/>
      <c r="BS346" s="57"/>
      <c r="BT346" s="57"/>
      <c r="BU346" s="57"/>
      <c r="BV346" s="57"/>
      <c r="BW346" s="57"/>
      <c r="BX346" s="57"/>
      <c r="BY346" s="57"/>
    </row>
    <row r="347" spans="1:77" s="64" customFormat="1" ht="12.75" x14ac:dyDescent="0.2">
      <c r="A347" s="57"/>
      <c r="B347" s="58" t="str">
        <f>IF(AND(B345&lt;&gt;"",ISNUMBER(B345),B346=""),"סך הכל",IF([1]Planning!A350="","",[1]Planning!A350))</f>
        <v/>
      </c>
      <c r="C347" s="59" t="str">
        <f>IFERROR(_xlfn.IFS(B347="סך הכל",[1]Summary!$B$6,[1]Planning!C350&lt;&gt;"",[1]Planning!C350),"")</f>
        <v/>
      </c>
      <c r="D347" s="57" t="str">
        <f>IFERROR(VLOOKUP(B347,[1]Address!B:G,5,FALSE),"")</f>
        <v/>
      </c>
      <c r="E347" s="57" t="str">
        <f>IFERROR(VLOOKUP(B347,[1]Address!B:L,11,FALSE),"")</f>
        <v/>
      </c>
      <c r="F347" s="60" t="str">
        <f t="shared" si="10"/>
        <v/>
      </c>
      <c r="G347" s="61" t="str">
        <f>IF(B347="סך הכל",[1]Summary!$B$7,IF(F347="","",IF(VLOOKUP(B347,[1]WQ_UnitID!B:C,2,FALSE)=0,"",VLOOKUP(B347,[1]WQ_UnitID!B:C,2,FALSE))))</f>
        <v/>
      </c>
      <c r="H347" s="60" t="str">
        <f>IF(B347="סך הכל",[1]Summary!$B$8,IF(F347="","",IFERROR(VLOOKUP(B347,[1]Planning!A:B,2,FALSE),0)))</f>
        <v/>
      </c>
      <c r="I347" s="60" t="str">
        <f>IF(B347="סך הכל",[1]Summary!$B$9,IF(F347="","",IFERROR(VLOOKUP(B347,[1]Count!A:B,2,FALSE),0)))</f>
        <v/>
      </c>
      <c r="J347" s="60" t="str">
        <f>IF(F347="","",(IF(ISNUMBER(MATCH(B347,[1]ExcPermit!$H$8:$H$1000,0)),"כן","לא")))</f>
        <v/>
      </c>
      <c r="K347" s="60" t="str">
        <f>IF(B347="סך הכל",[1]Summary!$B$10,IF(F347="","",IFERROR(VLOOKUP(B347,[1]Count!A:J,8,FALSE),0)))</f>
        <v/>
      </c>
      <c r="L347" s="60" t="str">
        <f>IF(B347="סך הכל",[1]Summary!$B$11,IF(F347="","",IFERROR(VLOOKUP(B347,[1]Count!A:J,9,FALSE),0)))</f>
        <v/>
      </c>
      <c r="M347" s="62" t="str">
        <f>IF(B347="סך הכל",[1]Summary!$B$12,IF(F347="","",IFERROR(VLOOKUP(B347,[1]Count!A:J,10,FALSE),0)))</f>
        <v/>
      </c>
      <c r="N347" s="63" t="str">
        <f t="shared" si="11"/>
        <v/>
      </c>
      <c r="O347" s="45" t="str">
        <f>IFERROR(VLOOKUP(B347,[1]Comments!A:B,2,FALSE),"")</f>
        <v/>
      </c>
      <c r="P347" s="45"/>
      <c r="Q347" s="45"/>
      <c r="R347" s="45"/>
      <c r="S347" s="45"/>
      <c r="T347" s="45"/>
      <c r="U347" s="45"/>
      <c r="V347" s="45"/>
      <c r="W347" s="45"/>
      <c r="X347" s="45"/>
      <c r="Y347" s="45"/>
      <c r="Z347" s="45"/>
      <c r="AA347" s="45"/>
      <c r="AB347" s="45"/>
      <c r="AC347" s="45"/>
      <c r="AD347" s="45"/>
      <c r="AE347" s="57"/>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c r="BE347" s="57"/>
      <c r="BF347" s="57"/>
      <c r="BG347" s="57"/>
      <c r="BH347" s="57"/>
      <c r="BI347" s="57"/>
      <c r="BJ347" s="57"/>
      <c r="BK347" s="57"/>
      <c r="BL347" s="57"/>
      <c r="BM347" s="57"/>
      <c r="BN347" s="57"/>
      <c r="BO347" s="57"/>
      <c r="BP347" s="57"/>
      <c r="BQ347" s="57"/>
      <c r="BR347" s="57"/>
      <c r="BS347" s="57"/>
      <c r="BT347" s="57"/>
      <c r="BU347" s="57"/>
      <c r="BV347" s="57"/>
      <c r="BW347" s="57"/>
      <c r="BX347" s="57"/>
      <c r="BY347" s="57"/>
    </row>
    <row r="348" spans="1:77" s="64" customFormat="1" ht="12.75" x14ac:dyDescent="0.2">
      <c r="A348" s="57"/>
      <c r="B348" s="58" t="str">
        <f>IF(AND(B346&lt;&gt;"",ISNUMBER(B346),B347=""),"סך הכל",IF([1]Planning!A351="","",[1]Planning!A351))</f>
        <v/>
      </c>
      <c r="C348" s="59" t="str">
        <f>IFERROR(_xlfn.IFS(B348="סך הכל",[1]Summary!$B$6,[1]Planning!C351&lt;&gt;"",[1]Planning!C351),"")</f>
        <v/>
      </c>
      <c r="D348" s="57" t="str">
        <f>IFERROR(VLOOKUP(B348,[1]Address!B:G,5,FALSE),"")</f>
        <v/>
      </c>
      <c r="E348" s="57" t="str">
        <f>IFERROR(VLOOKUP(B348,[1]Address!B:L,11,FALSE),"")</f>
        <v/>
      </c>
      <c r="F348" s="60" t="str">
        <f t="shared" si="10"/>
        <v/>
      </c>
      <c r="G348" s="61" t="str">
        <f>IF(B348="סך הכל",[1]Summary!$B$7,IF(F348="","",IF(VLOOKUP(B348,[1]WQ_UnitID!B:C,2,FALSE)=0,"",VLOOKUP(B348,[1]WQ_UnitID!B:C,2,FALSE))))</f>
        <v/>
      </c>
      <c r="H348" s="60" t="str">
        <f>IF(B348="סך הכל",[1]Summary!$B$8,IF(F348="","",IFERROR(VLOOKUP(B348,[1]Planning!A:B,2,FALSE),0)))</f>
        <v/>
      </c>
      <c r="I348" s="60" t="str">
        <f>IF(B348="סך הכל",[1]Summary!$B$9,IF(F348="","",IFERROR(VLOOKUP(B348,[1]Count!A:B,2,FALSE),0)))</f>
        <v/>
      </c>
      <c r="J348" s="60" t="str">
        <f>IF(F348="","",(IF(ISNUMBER(MATCH(B348,[1]ExcPermit!$H$8:$H$1000,0)),"כן","לא")))</f>
        <v/>
      </c>
      <c r="K348" s="60" t="str">
        <f>IF(B348="סך הכל",[1]Summary!$B$10,IF(F348="","",IFERROR(VLOOKUP(B348,[1]Count!A:J,8,FALSE),0)))</f>
        <v/>
      </c>
      <c r="L348" s="60" t="str">
        <f>IF(B348="סך הכל",[1]Summary!$B$11,IF(F348="","",IFERROR(VLOOKUP(B348,[1]Count!A:J,9,FALSE),0)))</f>
        <v/>
      </c>
      <c r="M348" s="62" t="str">
        <f>IF(B348="סך הכל",[1]Summary!$B$12,IF(F348="","",IFERROR(VLOOKUP(B348,[1]Count!A:J,10,FALSE),0)))</f>
        <v/>
      </c>
      <c r="N348" s="63" t="str">
        <f t="shared" si="11"/>
        <v/>
      </c>
      <c r="O348" s="45" t="str">
        <f>IFERROR(VLOOKUP(B348,[1]Comments!A:B,2,FALSE),"")</f>
        <v/>
      </c>
      <c r="P348" s="45"/>
      <c r="Q348" s="45"/>
      <c r="R348" s="45"/>
      <c r="S348" s="45"/>
      <c r="T348" s="45"/>
      <c r="U348" s="45"/>
      <c r="V348" s="45"/>
      <c r="W348" s="45"/>
      <c r="X348" s="45"/>
      <c r="Y348" s="45"/>
      <c r="Z348" s="45"/>
      <c r="AA348" s="45"/>
      <c r="AB348" s="45"/>
      <c r="AC348" s="45"/>
      <c r="AD348" s="45"/>
      <c r="AE348" s="57"/>
      <c r="AF348" s="57"/>
      <c r="AG348" s="57"/>
      <c r="AH348" s="57"/>
      <c r="AI348" s="57"/>
      <c r="AJ348" s="57"/>
      <c r="AK348" s="57"/>
      <c r="AL348" s="57"/>
      <c r="AM348" s="57"/>
      <c r="AN348" s="57"/>
      <c r="AO348" s="57"/>
      <c r="AP348" s="57"/>
      <c r="AQ348" s="57"/>
      <c r="AR348" s="57"/>
      <c r="AS348" s="57"/>
      <c r="AT348" s="57"/>
      <c r="AU348" s="57"/>
      <c r="AV348" s="57"/>
      <c r="AW348" s="57"/>
      <c r="AX348" s="57"/>
      <c r="AY348" s="57"/>
      <c r="AZ348" s="57"/>
      <c r="BA348" s="57"/>
      <c r="BB348" s="57"/>
      <c r="BC348" s="57"/>
      <c r="BD348" s="57"/>
      <c r="BE348" s="57"/>
      <c r="BF348" s="57"/>
      <c r="BG348" s="57"/>
      <c r="BH348" s="57"/>
      <c r="BI348" s="57"/>
      <c r="BJ348" s="57"/>
      <c r="BK348" s="57"/>
      <c r="BL348" s="57"/>
      <c r="BM348" s="57"/>
      <c r="BN348" s="57"/>
      <c r="BO348" s="57"/>
      <c r="BP348" s="57"/>
      <c r="BQ348" s="57"/>
      <c r="BR348" s="57"/>
      <c r="BS348" s="57"/>
      <c r="BT348" s="57"/>
      <c r="BU348" s="57"/>
      <c r="BV348" s="57"/>
      <c r="BW348" s="57"/>
      <c r="BX348" s="57"/>
      <c r="BY348" s="57"/>
    </row>
    <row r="349" spans="1:77" s="64" customFormat="1" ht="12.75" x14ac:dyDescent="0.2">
      <c r="A349" s="57"/>
      <c r="B349" s="58" t="str">
        <f>IF(AND(B347&lt;&gt;"",ISNUMBER(B347),B348=""),"סך הכל",IF([1]Planning!A352="","",[1]Planning!A352))</f>
        <v/>
      </c>
      <c r="C349" s="59" t="str">
        <f>IFERROR(_xlfn.IFS(B349="סך הכל",[1]Summary!$B$6,[1]Planning!C352&lt;&gt;"",[1]Planning!C352),"")</f>
        <v/>
      </c>
      <c r="D349" s="57" t="str">
        <f>IFERROR(VLOOKUP(B349,[1]Address!B:G,5,FALSE),"")</f>
        <v/>
      </c>
      <c r="E349" s="57" t="str">
        <f>IFERROR(VLOOKUP(B349,[1]Address!B:L,11,FALSE),"")</f>
        <v/>
      </c>
      <c r="F349" s="60" t="str">
        <f t="shared" si="10"/>
        <v/>
      </c>
      <c r="G349" s="61" t="str">
        <f>IF(B349="סך הכל",[1]Summary!$B$7,IF(F349="","",IF(VLOOKUP(B349,[1]WQ_UnitID!B:C,2,FALSE)=0,"",VLOOKUP(B349,[1]WQ_UnitID!B:C,2,FALSE))))</f>
        <v/>
      </c>
      <c r="H349" s="60" t="str">
        <f>IF(B349="סך הכל",[1]Summary!$B$8,IF(F349="","",IFERROR(VLOOKUP(B349,[1]Planning!A:B,2,FALSE),0)))</f>
        <v/>
      </c>
      <c r="I349" s="60" t="str">
        <f>IF(B349="סך הכל",[1]Summary!$B$9,IF(F349="","",IFERROR(VLOOKUP(B349,[1]Count!A:B,2,FALSE),0)))</f>
        <v/>
      </c>
      <c r="J349" s="60" t="str">
        <f>IF(F349="","",(IF(ISNUMBER(MATCH(B349,[1]ExcPermit!$H$8:$H$1000,0)),"כן","לא")))</f>
        <v/>
      </c>
      <c r="K349" s="60" t="str">
        <f>IF(B349="סך הכל",[1]Summary!$B$10,IF(F349="","",IFERROR(VLOOKUP(B349,[1]Count!A:J,8,FALSE),0)))</f>
        <v/>
      </c>
      <c r="L349" s="60" t="str">
        <f>IF(B349="סך הכל",[1]Summary!$B$11,IF(F349="","",IFERROR(VLOOKUP(B349,[1]Count!A:J,9,FALSE),0)))</f>
        <v/>
      </c>
      <c r="M349" s="62" t="str">
        <f>IF(B349="סך הכל",[1]Summary!$B$12,IF(F349="","",IFERROR(VLOOKUP(B349,[1]Count!A:J,10,FALSE),0)))</f>
        <v/>
      </c>
      <c r="N349" s="63" t="str">
        <f t="shared" si="11"/>
        <v/>
      </c>
      <c r="O349" s="45" t="str">
        <f>IFERROR(VLOOKUP(B349,[1]Comments!A:B,2,FALSE),"")</f>
        <v/>
      </c>
      <c r="P349" s="45"/>
      <c r="Q349" s="45"/>
      <c r="R349" s="45"/>
      <c r="S349" s="45"/>
      <c r="T349" s="45"/>
      <c r="U349" s="45"/>
      <c r="V349" s="45"/>
      <c r="W349" s="45"/>
      <c r="X349" s="45"/>
      <c r="Y349" s="45"/>
      <c r="Z349" s="45"/>
      <c r="AA349" s="45"/>
      <c r="AB349" s="45"/>
      <c r="AC349" s="45"/>
      <c r="AD349" s="45"/>
      <c r="AE349" s="57"/>
      <c r="AF349" s="57"/>
      <c r="AG349" s="57"/>
      <c r="AH349" s="57"/>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c r="BE349" s="57"/>
      <c r="BF349" s="57"/>
      <c r="BG349" s="57"/>
      <c r="BH349" s="57"/>
      <c r="BI349" s="57"/>
      <c r="BJ349" s="57"/>
      <c r="BK349" s="57"/>
      <c r="BL349" s="57"/>
      <c r="BM349" s="57"/>
      <c r="BN349" s="57"/>
      <c r="BO349" s="57"/>
      <c r="BP349" s="57"/>
      <c r="BQ349" s="57"/>
      <c r="BR349" s="57"/>
      <c r="BS349" s="57"/>
      <c r="BT349" s="57"/>
      <c r="BU349" s="57"/>
      <c r="BV349" s="57"/>
      <c r="BW349" s="57"/>
      <c r="BX349" s="57"/>
      <c r="BY349" s="57"/>
    </row>
    <row r="350" spans="1:77" s="64" customFormat="1" ht="12.75" x14ac:dyDescent="0.2">
      <c r="A350" s="57"/>
      <c r="B350" s="58" t="str">
        <f>IF(AND(B348&lt;&gt;"",ISNUMBER(B348),B349=""),"סך הכל",IF([1]Planning!A353="","",[1]Planning!A353))</f>
        <v/>
      </c>
      <c r="C350" s="59" t="str">
        <f>IFERROR(_xlfn.IFS(B350="סך הכל",[1]Summary!$B$6,[1]Planning!C353&lt;&gt;"",[1]Planning!C353),"")</f>
        <v/>
      </c>
      <c r="D350" s="57" t="str">
        <f>IFERROR(VLOOKUP(B350,[1]Address!B:G,5,FALSE),"")</f>
        <v/>
      </c>
      <c r="E350" s="57" t="str">
        <f>IFERROR(VLOOKUP(B350,[1]Address!B:L,11,FALSE),"")</f>
        <v/>
      </c>
      <c r="F350" s="60" t="str">
        <f t="shared" si="10"/>
        <v/>
      </c>
      <c r="G350" s="61" t="str">
        <f>IF(B350="סך הכל",[1]Summary!$B$7,IF(F350="","",IF(VLOOKUP(B350,[1]WQ_UnitID!B:C,2,FALSE)=0,"",VLOOKUP(B350,[1]WQ_UnitID!B:C,2,FALSE))))</f>
        <v/>
      </c>
      <c r="H350" s="60" t="str">
        <f>IF(B350="סך הכל",[1]Summary!$B$8,IF(F350="","",IFERROR(VLOOKUP(B350,[1]Planning!A:B,2,FALSE),0)))</f>
        <v/>
      </c>
      <c r="I350" s="60" t="str">
        <f>IF(B350="סך הכל",[1]Summary!$B$9,IF(F350="","",IFERROR(VLOOKUP(B350,[1]Count!A:B,2,FALSE),0)))</f>
        <v/>
      </c>
      <c r="J350" s="60" t="str">
        <f>IF(F350="","",(IF(ISNUMBER(MATCH(B350,[1]ExcPermit!$H$8:$H$1000,0)),"כן","לא")))</f>
        <v/>
      </c>
      <c r="K350" s="60" t="str">
        <f>IF(B350="סך הכל",[1]Summary!$B$10,IF(F350="","",IFERROR(VLOOKUP(B350,[1]Count!A:J,8,FALSE),0)))</f>
        <v/>
      </c>
      <c r="L350" s="60" t="str">
        <f>IF(B350="סך הכל",[1]Summary!$B$11,IF(F350="","",IFERROR(VLOOKUP(B350,[1]Count!A:J,9,FALSE),0)))</f>
        <v/>
      </c>
      <c r="M350" s="62" t="str">
        <f>IF(B350="סך הכל",[1]Summary!$B$12,IF(F350="","",IFERROR(VLOOKUP(B350,[1]Count!A:J,10,FALSE),0)))</f>
        <v/>
      </c>
      <c r="N350" s="63" t="str">
        <f t="shared" si="11"/>
        <v/>
      </c>
      <c r="O350" s="45" t="str">
        <f>IFERROR(VLOOKUP(B350,[1]Comments!A:B,2,FALSE),"")</f>
        <v/>
      </c>
      <c r="P350" s="45"/>
      <c r="Q350" s="45"/>
      <c r="R350" s="45"/>
      <c r="S350" s="45"/>
      <c r="T350" s="45"/>
      <c r="U350" s="45"/>
      <c r="V350" s="45"/>
      <c r="W350" s="45"/>
      <c r="X350" s="45"/>
      <c r="Y350" s="45"/>
      <c r="Z350" s="45"/>
      <c r="AA350" s="45"/>
      <c r="AB350" s="45"/>
      <c r="AC350" s="45"/>
      <c r="AD350" s="45"/>
      <c r="AE350" s="57"/>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c r="BE350" s="57"/>
      <c r="BF350" s="57"/>
      <c r="BG350" s="57"/>
      <c r="BH350" s="57"/>
      <c r="BI350" s="57"/>
      <c r="BJ350" s="57"/>
      <c r="BK350" s="57"/>
      <c r="BL350" s="57"/>
      <c r="BM350" s="57"/>
      <c r="BN350" s="57"/>
      <c r="BO350" s="57"/>
      <c r="BP350" s="57"/>
      <c r="BQ350" s="57"/>
      <c r="BR350" s="57"/>
      <c r="BS350" s="57"/>
      <c r="BT350" s="57"/>
      <c r="BU350" s="57"/>
      <c r="BV350" s="57"/>
      <c r="BW350" s="57"/>
      <c r="BX350" s="57"/>
      <c r="BY350" s="57"/>
    </row>
    <row r="351" spans="1:77" s="64" customFormat="1" ht="12.75" x14ac:dyDescent="0.2">
      <c r="A351" s="57"/>
      <c r="B351" s="58" t="str">
        <f>IF(AND(B349&lt;&gt;"",ISNUMBER(B349),B350=""),"סך הכל",IF([1]Planning!A354="","",[1]Planning!A354))</f>
        <v/>
      </c>
      <c r="C351" s="59" t="str">
        <f>IFERROR(_xlfn.IFS(B351="סך הכל",[1]Summary!$B$6,[1]Planning!C354&lt;&gt;"",[1]Planning!C354),"")</f>
        <v/>
      </c>
      <c r="D351" s="57" t="str">
        <f>IFERROR(VLOOKUP(B351,[1]Address!B:G,5,FALSE),"")</f>
        <v/>
      </c>
      <c r="E351" s="57" t="str">
        <f>IFERROR(VLOOKUP(B351,[1]Address!B:L,11,FALSE),"")</f>
        <v/>
      </c>
      <c r="F351" s="60" t="str">
        <f t="shared" si="10"/>
        <v/>
      </c>
      <c r="G351" s="61" t="str">
        <f>IF(B351="סך הכל",[1]Summary!$B$7,IF(F351="","",IF(VLOOKUP(B351,[1]WQ_UnitID!B:C,2,FALSE)=0,"",VLOOKUP(B351,[1]WQ_UnitID!B:C,2,FALSE))))</f>
        <v/>
      </c>
      <c r="H351" s="60" t="str">
        <f>IF(B351="סך הכל",[1]Summary!$B$8,IF(F351="","",IFERROR(VLOOKUP(B351,[1]Planning!A:B,2,FALSE),0)))</f>
        <v/>
      </c>
      <c r="I351" s="60" t="str">
        <f>IF(B351="סך הכל",[1]Summary!$B$9,IF(F351="","",IFERROR(VLOOKUP(B351,[1]Count!A:B,2,FALSE),0)))</f>
        <v/>
      </c>
      <c r="J351" s="60" t="str">
        <f>IF(F351="","",(IF(ISNUMBER(MATCH(B351,[1]ExcPermit!$H$8:$H$1000,0)),"כן","לא")))</f>
        <v/>
      </c>
      <c r="K351" s="60" t="str">
        <f>IF(B351="סך הכל",[1]Summary!$B$10,IF(F351="","",IFERROR(VLOOKUP(B351,[1]Count!A:J,8,FALSE),0)))</f>
        <v/>
      </c>
      <c r="L351" s="60" t="str">
        <f>IF(B351="סך הכל",[1]Summary!$B$11,IF(F351="","",IFERROR(VLOOKUP(B351,[1]Count!A:J,9,FALSE),0)))</f>
        <v/>
      </c>
      <c r="M351" s="62" t="str">
        <f>IF(B351="סך הכל",[1]Summary!$B$12,IF(F351="","",IFERROR(VLOOKUP(B351,[1]Count!A:J,10,FALSE),0)))</f>
        <v/>
      </c>
      <c r="N351" s="63" t="str">
        <f t="shared" si="11"/>
        <v/>
      </c>
      <c r="O351" s="45" t="str">
        <f>IFERROR(VLOOKUP(B351,[1]Comments!A:B,2,FALSE),"")</f>
        <v/>
      </c>
      <c r="P351" s="45"/>
      <c r="Q351" s="45"/>
      <c r="R351" s="45"/>
      <c r="S351" s="45"/>
      <c r="T351" s="45"/>
      <c r="U351" s="45"/>
      <c r="V351" s="45"/>
      <c r="W351" s="45"/>
      <c r="X351" s="45"/>
      <c r="Y351" s="45"/>
      <c r="Z351" s="45"/>
      <c r="AA351" s="45"/>
      <c r="AB351" s="45"/>
      <c r="AC351" s="45"/>
      <c r="AD351" s="45"/>
      <c r="AE351" s="57"/>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c r="BE351" s="57"/>
      <c r="BF351" s="57"/>
      <c r="BG351" s="57"/>
      <c r="BH351" s="57"/>
      <c r="BI351" s="57"/>
      <c r="BJ351" s="57"/>
      <c r="BK351" s="57"/>
      <c r="BL351" s="57"/>
      <c r="BM351" s="57"/>
      <c r="BN351" s="57"/>
      <c r="BO351" s="57"/>
      <c r="BP351" s="57"/>
      <c r="BQ351" s="57"/>
      <c r="BR351" s="57"/>
      <c r="BS351" s="57"/>
      <c r="BT351" s="57"/>
      <c r="BU351" s="57"/>
      <c r="BV351" s="57"/>
      <c r="BW351" s="57"/>
      <c r="BX351" s="57"/>
      <c r="BY351" s="57"/>
    </row>
    <row r="352" spans="1:77" s="64" customFormat="1" ht="12.75" x14ac:dyDescent="0.2">
      <c r="A352" s="57"/>
      <c r="B352" s="58" t="str">
        <f>IF(AND(B350&lt;&gt;"",ISNUMBER(B350),B351=""),"סך הכל",IF([1]Planning!A355="","",[1]Planning!A355))</f>
        <v/>
      </c>
      <c r="C352" s="59" t="str">
        <f>IFERROR(_xlfn.IFS(B352="סך הכל",[1]Summary!$B$6,[1]Planning!C355&lt;&gt;"",[1]Planning!C355),"")</f>
        <v/>
      </c>
      <c r="D352" s="57" t="str">
        <f>IFERROR(VLOOKUP(B352,[1]Address!B:G,5,FALSE),"")</f>
        <v/>
      </c>
      <c r="E352" s="57" t="str">
        <f>IFERROR(VLOOKUP(B352,[1]Address!B:L,11,FALSE),"")</f>
        <v/>
      </c>
      <c r="F352" s="60" t="str">
        <f t="shared" si="10"/>
        <v/>
      </c>
      <c r="G352" s="61" t="str">
        <f>IF(B352="סך הכל",[1]Summary!$B$7,IF(F352="","",IF(VLOOKUP(B352,[1]WQ_UnitID!B:C,2,FALSE)=0,"",VLOOKUP(B352,[1]WQ_UnitID!B:C,2,FALSE))))</f>
        <v/>
      </c>
      <c r="H352" s="60" t="str">
        <f>IF(B352="סך הכל",[1]Summary!$B$8,IF(F352="","",IFERROR(VLOOKUP(B352,[1]Planning!A:B,2,FALSE),0)))</f>
        <v/>
      </c>
      <c r="I352" s="60" t="str">
        <f>IF(B352="סך הכל",[1]Summary!$B$9,IF(F352="","",IFERROR(VLOOKUP(B352,[1]Count!A:B,2,FALSE),0)))</f>
        <v/>
      </c>
      <c r="J352" s="60" t="str">
        <f>IF(F352="","",(IF(ISNUMBER(MATCH(B352,[1]ExcPermit!$H$8:$H$1000,0)),"כן","לא")))</f>
        <v/>
      </c>
      <c r="K352" s="60" t="str">
        <f>IF(B352="סך הכל",[1]Summary!$B$10,IF(F352="","",IFERROR(VLOOKUP(B352,[1]Count!A:J,8,FALSE),0)))</f>
        <v/>
      </c>
      <c r="L352" s="60" t="str">
        <f>IF(B352="סך הכל",[1]Summary!$B$11,IF(F352="","",IFERROR(VLOOKUP(B352,[1]Count!A:J,9,FALSE),0)))</f>
        <v/>
      </c>
      <c r="M352" s="62" t="str">
        <f>IF(B352="סך הכל",[1]Summary!$B$12,IF(F352="","",IFERROR(VLOOKUP(B352,[1]Count!A:J,10,FALSE),0)))</f>
        <v/>
      </c>
      <c r="N352" s="63" t="str">
        <f t="shared" si="11"/>
        <v/>
      </c>
      <c r="O352" s="45" t="str">
        <f>IFERROR(VLOOKUP(B352,[1]Comments!A:B,2,FALSE),"")</f>
        <v/>
      </c>
      <c r="P352" s="45"/>
      <c r="Q352" s="45"/>
      <c r="R352" s="45"/>
      <c r="S352" s="45"/>
      <c r="T352" s="45"/>
      <c r="U352" s="45"/>
      <c r="V352" s="45"/>
      <c r="W352" s="45"/>
      <c r="X352" s="45"/>
      <c r="Y352" s="45"/>
      <c r="Z352" s="45"/>
      <c r="AA352" s="45"/>
      <c r="AB352" s="45"/>
      <c r="AC352" s="45"/>
      <c r="AD352" s="45"/>
      <c r="AE352" s="57"/>
      <c r="AF352" s="57"/>
      <c r="AG352" s="57"/>
      <c r="AH352" s="57"/>
      <c r="AI352" s="57"/>
      <c r="AJ352" s="57"/>
      <c r="AK352" s="57"/>
      <c r="AL352" s="57"/>
      <c r="AM352" s="57"/>
      <c r="AN352" s="57"/>
      <c r="AO352" s="57"/>
      <c r="AP352" s="57"/>
      <c r="AQ352" s="57"/>
      <c r="AR352" s="57"/>
      <c r="AS352" s="57"/>
      <c r="AT352" s="57"/>
      <c r="AU352" s="57"/>
      <c r="AV352" s="57"/>
      <c r="AW352" s="57"/>
      <c r="AX352" s="57"/>
      <c r="AY352" s="57"/>
      <c r="AZ352" s="57"/>
      <c r="BA352" s="57"/>
      <c r="BB352" s="57"/>
      <c r="BC352" s="57"/>
      <c r="BD352" s="57"/>
      <c r="BE352" s="57"/>
      <c r="BF352" s="57"/>
      <c r="BG352" s="57"/>
      <c r="BH352" s="57"/>
      <c r="BI352" s="57"/>
      <c r="BJ352" s="57"/>
      <c r="BK352" s="57"/>
      <c r="BL352" s="57"/>
      <c r="BM352" s="57"/>
      <c r="BN352" s="57"/>
      <c r="BO352" s="57"/>
      <c r="BP352" s="57"/>
      <c r="BQ352" s="57"/>
      <c r="BR352" s="57"/>
      <c r="BS352" s="57"/>
      <c r="BT352" s="57"/>
      <c r="BU352" s="57"/>
      <c r="BV352" s="57"/>
      <c r="BW352" s="57"/>
      <c r="BX352" s="57"/>
      <c r="BY352" s="57"/>
    </row>
    <row r="353" spans="1:77" s="64" customFormat="1" ht="12.75" x14ac:dyDescent="0.2">
      <c r="A353" s="57"/>
      <c r="B353" s="58" t="str">
        <f>IF(AND(B351&lt;&gt;"",ISNUMBER(B351),B352=""),"סך הכל",IF([1]Planning!A356="","",[1]Planning!A356))</f>
        <v/>
      </c>
      <c r="C353" s="59" t="str">
        <f>IFERROR(_xlfn.IFS(B353="סך הכל",[1]Summary!$B$6,[1]Planning!C356&lt;&gt;"",[1]Planning!C356),"")</f>
        <v/>
      </c>
      <c r="D353" s="57" t="str">
        <f>IFERROR(VLOOKUP(B353,[1]Address!B:G,5,FALSE),"")</f>
        <v/>
      </c>
      <c r="E353" s="57" t="str">
        <f>IFERROR(VLOOKUP(B353,[1]Address!B:L,11,FALSE),"")</f>
        <v/>
      </c>
      <c r="F353" s="60" t="str">
        <f t="shared" si="10"/>
        <v/>
      </c>
      <c r="G353" s="61" t="str">
        <f>IF(B353="סך הכל",[1]Summary!$B$7,IF(F353="","",IF(VLOOKUP(B353,[1]WQ_UnitID!B:C,2,FALSE)=0,"",VLOOKUP(B353,[1]WQ_UnitID!B:C,2,FALSE))))</f>
        <v/>
      </c>
      <c r="H353" s="60" t="str">
        <f>IF(B353="סך הכל",[1]Summary!$B$8,IF(F353="","",IFERROR(VLOOKUP(B353,[1]Planning!A:B,2,FALSE),0)))</f>
        <v/>
      </c>
      <c r="I353" s="60" t="str">
        <f>IF(B353="סך הכל",[1]Summary!$B$9,IF(F353="","",IFERROR(VLOOKUP(B353,[1]Count!A:B,2,FALSE),0)))</f>
        <v/>
      </c>
      <c r="J353" s="60" t="str">
        <f>IF(F353="","",(IF(ISNUMBER(MATCH(B353,[1]ExcPermit!$H$8:$H$1000,0)),"כן","לא")))</f>
        <v/>
      </c>
      <c r="K353" s="60" t="str">
        <f>IF(B353="סך הכל",[1]Summary!$B$10,IF(F353="","",IFERROR(VLOOKUP(B353,[1]Count!A:J,8,FALSE),0)))</f>
        <v/>
      </c>
      <c r="L353" s="60" t="str">
        <f>IF(B353="סך הכל",[1]Summary!$B$11,IF(F353="","",IFERROR(VLOOKUP(B353,[1]Count!A:J,9,FALSE),0)))</f>
        <v/>
      </c>
      <c r="M353" s="62" t="str">
        <f>IF(B353="סך הכל",[1]Summary!$B$12,IF(F353="","",IFERROR(VLOOKUP(B353,[1]Count!A:J,10,FALSE),0)))</f>
        <v/>
      </c>
      <c r="N353" s="63" t="str">
        <f t="shared" si="11"/>
        <v/>
      </c>
      <c r="O353" s="45" t="str">
        <f>IFERROR(VLOOKUP(B353,[1]Comments!A:B,2,FALSE),"")</f>
        <v/>
      </c>
      <c r="P353" s="45"/>
      <c r="Q353" s="45"/>
      <c r="R353" s="45"/>
      <c r="S353" s="45"/>
      <c r="T353" s="45"/>
      <c r="U353" s="45"/>
      <c r="V353" s="45"/>
      <c r="W353" s="45"/>
      <c r="X353" s="45"/>
      <c r="Y353" s="45"/>
      <c r="Z353" s="45"/>
      <c r="AA353" s="45"/>
      <c r="AB353" s="45"/>
      <c r="AC353" s="45"/>
      <c r="AD353" s="45"/>
      <c r="AE353" s="57"/>
      <c r="AF353" s="57"/>
      <c r="AG353" s="57"/>
      <c r="AH353" s="57"/>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c r="BE353" s="57"/>
      <c r="BF353" s="57"/>
      <c r="BG353" s="57"/>
      <c r="BH353" s="57"/>
      <c r="BI353" s="57"/>
      <c r="BJ353" s="57"/>
      <c r="BK353" s="57"/>
      <c r="BL353" s="57"/>
      <c r="BM353" s="57"/>
      <c r="BN353" s="57"/>
      <c r="BO353" s="57"/>
      <c r="BP353" s="57"/>
      <c r="BQ353" s="57"/>
      <c r="BR353" s="57"/>
      <c r="BS353" s="57"/>
      <c r="BT353" s="57"/>
      <c r="BU353" s="57"/>
      <c r="BV353" s="57"/>
      <c r="BW353" s="57"/>
      <c r="BX353" s="57"/>
      <c r="BY353" s="57"/>
    </row>
    <row r="354" spans="1:77" s="64" customFormat="1" ht="12.75" x14ac:dyDescent="0.2">
      <c r="A354" s="57"/>
      <c r="B354" s="58" t="str">
        <f>IF(AND(B352&lt;&gt;"",ISNUMBER(B352),B353=""),"סך הכל",IF([1]Planning!A357="","",[1]Planning!A357))</f>
        <v/>
      </c>
      <c r="C354" s="59" t="str">
        <f>IFERROR(_xlfn.IFS(B354="סך הכל",[1]Summary!$B$6,[1]Planning!C357&lt;&gt;"",[1]Planning!C357),"")</f>
        <v/>
      </c>
      <c r="D354" s="57" t="str">
        <f>IFERROR(VLOOKUP(B354,[1]Address!B:G,5,FALSE),"")</f>
        <v/>
      </c>
      <c r="E354" s="57" t="str">
        <f>IFERROR(VLOOKUP(B354,[1]Address!B:L,11,FALSE),"")</f>
        <v/>
      </c>
      <c r="F354" s="60" t="str">
        <f t="shared" si="10"/>
        <v/>
      </c>
      <c r="G354" s="61" t="str">
        <f>IF(B354="סך הכל",[1]Summary!$B$7,IF(F354="","",IF(VLOOKUP(B354,[1]WQ_UnitID!B:C,2,FALSE)=0,"",VLOOKUP(B354,[1]WQ_UnitID!B:C,2,FALSE))))</f>
        <v/>
      </c>
      <c r="H354" s="60" t="str">
        <f>IF(B354="סך הכל",[1]Summary!$B$8,IF(F354="","",IFERROR(VLOOKUP(B354,[1]Planning!A:B,2,FALSE),0)))</f>
        <v/>
      </c>
      <c r="I354" s="60" t="str">
        <f>IF(B354="סך הכל",[1]Summary!$B$9,IF(F354="","",IFERROR(VLOOKUP(B354,[1]Count!A:B,2,FALSE),0)))</f>
        <v/>
      </c>
      <c r="J354" s="60" t="str">
        <f>IF(F354="","",(IF(ISNUMBER(MATCH(B354,[1]ExcPermit!$H$8:$H$1000,0)),"כן","לא")))</f>
        <v/>
      </c>
      <c r="K354" s="60" t="str">
        <f>IF(B354="סך הכל",[1]Summary!$B$10,IF(F354="","",IFERROR(VLOOKUP(B354,[1]Count!A:J,8,FALSE),0)))</f>
        <v/>
      </c>
      <c r="L354" s="60" t="str">
        <f>IF(B354="סך הכל",[1]Summary!$B$11,IF(F354="","",IFERROR(VLOOKUP(B354,[1]Count!A:J,9,FALSE),0)))</f>
        <v/>
      </c>
      <c r="M354" s="62" t="str">
        <f>IF(B354="סך הכל",[1]Summary!$B$12,IF(F354="","",IFERROR(VLOOKUP(B354,[1]Count!A:J,10,FALSE),0)))</f>
        <v/>
      </c>
      <c r="N354" s="63" t="str">
        <f t="shared" si="11"/>
        <v/>
      </c>
      <c r="O354" s="45" t="str">
        <f>IFERROR(VLOOKUP(B354,[1]Comments!A:B,2,FALSE),"")</f>
        <v/>
      </c>
      <c r="P354" s="45"/>
      <c r="Q354" s="45"/>
      <c r="R354" s="45"/>
      <c r="S354" s="45"/>
      <c r="T354" s="45"/>
      <c r="U354" s="45"/>
      <c r="V354" s="45"/>
      <c r="W354" s="45"/>
      <c r="X354" s="45"/>
      <c r="Y354" s="45"/>
      <c r="Z354" s="45"/>
      <c r="AA354" s="45"/>
      <c r="AB354" s="45"/>
      <c r="AC354" s="45"/>
      <c r="AD354" s="45"/>
      <c r="AE354" s="57"/>
      <c r="AF354" s="57"/>
      <c r="AG354" s="57"/>
      <c r="AH354" s="57"/>
      <c r="AI354" s="57"/>
      <c r="AJ354" s="57"/>
      <c r="AK354" s="57"/>
      <c r="AL354" s="57"/>
      <c r="AM354" s="57"/>
      <c r="AN354" s="57"/>
      <c r="AO354" s="57"/>
      <c r="AP354" s="57"/>
      <c r="AQ354" s="57"/>
      <c r="AR354" s="57"/>
      <c r="AS354" s="57"/>
      <c r="AT354" s="57"/>
      <c r="AU354" s="57"/>
      <c r="AV354" s="57"/>
      <c r="AW354" s="57"/>
      <c r="AX354" s="57"/>
      <c r="AY354" s="57"/>
      <c r="AZ354" s="57"/>
      <c r="BA354" s="57"/>
      <c r="BB354" s="57"/>
      <c r="BC354" s="57"/>
      <c r="BD354" s="57"/>
      <c r="BE354" s="57"/>
      <c r="BF354" s="57"/>
      <c r="BG354" s="57"/>
      <c r="BH354" s="57"/>
      <c r="BI354" s="57"/>
      <c r="BJ354" s="57"/>
      <c r="BK354" s="57"/>
      <c r="BL354" s="57"/>
      <c r="BM354" s="57"/>
      <c r="BN354" s="57"/>
      <c r="BO354" s="57"/>
      <c r="BP354" s="57"/>
      <c r="BQ354" s="57"/>
      <c r="BR354" s="57"/>
      <c r="BS354" s="57"/>
      <c r="BT354" s="57"/>
      <c r="BU354" s="57"/>
      <c r="BV354" s="57"/>
      <c r="BW354" s="57"/>
      <c r="BX354" s="57"/>
      <c r="BY354" s="57"/>
    </row>
    <row r="355" spans="1:77" s="64" customFormat="1" ht="12.75" x14ac:dyDescent="0.2">
      <c r="A355" s="57"/>
      <c r="B355" s="58" t="str">
        <f>IF(AND(B353&lt;&gt;"",ISNUMBER(B353),B354=""),"סך הכל",IF([1]Planning!A358="","",[1]Planning!A358))</f>
        <v/>
      </c>
      <c r="C355" s="59" t="str">
        <f>IFERROR(_xlfn.IFS(B355="סך הכל",[1]Summary!$B$6,[1]Planning!C358&lt;&gt;"",[1]Planning!C358),"")</f>
        <v/>
      </c>
      <c r="D355" s="57" t="str">
        <f>IFERROR(VLOOKUP(B355,[1]Address!B:G,5,FALSE),"")</f>
        <v/>
      </c>
      <c r="E355" s="57" t="str">
        <f>IFERROR(VLOOKUP(B355,[1]Address!B:L,11,FALSE),"")</f>
        <v/>
      </c>
      <c r="F355" s="60" t="str">
        <f t="shared" si="10"/>
        <v/>
      </c>
      <c r="G355" s="61" t="str">
        <f>IF(B355="סך הכל",[1]Summary!$B$7,IF(F355="","",IF(VLOOKUP(B355,[1]WQ_UnitID!B:C,2,FALSE)=0,"",VLOOKUP(B355,[1]WQ_UnitID!B:C,2,FALSE))))</f>
        <v/>
      </c>
      <c r="H355" s="60" t="str">
        <f>IF(B355="סך הכל",[1]Summary!$B$8,IF(F355="","",IFERROR(VLOOKUP(B355,[1]Planning!A:B,2,FALSE),0)))</f>
        <v/>
      </c>
      <c r="I355" s="60" t="str">
        <f>IF(B355="סך הכל",[1]Summary!$B$9,IF(F355="","",IFERROR(VLOOKUP(B355,[1]Count!A:B,2,FALSE),0)))</f>
        <v/>
      </c>
      <c r="J355" s="60" t="str">
        <f>IF(F355="","",(IF(ISNUMBER(MATCH(B355,[1]ExcPermit!$H$8:$H$1000,0)),"כן","לא")))</f>
        <v/>
      </c>
      <c r="K355" s="60" t="str">
        <f>IF(B355="סך הכל",[1]Summary!$B$10,IF(F355="","",IFERROR(VLOOKUP(B355,[1]Count!A:J,8,FALSE),0)))</f>
        <v/>
      </c>
      <c r="L355" s="60" t="str">
        <f>IF(B355="סך הכל",[1]Summary!$B$11,IF(F355="","",IFERROR(VLOOKUP(B355,[1]Count!A:J,9,FALSE),0)))</f>
        <v/>
      </c>
      <c r="M355" s="62" t="str">
        <f>IF(B355="סך הכל",[1]Summary!$B$12,IF(F355="","",IFERROR(VLOOKUP(B355,[1]Count!A:J,10,FALSE),0)))</f>
        <v/>
      </c>
      <c r="N355" s="63" t="str">
        <f t="shared" si="11"/>
        <v/>
      </c>
      <c r="O355" s="45" t="str">
        <f>IFERROR(VLOOKUP(B355,[1]Comments!A:B,2,FALSE),"")</f>
        <v/>
      </c>
      <c r="P355" s="45"/>
      <c r="Q355" s="45"/>
      <c r="R355" s="45"/>
      <c r="S355" s="45"/>
      <c r="T355" s="45"/>
      <c r="U355" s="45"/>
      <c r="V355" s="45"/>
      <c r="W355" s="45"/>
      <c r="X355" s="45"/>
      <c r="Y355" s="45"/>
      <c r="Z355" s="45"/>
      <c r="AA355" s="45"/>
      <c r="AB355" s="45"/>
      <c r="AC355" s="45"/>
      <c r="AD355" s="45"/>
      <c r="AE355" s="57"/>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c r="BE355" s="57"/>
      <c r="BF355" s="57"/>
      <c r="BG355" s="57"/>
      <c r="BH355" s="57"/>
      <c r="BI355" s="57"/>
      <c r="BJ355" s="57"/>
      <c r="BK355" s="57"/>
      <c r="BL355" s="57"/>
      <c r="BM355" s="57"/>
      <c r="BN355" s="57"/>
      <c r="BO355" s="57"/>
      <c r="BP355" s="57"/>
      <c r="BQ355" s="57"/>
      <c r="BR355" s="57"/>
      <c r="BS355" s="57"/>
      <c r="BT355" s="57"/>
      <c r="BU355" s="57"/>
      <c r="BV355" s="57"/>
      <c r="BW355" s="57"/>
      <c r="BX355" s="57"/>
      <c r="BY355" s="57"/>
    </row>
    <row r="356" spans="1:77" s="64" customFormat="1" ht="12.75" x14ac:dyDescent="0.2">
      <c r="A356" s="57"/>
      <c r="B356" s="58" t="str">
        <f>IF(AND(B354&lt;&gt;"",ISNUMBER(B354),B355=""),"סך הכל",IF([1]Planning!A359="","",[1]Planning!A359))</f>
        <v/>
      </c>
      <c r="C356" s="59" t="str">
        <f>IFERROR(_xlfn.IFS(B356="סך הכל",[1]Summary!$B$6,[1]Planning!C359&lt;&gt;"",[1]Planning!C359),"")</f>
        <v/>
      </c>
      <c r="D356" s="57" t="str">
        <f>IFERROR(VLOOKUP(B356,[1]Address!B:G,5,FALSE),"")</f>
        <v/>
      </c>
      <c r="E356" s="57" t="str">
        <f>IFERROR(VLOOKUP(B356,[1]Address!B:L,11,FALSE),"")</f>
        <v/>
      </c>
      <c r="F356" s="60" t="str">
        <f t="shared" si="10"/>
        <v/>
      </c>
      <c r="G356" s="61" t="str">
        <f>IF(B356="סך הכל",[1]Summary!$B$7,IF(F356="","",IF(VLOOKUP(B356,[1]WQ_UnitID!B:C,2,FALSE)=0,"",VLOOKUP(B356,[1]WQ_UnitID!B:C,2,FALSE))))</f>
        <v/>
      </c>
      <c r="H356" s="60" t="str">
        <f>IF(B356="סך הכל",[1]Summary!$B$8,IF(F356="","",IFERROR(VLOOKUP(B356,[1]Planning!A:B,2,FALSE),0)))</f>
        <v/>
      </c>
      <c r="I356" s="60" t="str">
        <f>IF(B356="סך הכל",[1]Summary!$B$9,IF(F356="","",IFERROR(VLOOKUP(B356,[1]Count!A:B,2,FALSE),0)))</f>
        <v/>
      </c>
      <c r="J356" s="60" t="str">
        <f>IF(F356="","",(IF(ISNUMBER(MATCH(B356,[1]ExcPermit!$H$8:$H$1000,0)),"כן","לא")))</f>
        <v/>
      </c>
      <c r="K356" s="60" t="str">
        <f>IF(B356="סך הכל",[1]Summary!$B$10,IF(F356="","",IFERROR(VLOOKUP(B356,[1]Count!A:J,8,FALSE),0)))</f>
        <v/>
      </c>
      <c r="L356" s="60" t="str">
        <f>IF(B356="סך הכל",[1]Summary!$B$11,IF(F356="","",IFERROR(VLOOKUP(B356,[1]Count!A:J,9,FALSE),0)))</f>
        <v/>
      </c>
      <c r="M356" s="62" t="str">
        <f>IF(B356="סך הכל",[1]Summary!$B$12,IF(F356="","",IFERROR(VLOOKUP(B356,[1]Count!A:J,10,FALSE),0)))</f>
        <v/>
      </c>
      <c r="N356" s="63" t="str">
        <f t="shared" si="11"/>
        <v/>
      </c>
      <c r="O356" s="45" t="str">
        <f>IFERROR(VLOOKUP(B356,[1]Comments!A:B,2,FALSE),"")</f>
        <v/>
      </c>
      <c r="P356" s="45"/>
      <c r="Q356" s="45"/>
      <c r="R356" s="45"/>
      <c r="S356" s="45"/>
      <c r="T356" s="45"/>
      <c r="U356" s="45"/>
      <c r="V356" s="45"/>
      <c r="W356" s="45"/>
      <c r="X356" s="45"/>
      <c r="Y356" s="45"/>
      <c r="Z356" s="45"/>
      <c r="AA356" s="45"/>
      <c r="AB356" s="45"/>
      <c r="AC356" s="45"/>
      <c r="AD356" s="45"/>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7"/>
      <c r="BS356" s="57"/>
      <c r="BT356" s="57"/>
      <c r="BU356" s="57"/>
      <c r="BV356" s="57"/>
      <c r="BW356" s="57"/>
      <c r="BX356" s="57"/>
      <c r="BY356" s="57"/>
    </row>
    <row r="357" spans="1:77" s="64" customFormat="1" ht="12.75" x14ac:dyDescent="0.2">
      <c r="A357" s="57"/>
      <c r="B357" s="58" t="str">
        <f>IF(AND(B355&lt;&gt;"",ISNUMBER(B355),B356=""),"סך הכל",IF([1]Planning!A360="","",[1]Planning!A360))</f>
        <v/>
      </c>
      <c r="C357" s="59" t="str">
        <f>IFERROR(_xlfn.IFS(B357="סך הכל",[1]Summary!$B$6,[1]Planning!C360&lt;&gt;"",[1]Planning!C360),"")</f>
        <v/>
      </c>
      <c r="D357" s="57" t="str">
        <f>IFERROR(VLOOKUP(B357,[1]Address!B:G,5,FALSE),"")</f>
        <v/>
      </c>
      <c r="E357" s="57" t="str">
        <f>IFERROR(VLOOKUP(B357,[1]Address!B:L,11,FALSE),"")</f>
        <v/>
      </c>
      <c r="F357" s="60" t="str">
        <f t="shared" si="10"/>
        <v/>
      </c>
      <c r="G357" s="61" t="str">
        <f>IF(B357="סך הכל",[1]Summary!$B$7,IF(F357="","",IF(VLOOKUP(B357,[1]WQ_UnitID!B:C,2,FALSE)=0,"",VLOOKUP(B357,[1]WQ_UnitID!B:C,2,FALSE))))</f>
        <v/>
      </c>
      <c r="H357" s="60" t="str">
        <f>IF(B357="סך הכל",[1]Summary!$B$8,IF(F357="","",IFERROR(VLOOKUP(B357,[1]Planning!A:B,2,FALSE),0)))</f>
        <v/>
      </c>
      <c r="I357" s="60" t="str">
        <f>IF(B357="סך הכל",[1]Summary!$B$9,IF(F357="","",IFERROR(VLOOKUP(B357,[1]Count!A:B,2,FALSE),0)))</f>
        <v/>
      </c>
      <c r="J357" s="60" t="str">
        <f>IF(F357="","",(IF(ISNUMBER(MATCH(B357,[1]ExcPermit!$H$8:$H$1000,0)),"כן","לא")))</f>
        <v/>
      </c>
      <c r="K357" s="60" t="str">
        <f>IF(B357="סך הכל",[1]Summary!$B$10,IF(F357="","",IFERROR(VLOOKUP(B357,[1]Count!A:J,8,FALSE),0)))</f>
        <v/>
      </c>
      <c r="L357" s="60" t="str">
        <f>IF(B357="סך הכל",[1]Summary!$B$11,IF(F357="","",IFERROR(VLOOKUP(B357,[1]Count!A:J,9,FALSE),0)))</f>
        <v/>
      </c>
      <c r="M357" s="62" t="str">
        <f>IF(B357="סך הכל",[1]Summary!$B$12,IF(F357="","",IFERROR(VLOOKUP(B357,[1]Count!A:J,10,FALSE),0)))</f>
        <v/>
      </c>
      <c r="N357" s="63" t="str">
        <f t="shared" si="11"/>
        <v/>
      </c>
      <c r="O357" s="45" t="str">
        <f>IFERROR(VLOOKUP(B357,[1]Comments!A:B,2,FALSE),"")</f>
        <v/>
      </c>
      <c r="P357" s="45"/>
      <c r="Q357" s="45"/>
      <c r="R357" s="45"/>
      <c r="S357" s="45"/>
      <c r="T357" s="45"/>
      <c r="U357" s="45"/>
      <c r="V357" s="45"/>
      <c r="W357" s="45"/>
      <c r="X357" s="45"/>
      <c r="Y357" s="45"/>
      <c r="Z357" s="45"/>
      <c r="AA357" s="45"/>
      <c r="AB357" s="45"/>
      <c r="AC357" s="45"/>
      <c r="AD357" s="45"/>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c r="BT357" s="57"/>
      <c r="BU357" s="57"/>
      <c r="BV357" s="57"/>
      <c r="BW357" s="57"/>
      <c r="BX357" s="57"/>
      <c r="BY357" s="57"/>
    </row>
    <row r="358" spans="1:77" s="64" customFormat="1" ht="12.75" x14ac:dyDescent="0.2">
      <c r="A358" s="57"/>
      <c r="B358" s="58" t="str">
        <f>IF(AND(B356&lt;&gt;"",ISNUMBER(B356),B357=""),"סך הכל",IF([1]Planning!A361="","",[1]Planning!A361))</f>
        <v/>
      </c>
      <c r="C358" s="59" t="str">
        <f>IFERROR(_xlfn.IFS(B358="סך הכל",[1]Summary!$B$6,[1]Planning!C361&lt;&gt;"",[1]Planning!C361),"")</f>
        <v/>
      </c>
      <c r="D358" s="57" t="str">
        <f>IFERROR(VLOOKUP(B358,[1]Address!B:G,5,FALSE),"")</f>
        <v/>
      </c>
      <c r="E358" s="57" t="str">
        <f>IFERROR(VLOOKUP(B358,[1]Address!B:L,11,FALSE),"")</f>
        <v/>
      </c>
      <c r="F358" s="60" t="str">
        <f t="shared" si="10"/>
        <v/>
      </c>
      <c r="G358" s="61" t="str">
        <f>IF(B358="סך הכל",[1]Summary!$B$7,IF(F358="","",IF(VLOOKUP(B358,[1]WQ_UnitID!B:C,2,FALSE)=0,"",VLOOKUP(B358,[1]WQ_UnitID!B:C,2,FALSE))))</f>
        <v/>
      </c>
      <c r="H358" s="60" t="str">
        <f>IF(B358="סך הכל",[1]Summary!$B$8,IF(F358="","",IFERROR(VLOOKUP(B358,[1]Planning!A:B,2,FALSE),0)))</f>
        <v/>
      </c>
      <c r="I358" s="60" t="str">
        <f>IF(B358="סך הכל",[1]Summary!$B$9,IF(F358="","",IFERROR(VLOOKUP(B358,[1]Count!A:B,2,FALSE),0)))</f>
        <v/>
      </c>
      <c r="J358" s="60" t="str">
        <f>IF(F358="","",(IF(ISNUMBER(MATCH(B358,[1]ExcPermit!$H$8:$H$1000,0)),"כן","לא")))</f>
        <v/>
      </c>
      <c r="K358" s="60" t="str">
        <f>IF(B358="סך הכל",[1]Summary!$B$10,IF(F358="","",IFERROR(VLOOKUP(B358,[1]Count!A:J,8,FALSE),0)))</f>
        <v/>
      </c>
      <c r="L358" s="60" t="str">
        <f>IF(B358="סך הכל",[1]Summary!$B$11,IF(F358="","",IFERROR(VLOOKUP(B358,[1]Count!A:J,9,FALSE),0)))</f>
        <v/>
      </c>
      <c r="M358" s="62" t="str">
        <f>IF(B358="סך הכל",[1]Summary!$B$12,IF(F358="","",IFERROR(VLOOKUP(B358,[1]Count!A:J,10,FALSE),0)))</f>
        <v/>
      </c>
      <c r="N358" s="63" t="str">
        <f t="shared" si="11"/>
        <v/>
      </c>
      <c r="O358" s="45" t="str">
        <f>IFERROR(VLOOKUP(B358,[1]Comments!A:B,2,FALSE),"")</f>
        <v/>
      </c>
      <c r="P358" s="45"/>
      <c r="Q358" s="45"/>
      <c r="R358" s="45"/>
      <c r="S358" s="45"/>
      <c r="T358" s="45"/>
      <c r="U358" s="45"/>
      <c r="V358" s="45"/>
      <c r="W358" s="45"/>
      <c r="X358" s="45"/>
      <c r="Y358" s="45"/>
      <c r="Z358" s="45"/>
      <c r="AA358" s="45"/>
      <c r="AB358" s="45"/>
      <c r="AC358" s="45"/>
      <c r="AD358" s="45"/>
      <c r="AE358" s="57"/>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7"/>
      <c r="BI358" s="57"/>
      <c r="BJ358" s="57"/>
      <c r="BK358" s="57"/>
      <c r="BL358" s="57"/>
      <c r="BM358" s="57"/>
      <c r="BN358" s="57"/>
      <c r="BO358" s="57"/>
      <c r="BP358" s="57"/>
      <c r="BQ358" s="57"/>
      <c r="BR358" s="57"/>
      <c r="BS358" s="57"/>
      <c r="BT358" s="57"/>
      <c r="BU358" s="57"/>
      <c r="BV358" s="57"/>
      <c r="BW358" s="57"/>
      <c r="BX358" s="57"/>
      <c r="BY358" s="57"/>
    </row>
    <row r="359" spans="1:77" s="64" customFormat="1" ht="12.75" x14ac:dyDescent="0.2">
      <c r="A359" s="57"/>
      <c r="B359" s="58" t="str">
        <f>IF(AND(B357&lt;&gt;"",ISNUMBER(B357),B358=""),"סך הכל",IF([1]Planning!A362="","",[1]Planning!A362))</f>
        <v/>
      </c>
      <c r="C359" s="59" t="str">
        <f>IFERROR(_xlfn.IFS(B359="סך הכל",[1]Summary!$B$6,[1]Planning!C362&lt;&gt;"",[1]Planning!C362),"")</f>
        <v/>
      </c>
      <c r="D359" s="57" t="str">
        <f>IFERROR(VLOOKUP(B359,[1]Address!B:G,5,FALSE),"")</f>
        <v/>
      </c>
      <c r="E359" s="57" t="str">
        <f>IFERROR(VLOOKUP(B359,[1]Address!B:L,11,FALSE),"")</f>
        <v/>
      </c>
      <c r="F359" s="60" t="str">
        <f t="shared" si="10"/>
        <v/>
      </c>
      <c r="G359" s="61" t="str">
        <f>IF(B359="סך הכל",[1]Summary!$B$7,IF(F359="","",IF(VLOOKUP(B359,[1]WQ_UnitID!B:C,2,FALSE)=0,"",VLOOKUP(B359,[1]WQ_UnitID!B:C,2,FALSE))))</f>
        <v/>
      </c>
      <c r="H359" s="60" t="str">
        <f>IF(B359="סך הכל",[1]Summary!$B$8,IF(F359="","",IFERROR(VLOOKUP(B359,[1]Planning!A:B,2,FALSE),0)))</f>
        <v/>
      </c>
      <c r="I359" s="60" t="str">
        <f>IF(B359="סך הכל",[1]Summary!$B$9,IF(F359="","",IFERROR(VLOOKUP(B359,[1]Count!A:B,2,FALSE),0)))</f>
        <v/>
      </c>
      <c r="J359" s="60" t="str">
        <f>IF(F359="","",(IF(ISNUMBER(MATCH(B359,[1]ExcPermit!$H$8:$H$1000,0)),"כן","לא")))</f>
        <v/>
      </c>
      <c r="K359" s="60" t="str">
        <f>IF(B359="סך הכל",[1]Summary!$B$10,IF(F359="","",IFERROR(VLOOKUP(B359,[1]Count!A:J,8,FALSE),0)))</f>
        <v/>
      </c>
      <c r="L359" s="60" t="str">
        <f>IF(B359="סך הכל",[1]Summary!$B$11,IF(F359="","",IFERROR(VLOOKUP(B359,[1]Count!A:J,9,FALSE),0)))</f>
        <v/>
      </c>
      <c r="M359" s="62" t="str">
        <f>IF(B359="סך הכל",[1]Summary!$B$12,IF(F359="","",IFERROR(VLOOKUP(B359,[1]Count!A:J,10,FALSE),0)))</f>
        <v/>
      </c>
      <c r="N359" s="63" t="str">
        <f t="shared" si="11"/>
        <v/>
      </c>
      <c r="O359" s="45" t="str">
        <f>IFERROR(VLOOKUP(B359,[1]Comments!A:B,2,FALSE),"")</f>
        <v/>
      </c>
      <c r="P359" s="45"/>
      <c r="Q359" s="45"/>
      <c r="R359" s="45"/>
      <c r="S359" s="45"/>
      <c r="T359" s="45"/>
      <c r="U359" s="45"/>
      <c r="V359" s="45"/>
      <c r="W359" s="45"/>
      <c r="X359" s="45"/>
      <c r="Y359" s="45"/>
      <c r="Z359" s="45"/>
      <c r="AA359" s="45"/>
      <c r="AB359" s="45"/>
      <c r="AC359" s="45"/>
      <c r="AD359" s="45"/>
      <c r="AE359" s="57"/>
      <c r="AF359" s="57"/>
      <c r="AG359" s="57"/>
      <c r="AH359" s="57"/>
      <c r="AI359" s="57"/>
      <c r="AJ359" s="57"/>
      <c r="AK359" s="57"/>
      <c r="AL359" s="57"/>
      <c r="AM359" s="57"/>
      <c r="AN359" s="57"/>
      <c r="AO359" s="57"/>
      <c r="AP359" s="57"/>
      <c r="AQ359" s="57"/>
      <c r="AR359" s="57"/>
      <c r="AS359" s="57"/>
      <c r="AT359" s="57"/>
      <c r="AU359" s="57"/>
      <c r="AV359" s="57"/>
      <c r="AW359" s="57"/>
      <c r="AX359" s="57"/>
      <c r="AY359" s="57"/>
      <c r="AZ359" s="57"/>
      <c r="BA359" s="57"/>
      <c r="BB359" s="57"/>
      <c r="BC359" s="57"/>
      <c r="BD359" s="57"/>
      <c r="BE359" s="57"/>
      <c r="BF359" s="57"/>
      <c r="BG359" s="57"/>
      <c r="BH359" s="57"/>
      <c r="BI359" s="57"/>
      <c r="BJ359" s="57"/>
      <c r="BK359" s="57"/>
      <c r="BL359" s="57"/>
      <c r="BM359" s="57"/>
      <c r="BN359" s="57"/>
      <c r="BO359" s="57"/>
      <c r="BP359" s="57"/>
      <c r="BQ359" s="57"/>
      <c r="BR359" s="57"/>
      <c r="BS359" s="57"/>
      <c r="BT359" s="57"/>
      <c r="BU359" s="57"/>
      <c r="BV359" s="57"/>
      <c r="BW359" s="57"/>
      <c r="BX359" s="57"/>
      <c r="BY359" s="57"/>
    </row>
    <row r="360" spans="1:77" s="64" customFormat="1" ht="12.75" x14ac:dyDescent="0.2">
      <c r="A360" s="57"/>
      <c r="B360" s="58" t="str">
        <f>IF(AND(B358&lt;&gt;"",ISNUMBER(B358),B359=""),"סך הכל",IF([1]Planning!A363="","",[1]Planning!A363))</f>
        <v/>
      </c>
      <c r="C360" s="59" t="str">
        <f>IFERROR(_xlfn.IFS(B360="סך הכל",[1]Summary!$B$6,[1]Planning!C363&lt;&gt;"",[1]Planning!C363),"")</f>
        <v/>
      </c>
      <c r="D360" s="57" t="str">
        <f>IFERROR(VLOOKUP(B360,[1]Address!B:G,5,FALSE),"")</f>
        <v/>
      </c>
      <c r="E360" s="57" t="str">
        <f>IFERROR(VLOOKUP(B360,[1]Address!B:L,11,FALSE),"")</f>
        <v/>
      </c>
      <c r="F360" s="60" t="str">
        <f t="shared" si="10"/>
        <v/>
      </c>
      <c r="G360" s="61" t="str">
        <f>IF(B360="סך הכל",[1]Summary!$B$7,IF(F360="","",IF(VLOOKUP(B360,[1]WQ_UnitID!B:C,2,FALSE)=0,"",VLOOKUP(B360,[1]WQ_UnitID!B:C,2,FALSE))))</f>
        <v/>
      </c>
      <c r="H360" s="60" t="str">
        <f>IF(B360="סך הכל",[1]Summary!$B$8,IF(F360="","",IFERROR(VLOOKUP(B360,[1]Planning!A:B,2,FALSE),0)))</f>
        <v/>
      </c>
      <c r="I360" s="60" t="str">
        <f>IF(B360="סך הכל",[1]Summary!$B$9,IF(F360="","",IFERROR(VLOOKUP(B360,[1]Count!A:B,2,FALSE),0)))</f>
        <v/>
      </c>
      <c r="J360" s="60" t="str">
        <f>IF(F360="","",(IF(ISNUMBER(MATCH(B360,[1]ExcPermit!$H$8:$H$1000,0)),"כן","לא")))</f>
        <v/>
      </c>
      <c r="K360" s="60" t="str">
        <f>IF(B360="סך הכל",[1]Summary!$B$10,IF(F360="","",IFERROR(VLOOKUP(B360,[1]Count!A:J,8,FALSE),0)))</f>
        <v/>
      </c>
      <c r="L360" s="60" t="str">
        <f>IF(B360="סך הכל",[1]Summary!$B$11,IF(F360="","",IFERROR(VLOOKUP(B360,[1]Count!A:J,9,FALSE),0)))</f>
        <v/>
      </c>
      <c r="M360" s="62" t="str">
        <f>IF(B360="סך הכל",[1]Summary!$B$12,IF(F360="","",IFERROR(VLOOKUP(B360,[1]Count!A:J,10,FALSE),0)))</f>
        <v/>
      </c>
      <c r="N360" s="63" t="str">
        <f t="shared" si="11"/>
        <v/>
      </c>
      <c r="O360" s="45" t="str">
        <f>IFERROR(VLOOKUP(B360,[1]Comments!A:B,2,FALSE),"")</f>
        <v/>
      </c>
      <c r="P360" s="45"/>
      <c r="Q360" s="45"/>
      <c r="R360" s="45"/>
      <c r="S360" s="45"/>
      <c r="T360" s="45"/>
      <c r="U360" s="45"/>
      <c r="V360" s="45"/>
      <c r="W360" s="45"/>
      <c r="X360" s="45"/>
      <c r="Y360" s="45"/>
      <c r="Z360" s="45"/>
      <c r="AA360" s="45"/>
      <c r="AB360" s="45"/>
      <c r="AC360" s="45"/>
      <c r="AD360" s="45"/>
      <c r="AE360" s="57"/>
      <c r="AF360" s="57"/>
      <c r="AG360" s="57"/>
      <c r="AH360" s="57"/>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c r="BE360" s="57"/>
      <c r="BF360" s="57"/>
      <c r="BG360" s="57"/>
      <c r="BH360" s="57"/>
      <c r="BI360" s="57"/>
      <c r="BJ360" s="57"/>
      <c r="BK360" s="57"/>
      <c r="BL360" s="57"/>
      <c r="BM360" s="57"/>
      <c r="BN360" s="57"/>
      <c r="BO360" s="57"/>
      <c r="BP360" s="57"/>
      <c r="BQ360" s="57"/>
      <c r="BR360" s="57"/>
      <c r="BS360" s="57"/>
      <c r="BT360" s="57"/>
      <c r="BU360" s="57"/>
      <c r="BV360" s="57"/>
      <c r="BW360" s="57"/>
      <c r="BX360" s="57"/>
      <c r="BY360" s="57"/>
    </row>
    <row r="361" spans="1:77" s="64" customFormat="1" ht="12.75" x14ac:dyDescent="0.2">
      <c r="A361" s="57"/>
      <c r="B361" s="58" t="str">
        <f>IF(AND(B359&lt;&gt;"",ISNUMBER(B359),B360=""),"סך הכל",IF([1]Planning!A364="","",[1]Planning!A364))</f>
        <v/>
      </c>
      <c r="C361" s="59" t="str">
        <f>IFERROR(_xlfn.IFS(B361="סך הכל",[1]Summary!$B$6,[1]Planning!C364&lt;&gt;"",[1]Planning!C364),"")</f>
        <v/>
      </c>
      <c r="D361" s="57" t="str">
        <f>IFERROR(VLOOKUP(B361,[1]Address!B:G,5,FALSE),"")</f>
        <v/>
      </c>
      <c r="E361" s="57" t="str">
        <f>IFERROR(VLOOKUP(B361,[1]Address!B:L,11,FALSE),"")</f>
        <v/>
      </c>
      <c r="F361" s="60" t="str">
        <f t="shared" si="10"/>
        <v/>
      </c>
      <c r="G361" s="61" t="str">
        <f>IF(B361="סך הכל",[1]Summary!$B$7,IF(F361="","",IF(VLOOKUP(B361,[1]WQ_UnitID!B:C,2,FALSE)=0,"",VLOOKUP(B361,[1]WQ_UnitID!B:C,2,FALSE))))</f>
        <v/>
      </c>
      <c r="H361" s="60" t="str">
        <f>IF(B361="סך הכל",[1]Summary!$B$8,IF(F361="","",IFERROR(VLOOKUP(B361,[1]Planning!A:B,2,FALSE),0)))</f>
        <v/>
      </c>
      <c r="I361" s="60" t="str">
        <f>IF(B361="סך הכל",[1]Summary!$B$9,IF(F361="","",IFERROR(VLOOKUP(B361,[1]Count!A:B,2,FALSE),0)))</f>
        <v/>
      </c>
      <c r="J361" s="60" t="str">
        <f>IF(F361="","",(IF(ISNUMBER(MATCH(B361,[1]ExcPermit!$H$8:$H$1000,0)),"כן","לא")))</f>
        <v/>
      </c>
      <c r="K361" s="60" t="str">
        <f>IF(B361="סך הכל",[1]Summary!$B$10,IF(F361="","",IFERROR(VLOOKUP(B361,[1]Count!A:J,8,FALSE),0)))</f>
        <v/>
      </c>
      <c r="L361" s="60" t="str">
        <f>IF(B361="סך הכל",[1]Summary!$B$11,IF(F361="","",IFERROR(VLOOKUP(B361,[1]Count!A:J,9,FALSE),0)))</f>
        <v/>
      </c>
      <c r="M361" s="62" t="str">
        <f>IF(B361="סך הכל",[1]Summary!$B$12,IF(F361="","",IFERROR(VLOOKUP(B361,[1]Count!A:J,10,FALSE),0)))</f>
        <v/>
      </c>
      <c r="N361" s="63" t="str">
        <f t="shared" si="11"/>
        <v/>
      </c>
      <c r="O361" s="45" t="str">
        <f>IFERROR(VLOOKUP(B361,[1]Comments!A:B,2,FALSE),"")</f>
        <v/>
      </c>
      <c r="P361" s="45"/>
      <c r="Q361" s="45"/>
      <c r="R361" s="45"/>
      <c r="S361" s="45"/>
      <c r="T361" s="45"/>
      <c r="U361" s="45"/>
      <c r="V361" s="45"/>
      <c r="W361" s="45"/>
      <c r="X361" s="45"/>
      <c r="Y361" s="45"/>
      <c r="Z361" s="45"/>
      <c r="AA361" s="45"/>
      <c r="AB361" s="45"/>
      <c r="AC361" s="45"/>
      <c r="AD361" s="45"/>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c r="BT361" s="57"/>
      <c r="BU361" s="57"/>
      <c r="BV361" s="57"/>
      <c r="BW361" s="57"/>
      <c r="BX361" s="57"/>
      <c r="BY361" s="57"/>
    </row>
    <row r="362" spans="1:77" s="64" customFormat="1" ht="12.75" x14ac:dyDescent="0.2">
      <c r="A362" s="57"/>
      <c r="B362" s="58" t="str">
        <f>IF(AND(B360&lt;&gt;"",ISNUMBER(B360),B361=""),"סך הכל",IF([1]Planning!A365="","",[1]Planning!A365))</f>
        <v/>
      </c>
      <c r="C362" s="59" t="str">
        <f>IFERROR(_xlfn.IFS(B362="סך הכל",[1]Summary!$B$6,[1]Planning!C365&lt;&gt;"",[1]Planning!C365),"")</f>
        <v/>
      </c>
      <c r="D362" s="57" t="str">
        <f>IFERROR(VLOOKUP(B362,[1]Address!B:G,5,FALSE),"")</f>
        <v/>
      </c>
      <c r="E362" s="57" t="str">
        <f>IFERROR(VLOOKUP(B362,[1]Address!B:L,11,FALSE),"")</f>
        <v/>
      </c>
      <c r="F362" s="60" t="str">
        <f t="shared" si="10"/>
        <v/>
      </c>
      <c r="G362" s="61" t="str">
        <f>IF(B362="סך הכל",[1]Summary!$B$7,IF(F362="","",IF(VLOOKUP(B362,[1]WQ_UnitID!B:C,2,FALSE)=0,"",VLOOKUP(B362,[1]WQ_UnitID!B:C,2,FALSE))))</f>
        <v/>
      </c>
      <c r="H362" s="60" t="str">
        <f>IF(B362="סך הכל",[1]Summary!$B$8,IF(F362="","",IFERROR(VLOOKUP(B362,[1]Planning!A:B,2,FALSE),0)))</f>
        <v/>
      </c>
      <c r="I362" s="60" t="str">
        <f>IF(B362="סך הכל",[1]Summary!$B$9,IF(F362="","",IFERROR(VLOOKUP(B362,[1]Count!A:B,2,FALSE),0)))</f>
        <v/>
      </c>
      <c r="J362" s="60" t="str">
        <f>IF(F362="","",(IF(ISNUMBER(MATCH(B362,[1]ExcPermit!$H$8:$H$1000,0)),"כן","לא")))</f>
        <v/>
      </c>
      <c r="K362" s="60" t="str">
        <f>IF(B362="סך הכל",[1]Summary!$B$10,IF(F362="","",IFERROR(VLOOKUP(B362,[1]Count!A:J,8,FALSE),0)))</f>
        <v/>
      </c>
      <c r="L362" s="60" t="str">
        <f>IF(B362="סך הכל",[1]Summary!$B$11,IF(F362="","",IFERROR(VLOOKUP(B362,[1]Count!A:J,9,FALSE),0)))</f>
        <v/>
      </c>
      <c r="M362" s="62" t="str">
        <f>IF(B362="סך הכל",[1]Summary!$B$12,IF(F362="","",IFERROR(VLOOKUP(B362,[1]Count!A:J,10,FALSE),0)))</f>
        <v/>
      </c>
      <c r="N362" s="63" t="str">
        <f t="shared" si="11"/>
        <v/>
      </c>
      <c r="O362" s="45" t="str">
        <f>IFERROR(VLOOKUP(B362,[1]Comments!A:B,2,FALSE),"")</f>
        <v/>
      </c>
      <c r="P362" s="45"/>
      <c r="Q362" s="45"/>
      <c r="R362" s="45"/>
      <c r="S362" s="45"/>
      <c r="T362" s="45"/>
      <c r="U362" s="45"/>
      <c r="V362" s="45"/>
      <c r="W362" s="45"/>
      <c r="X362" s="45"/>
      <c r="Y362" s="45"/>
      <c r="Z362" s="45"/>
      <c r="AA362" s="45"/>
      <c r="AB362" s="45"/>
      <c r="AC362" s="45"/>
      <c r="AD362" s="45"/>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c r="BE362" s="57"/>
      <c r="BF362" s="57"/>
      <c r="BG362" s="57"/>
      <c r="BH362" s="57"/>
      <c r="BI362" s="57"/>
      <c r="BJ362" s="57"/>
      <c r="BK362" s="57"/>
      <c r="BL362" s="57"/>
      <c r="BM362" s="57"/>
      <c r="BN362" s="57"/>
      <c r="BO362" s="57"/>
      <c r="BP362" s="57"/>
      <c r="BQ362" s="57"/>
      <c r="BR362" s="57"/>
      <c r="BS362" s="57"/>
      <c r="BT362" s="57"/>
      <c r="BU362" s="57"/>
      <c r="BV362" s="57"/>
      <c r="BW362" s="57"/>
      <c r="BX362" s="57"/>
      <c r="BY362" s="57"/>
    </row>
    <row r="363" spans="1:77" s="64" customFormat="1" ht="12.75" x14ac:dyDescent="0.2">
      <c r="A363" s="57"/>
      <c r="B363" s="58" t="str">
        <f>IF(AND(B361&lt;&gt;"",ISNUMBER(B361),B362=""),"סך הכל",IF([1]Planning!A366="","",[1]Planning!A366))</f>
        <v/>
      </c>
      <c r="C363" s="59" t="str">
        <f>IFERROR(_xlfn.IFS(B363="סך הכל",[1]Summary!$B$6,[1]Planning!C366&lt;&gt;"",[1]Planning!C366),"")</f>
        <v/>
      </c>
      <c r="D363" s="57" t="str">
        <f>IFERROR(VLOOKUP(B363,[1]Address!B:G,5,FALSE),"")</f>
        <v/>
      </c>
      <c r="E363" s="57" t="str">
        <f>IFERROR(VLOOKUP(B363,[1]Address!B:L,11,FALSE),"")</f>
        <v/>
      </c>
      <c r="F363" s="60" t="str">
        <f t="shared" si="10"/>
        <v/>
      </c>
      <c r="G363" s="61" t="str">
        <f>IF(B363="סך הכל",[1]Summary!$B$7,IF(F363="","",IF(VLOOKUP(B363,[1]WQ_UnitID!B:C,2,FALSE)=0,"",VLOOKUP(B363,[1]WQ_UnitID!B:C,2,FALSE))))</f>
        <v/>
      </c>
      <c r="H363" s="60" t="str">
        <f>IF(B363="סך הכל",[1]Summary!$B$8,IF(F363="","",IFERROR(VLOOKUP(B363,[1]Planning!A:B,2,FALSE),0)))</f>
        <v/>
      </c>
      <c r="I363" s="60" t="str">
        <f>IF(B363="סך הכל",[1]Summary!$B$9,IF(F363="","",IFERROR(VLOOKUP(B363,[1]Count!A:B,2,FALSE),0)))</f>
        <v/>
      </c>
      <c r="J363" s="60" t="str">
        <f>IF(F363="","",(IF(ISNUMBER(MATCH(B363,[1]ExcPermit!$H$8:$H$1000,0)),"כן","לא")))</f>
        <v/>
      </c>
      <c r="K363" s="60" t="str">
        <f>IF(B363="סך הכל",[1]Summary!$B$10,IF(F363="","",IFERROR(VLOOKUP(B363,[1]Count!A:J,8,FALSE),0)))</f>
        <v/>
      </c>
      <c r="L363" s="60" t="str">
        <f>IF(B363="סך הכל",[1]Summary!$B$11,IF(F363="","",IFERROR(VLOOKUP(B363,[1]Count!A:J,9,FALSE),0)))</f>
        <v/>
      </c>
      <c r="M363" s="62" t="str">
        <f>IF(B363="סך הכל",[1]Summary!$B$12,IF(F363="","",IFERROR(VLOOKUP(B363,[1]Count!A:J,10,FALSE),0)))</f>
        <v/>
      </c>
      <c r="N363" s="63" t="str">
        <f t="shared" si="11"/>
        <v/>
      </c>
      <c r="O363" s="45" t="str">
        <f>IFERROR(VLOOKUP(B363,[1]Comments!A:B,2,FALSE),"")</f>
        <v/>
      </c>
      <c r="P363" s="45"/>
      <c r="Q363" s="45"/>
      <c r="R363" s="45"/>
      <c r="S363" s="45"/>
      <c r="T363" s="45"/>
      <c r="U363" s="45"/>
      <c r="V363" s="45"/>
      <c r="W363" s="45"/>
      <c r="X363" s="45"/>
      <c r="Y363" s="45"/>
      <c r="Z363" s="45"/>
      <c r="AA363" s="45"/>
      <c r="AB363" s="45"/>
      <c r="AC363" s="45"/>
      <c r="AD363" s="45"/>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c r="BM363" s="57"/>
      <c r="BN363" s="57"/>
      <c r="BO363" s="57"/>
      <c r="BP363" s="57"/>
      <c r="BQ363" s="57"/>
      <c r="BR363" s="57"/>
      <c r="BS363" s="57"/>
      <c r="BT363" s="57"/>
      <c r="BU363" s="57"/>
      <c r="BV363" s="57"/>
      <c r="BW363" s="57"/>
      <c r="BX363" s="57"/>
      <c r="BY363" s="57"/>
    </row>
    <row r="364" spans="1:77" s="64" customFormat="1" ht="12.75" x14ac:dyDescent="0.2">
      <c r="A364" s="57"/>
      <c r="B364" s="58" t="str">
        <f>IF(AND(B362&lt;&gt;"",ISNUMBER(B362),B363=""),"סך הכל",IF([1]Planning!A367="","",[1]Planning!A367))</f>
        <v/>
      </c>
      <c r="C364" s="59" t="str">
        <f>IFERROR(_xlfn.IFS(B364="סך הכל",[1]Summary!$B$6,[1]Planning!C367&lt;&gt;"",[1]Planning!C367),"")</f>
        <v/>
      </c>
      <c r="D364" s="57" t="str">
        <f>IFERROR(VLOOKUP(B364,[1]Address!B:G,5,FALSE),"")</f>
        <v/>
      </c>
      <c r="E364" s="57" t="str">
        <f>IFERROR(VLOOKUP(B364,[1]Address!B:L,11,FALSE),"")</f>
        <v/>
      </c>
      <c r="F364" s="60" t="str">
        <f t="shared" si="10"/>
        <v/>
      </c>
      <c r="G364" s="61" t="str">
        <f>IF(B364="סך הכל",[1]Summary!$B$7,IF(F364="","",IF(VLOOKUP(B364,[1]WQ_UnitID!B:C,2,FALSE)=0,"",VLOOKUP(B364,[1]WQ_UnitID!B:C,2,FALSE))))</f>
        <v/>
      </c>
      <c r="H364" s="60" t="str">
        <f>IF(B364="סך הכל",[1]Summary!$B$8,IF(F364="","",IFERROR(VLOOKUP(B364,[1]Planning!A:B,2,FALSE),0)))</f>
        <v/>
      </c>
      <c r="I364" s="60" t="str">
        <f>IF(B364="סך הכל",[1]Summary!$B$9,IF(F364="","",IFERROR(VLOOKUP(B364,[1]Count!A:B,2,FALSE),0)))</f>
        <v/>
      </c>
      <c r="J364" s="60" t="str">
        <f>IF(F364="","",(IF(ISNUMBER(MATCH(B364,[1]ExcPermit!$H$8:$H$1000,0)),"כן","לא")))</f>
        <v/>
      </c>
      <c r="K364" s="60" t="str">
        <f>IF(B364="סך הכל",[1]Summary!$B$10,IF(F364="","",IFERROR(VLOOKUP(B364,[1]Count!A:J,8,FALSE),0)))</f>
        <v/>
      </c>
      <c r="L364" s="60" t="str">
        <f>IF(B364="סך הכל",[1]Summary!$B$11,IF(F364="","",IFERROR(VLOOKUP(B364,[1]Count!A:J,9,FALSE),0)))</f>
        <v/>
      </c>
      <c r="M364" s="62" t="str">
        <f>IF(B364="סך הכל",[1]Summary!$B$12,IF(F364="","",IFERROR(VLOOKUP(B364,[1]Count!A:J,10,FALSE),0)))</f>
        <v/>
      </c>
      <c r="N364" s="63" t="str">
        <f t="shared" si="11"/>
        <v/>
      </c>
      <c r="O364" s="45" t="str">
        <f>IFERROR(VLOOKUP(B364,[1]Comments!A:B,2,FALSE),"")</f>
        <v/>
      </c>
      <c r="P364" s="45"/>
      <c r="Q364" s="45"/>
      <c r="R364" s="45"/>
      <c r="S364" s="45"/>
      <c r="T364" s="45"/>
      <c r="U364" s="45"/>
      <c r="V364" s="45"/>
      <c r="W364" s="45"/>
      <c r="X364" s="45"/>
      <c r="Y364" s="45"/>
      <c r="Z364" s="45"/>
      <c r="AA364" s="45"/>
      <c r="AB364" s="45"/>
      <c r="AC364" s="45"/>
      <c r="AD364" s="45"/>
      <c r="AE364" s="57"/>
      <c r="AF364" s="57"/>
      <c r="AG364" s="57"/>
      <c r="AH364" s="57"/>
      <c r="AI364" s="57"/>
      <c r="AJ364" s="57"/>
      <c r="AK364" s="57"/>
      <c r="AL364" s="57"/>
      <c r="AM364" s="57"/>
      <c r="AN364" s="57"/>
      <c r="AO364" s="57"/>
      <c r="AP364" s="57"/>
      <c r="AQ364" s="57"/>
      <c r="AR364" s="57"/>
      <c r="AS364" s="57"/>
      <c r="AT364" s="57"/>
      <c r="AU364" s="57"/>
      <c r="AV364" s="57"/>
      <c r="AW364" s="57"/>
      <c r="AX364" s="57"/>
      <c r="AY364" s="57"/>
      <c r="AZ364" s="57"/>
      <c r="BA364" s="57"/>
      <c r="BB364" s="57"/>
      <c r="BC364" s="57"/>
      <c r="BD364" s="57"/>
      <c r="BE364" s="57"/>
      <c r="BF364" s="57"/>
      <c r="BG364" s="57"/>
      <c r="BH364" s="57"/>
      <c r="BI364" s="57"/>
      <c r="BJ364" s="57"/>
      <c r="BK364" s="57"/>
      <c r="BL364" s="57"/>
      <c r="BM364" s="57"/>
      <c r="BN364" s="57"/>
      <c r="BO364" s="57"/>
      <c r="BP364" s="57"/>
      <c r="BQ364" s="57"/>
      <c r="BR364" s="57"/>
      <c r="BS364" s="57"/>
      <c r="BT364" s="57"/>
      <c r="BU364" s="57"/>
      <c r="BV364" s="57"/>
      <c r="BW364" s="57"/>
      <c r="BX364" s="57"/>
      <c r="BY364" s="57"/>
    </row>
    <row r="365" spans="1:77" s="64" customFormat="1" ht="12.75" x14ac:dyDescent="0.2">
      <c r="A365" s="57"/>
      <c r="B365" s="58" t="str">
        <f>IF(AND(B363&lt;&gt;"",ISNUMBER(B363),B364=""),"סך הכל",IF([1]Planning!A368="","",[1]Planning!A368))</f>
        <v/>
      </c>
      <c r="C365" s="59" t="str">
        <f>IFERROR(_xlfn.IFS(B365="סך הכל",[1]Summary!$B$6,[1]Planning!C368&lt;&gt;"",[1]Planning!C368),"")</f>
        <v/>
      </c>
      <c r="D365" s="57" t="str">
        <f>IFERROR(VLOOKUP(B365,[1]Address!B:G,5,FALSE),"")</f>
        <v/>
      </c>
      <c r="E365" s="57" t="str">
        <f>IFERROR(VLOOKUP(B365,[1]Address!B:L,11,FALSE),"")</f>
        <v/>
      </c>
      <c r="F365" s="60" t="str">
        <f t="shared" si="10"/>
        <v/>
      </c>
      <c r="G365" s="61" t="str">
        <f>IF(B365="סך הכל",[1]Summary!$B$7,IF(F365="","",IF(VLOOKUP(B365,[1]WQ_UnitID!B:C,2,FALSE)=0,"",VLOOKUP(B365,[1]WQ_UnitID!B:C,2,FALSE))))</f>
        <v/>
      </c>
      <c r="H365" s="60" t="str">
        <f>IF(B365="סך הכל",[1]Summary!$B$8,IF(F365="","",IFERROR(VLOOKUP(B365,[1]Planning!A:B,2,FALSE),0)))</f>
        <v/>
      </c>
      <c r="I365" s="60" t="str">
        <f>IF(B365="סך הכל",[1]Summary!$B$9,IF(F365="","",IFERROR(VLOOKUP(B365,[1]Count!A:B,2,FALSE),0)))</f>
        <v/>
      </c>
      <c r="J365" s="60" t="str">
        <f>IF(F365="","",(IF(ISNUMBER(MATCH(B365,[1]ExcPermit!$H$8:$H$1000,0)),"כן","לא")))</f>
        <v/>
      </c>
      <c r="K365" s="60" t="str">
        <f>IF(B365="סך הכל",[1]Summary!$B$10,IF(F365="","",IFERROR(VLOOKUP(B365,[1]Count!A:J,8,FALSE),0)))</f>
        <v/>
      </c>
      <c r="L365" s="60" t="str">
        <f>IF(B365="סך הכל",[1]Summary!$B$11,IF(F365="","",IFERROR(VLOOKUP(B365,[1]Count!A:J,9,FALSE),0)))</f>
        <v/>
      </c>
      <c r="M365" s="62" t="str">
        <f>IF(B365="סך הכל",[1]Summary!$B$12,IF(F365="","",IFERROR(VLOOKUP(B365,[1]Count!A:J,10,FALSE),0)))</f>
        <v/>
      </c>
      <c r="N365" s="63" t="str">
        <f t="shared" si="11"/>
        <v/>
      </c>
      <c r="O365" s="45" t="str">
        <f>IFERROR(VLOOKUP(B365,[1]Comments!A:B,2,FALSE),"")</f>
        <v/>
      </c>
      <c r="P365" s="45"/>
      <c r="Q365" s="45"/>
      <c r="R365" s="45"/>
      <c r="S365" s="45"/>
      <c r="T365" s="45"/>
      <c r="U365" s="45"/>
      <c r="V365" s="45"/>
      <c r="W365" s="45"/>
      <c r="X365" s="45"/>
      <c r="Y365" s="45"/>
      <c r="Z365" s="45"/>
      <c r="AA365" s="45"/>
      <c r="AB365" s="45"/>
      <c r="AC365" s="45"/>
      <c r="AD365" s="45"/>
      <c r="AE365" s="57"/>
      <c r="AF365" s="57"/>
      <c r="AG365" s="57"/>
      <c r="AH365" s="57"/>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c r="BE365" s="57"/>
      <c r="BF365" s="57"/>
      <c r="BG365" s="57"/>
      <c r="BH365" s="57"/>
      <c r="BI365" s="57"/>
      <c r="BJ365" s="57"/>
      <c r="BK365" s="57"/>
      <c r="BL365" s="57"/>
      <c r="BM365" s="57"/>
      <c r="BN365" s="57"/>
      <c r="BO365" s="57"/>
      <c r="BP365" s="57"/>
      <c r="BQ365" s="57"/>
      <c r="BR365" s="57"/>
      <c r="BS365" s="57"/>
      <c r="BT365" s="57"/>
      <c r="BU365" s="57"/>
      <c r="BV365" s="57"/>
      <c r="BW365" s="57"/>
      <c r="BX365" s="57"/>
      <c r="BY365" s="57"/>
    </row>
    <row r="366" spans="1:77" s="64" customFormat="1" ht="12.75" x14ac:dyDescent="0.2">
      <c r="A366" s="57"/>
      <c r="B366" s="58" t="str">
        <f>IF(AND(B364&lt;&gt;"",ISNUMBER(B364),B365=""),"סך הכל",IF([1]Planning!A369="","",[1]Planning!A369))</f>
        <v/>
      </c>
      <c r="C366" s="59" t="str">
        <f>IFERROR(_xlfn.IFS(B366="סך הכל",[1]Summary!$B$6,[1]Planning!C369&lt;&gt;"",[1]Planning!C369),"")</f>
        <v/>
      </c>
      <c r="D366" s="57" t="str">
        <f>IFERROR(VLOOKUP(B366,[1]Address!B:G,5,FALSE),"")</f>
        <v/>
      </c>
      <c r="E366" s="57" t="str">
        <f>IFERROR(VLOOKUP(B366,[1]Address!B:L,11,FALSE),"")</f>
        <v/>
      </c>
      <c r="F366" s="60" t="str">
        <f t="shared" si="10"/>
        <v/>
      </c>
      <c r="G366" s="61" t="str">
        <f>IF(B366="סך הכל",[1]Summary!$B$7,IF(F366="","",IF(VLOOKUP(B366,[1]WQ_UnitID!B:C,2,FALSE)=0,"",VLOOKUP(B366,[1]WQ_UnitID!B:C,2,FALSE))))</f>
        <v/>
      </c>
      <c r="H366" s="60" t="str">
        <f>IF(B366="סך הכל",[1]Summary!$B$8,IF(F366="","",IFERROR(VLOOKUP(B366,[1]Planning!A:B,2,FALSE),0)))</f>
        <v/>
      </c>
      <c r="I366" s="60" t="str">
        <f>IF(B366="סך הכל",[1]Summary!$B$9,IF(F366="","",IFERROR(VLOOKUP(B366,[1]Count!A:B,2,FALSE),0)))</f>
        <v/>
      </c>
      <c r="J366" s="60" t="str">
        <f>IF(F366="","",(IF(ISNUMBER(MATCH(B366,[1]ExcPermit!$H$8:$H$1000,0)),"כן","לא")))</f>
        <v/>
      </c>
      <c r="K366" s="60" t="str">
        <f>IF(B366="סך הכל",[1]Summary!$B$10,IF(F366="","",IFERROR(VLOOKUP(B366,[1]Count!A:J,8,FALSE),0)))</f>
        <v/>
      </c>
      <c r="L366" s="60" t="str">
        <f>IF(B366="סך הכל",[1]Summary!$B$11,IF(F366="","",IFERROR(VLOOKUP(B366,[1]Count!A:J,9,FALSE),0)))</f>
        <v/>
      </c>
      <c r="M366" s="62" t="str">
        <f>IF(B366="סך הכל",[1]Summary!$B$12,IF(F366="","",IFERROR(VLOOKUP(B366,[1]Count!A:J,10,FALSE),0)))</f>
        <v/>
      </c>
      <c r="N366" s="63" t="str">
        <f t="shared" si="11"/>
        <v/>
      </c>
      <c r="O366" s="45" t="str">
        <f>IFERROR(VLOOKUP(B366,[1]Comments!A:B,2,FALSE),"")</f>
        <v/>
      </c>
      <c r="P366" s="45"/>
      <c r="Q366" s="45"/>
      <c r="R366" s="45"/>
      <c r="S366" s="45"/>
      <c r="T366" s="45"/>
      <c r="U366" s="45"/>
      <c r="V366" s="45"/>
      <c r="W366" s="45"/>
      <c r="X366" s="45"/>
      <c r="Y366" s="45"/>
      <c r="Z366" s="45"/>
      <c r="AA366" s="45"/>
      <c r="AB366" s="45"/>
      <c r="AC366" s="45"/>
      <c r="AD366" s="45"/>
      <c r="AE366" s="57"/>
      <c r="AF366" s="57"/>
      <c r="AG366" s="57"/>
      <c r="AH366" s="57"/>
      <c r="AI366" s="57"/>
      <c r="AJ366" s="57"/>
      <c r="AK366" s="57"/>
      <c r="AL366" s="57"/>
      <c r="AM366" s="57"/>
      <c r="AN366" s="57"/>
      <c r="AO366" s="57"/>
      <c r="AP366" s="57"/>
      <c r="AQ366" s="57"/>
      <c r="AR366" s="57"/>
      <c r="AS366" s="57"/>
      <c r="AT366" s="57"/>
      <c r="AU366" s="57"/>
      <c r="AV366" s="57"/>
      <c r="AW366" s="57"/>
      <c r="AX366" s="57"/>
      <c r="AY366" s="57"/>
      <c r="AZ366" s="57"/>
      <c r="BA366" s="57"/>
      <c r="BB366" s="57"/>
      <c r="BC366" s="57"/>
      <c r="BD366" s="57"/>
      <c r="BE366" s="57"/>
      <c r="BF366" s="57"/>
      <c r="BG366" s="57"/>
      <c r="BH366" s="57"/>
      <c r="BI366" s="57"/>
      <c r="BJ366" s="57"/>
      <c r="BK366" s="57"/>
      <c r="BL366" s="57"/>
      <c r="BM366" s="57"/>
      <c r="BN366" s="57"/>
      <c r="BO366" s="57"/>
      <c r="BP366" s="57"/>
      <c r="BQ366" s="57"/>
      <c r="BR366" s="57"/>
      <c r="BS366" s="57"/>
      <c r="BT366" s="57"/>
      <c r="BU366" s="57"/>
      <c r="BV366" s="57"/>
      <c r="BW366" s="57"/>
      <c r="BX366" s="57"/>
      <c r="BY366" s="57"/>
    </row>
    <row r="367" spans="1:77" s="64" customFormat="1" ht="12.75" x14ac:dyDescent="0.2">
      <c r="A367" s="57"/>
      <c r="B367" s="58" t="str">
        <f>IF(AND(B365&lt;&gt;"",ISNUMBER(B365),B366=""),"סך הכל",IF([1]Planning!A370="","",[1]Planning!A370))</f>
        <v/>
      </c>
      <c r="C367" s="59" t="str">
        <f>IFERROR(_xlfn.IFS(B367="סך הכל",[1]Summary!$B$6,[1]Planning!C370&lt;&gt;"",[1]Planning!C370),"")</f>
        <v/>
      </c>
      <c r="D367" s="57" t="str">
        <f>IFERROR(VLOOKUP(B367,[1]Address!B:G,5,FALSE),"")</f>
        <v/>
      </c>
      <c r="E367" s="57" t="str">
        <f>IFERROR(VLOOKUP(B367,[1]Address!B:L,11,FALSE),"")</f>
        <v/>
      </c>
      <c r="F367" s="60" t="str">
        <f t="shared" si="10"/>
        <v/>
      </c>
      <c r="G367" s="61" t="str">
        <f>IF(B367="סך הכל",[1]Summary!$B$7,IF(F367="","",IF(VLOOKUP(B367,[1]WQ_UnitID!B:C,2,FALSE)=0,"",VLOOKUP(B367,[1]WQ_UnitID!B:C,2,FALSE))))</f>
        <v/>
      </c>
      <c r="H367" s="60" t="str">
        <f>IF(B367="סך הכל",[1]Summary!$B$8,IF(F367="","",IFERROR(VLOOKUP(B367,[1]Planning!A:B,2,FALSE),0)))</f>
        <v/>
      </c>
      <c r="I367" s="60" t="str">
        <f>IF(B367="סך הכל",[1]Summary!$B$9,IF(F367="","",IFERROR(VLOOKUP(B367,[1]Count!A:B,2,FALSE),0)))</f>
        <v/>
      </c>
      <c r="J367" s="60" t="str">
        <f>IF(F367="","",(IF(ISNUMBER(MATCH(B367,[1]ExcPermit!$H$8:$H$1000,0)),"כן","לא")))</f>
        <v/>
      </c>
      <c r="K367" s="60" t="str">
        <f>IF(B367="סך הכל",[1]Summary!$B$10,IF(F367="","",IFERROR(VLOOKUP(B367,[1]Count!A:J,8,FALSE),0)))</f>
        <v/>
      </c>
      <c r="L367" s="60" t="str">
        <f>IF(B367="סך הכל",[1]Summary!$B$11,IF(F367="","",IFERROR(VLOOKUP(B367,[1]Count!A:J,9,FALSE),0)))</f>
        <v/>
      </c>
      <c r="M367" s="62" t="str">
        <f>IF(B367="סך הכל",[1]Summary!$B$12,IF(F367="","",IFERROR(VLOOKUP(B367,[1]Count!A:J,10,FALSE),0)))</f>
        <v/>
      </c>
      <c r="N367" s="63" t="str">
        <f t="shared" si="11"/>
        <v/>
      </c>
      <c r="O367" s="45" t="str">
        <f>IFERROR(VLOOKUP(B367,[1]Comments!A:B,2,FALSE),"")</f>
        <v/>
      </c>
      <c r="P367" s="45"/>
      <c r="Q367" s="45"/>
      <c r="R367" s="45"/>
      <c r="S367" s="45"/>
      <c r="T367" s="45"/>
      <c r="U367" s="45"/>
      <c r="V367" s="45"/>
      <c r="W367" s="45"/>
      <c r="X367" s="45"/>
      <c r="Y367" s="45"/>
      <c r="Z367" s="45"/>
      <c r="AA367" s="45"/>
      <c r="AB367" s="45"/>
      <c r="AC367" s="45"/>
      <c r="AD367" s="45"/>
      <c r="AE367" s="57"/>
      <c r="AF367" s="57"/>
      <c r="AG367" s="57"/>
      <c r="AH367" s="57"/>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c r="BE367" s="57"/>
      <c r="BF367" s="57"/>
      <c r="BG367" s="57"/>
      <c r="BH367" s="57"/>
      <c r="BI367" s="57"/>
      <c r="BJ367" s="57"/>
      <c r="BK367" s="57"/>
      <c r="BL367" s="57"/>
      <c r="BM367" s="57"/>
      <c r="BN367" s="57"/>
      <c r="BO367" s="57"/>
      <c r="BP367" s="57"/>
      <c r="BQ367" s="57"/>
      <c r="BR367" s="57"/>
      <c r="BS367" s="57"/>
      <c r="BT367" s="57"/>
      <c r="BU367" s="57"/>
      <c r="BV367" s="57"/>
      <c r="BW367" s="57"/>
      <c r="BX367" s="57"/>
      <c r="BY367" s="57"/>
    </row>
    <row r="368" spans="1:77" s="64" customFormat="1" ht="12.75" x14ac:dyDescent="0.2">
      <c r="A368" s="57"/>
      <c r="B368" s="58" t="str">
        <f>IF(AND(B366&lt;&gt;"",ISNUMBER(B366),B367=""),"סך הכל",IF([1]Planning!A371="","",[1]Planning!A371))</f>
        <v/>
      </c>
      <c r="C368" s="59" t="str">
        <f>IFERROR(_xlfn.IFS(B368="סך הכל",[1]Summary!$B$6,[1]Planning!C371&lt;&gt;"",[1]Planning!C371),"")</f>
        <v/>
      </c>
      <c r="D368" s="57" t="str">
        <f>IFERROR(VLOOKUP(B368,[1]Address!B:G,5,FALSE),"")</f>
        <v/>
      </c>
      <c r="E368" s="57" t="str">
        <f>IFERROR(VLOOKUP(B368,[1]Address!B:L,11,FALSE),"")</f>
        <v/>
      </c>
      <c r="F368" s="60" t="str">
        <f t="shared" si="10"/>
        <v/>
      </c>
      <c r="G368" s="61" t="str">
        <f>IF(B368="סך הכל",[1]Summary!$B$7,IF(F368="","",IF(VLOOKUP(B368,[1]WQ_UnitID!B:C,2,FALSE)=0,"",VLOOKUP(B368,[1]WQ_UnitID!B:C,2,FALSE))))</f>
        <v/>
      </c>
      <c r="H368" s="60" t="str">
        <f>IF(B368="סך הכל",[1]Summary!$B$8,IF(F368="","",IFERROR(VLOOKUP(B368,[1]Planning!A:B,2,FALSE),0)))</f>
        <v/>
      </c>
      <c r="I368" s="60" t="str">
        <f>IF(B368="סך הכל",[1]Summary!$B$9,IF(F368="","",IFERROR(VLOOKUP(B368,[1]Count!A:B,2,FALSE),0)))</f>
        <v/>
      </c>
      <c r="J368" s="60" t="str">
        <f>IF(F368="","",(IF(ISNUMBER(MATCH(B368,[1]ExcPermit!$H$8:$H$1000,0)),"כן","לא")))</f>
        <v/>
      </c>
      <c r="K368" s="60" t="str">
        <f>IF(B368="סך הכל",[1]Summary!$B$10,IF(F368="","",IFERROR(VLOOKUP(B368,[1]Count!A:J,8,FALSE),0)))</f>
        <v/>
      </c>
      <c r="L368" s="60" t="str">
        <f>IF(B368="סך הכל",[1]Summary!$B$11,IF(F368="","",IFERROR(VLOOKUP(B368,[1]Count!A:J,9,FALSE),0)))</f>
        <v/>
      </c>
      <c r="M368" s="62" t="str">
        <f>IF(B368="סך הכל",[1]Summary!$B$12,IF(F368="","",IFERROR(VLOOKUP(B368,[1]Count!A:J,10,FALSE),0)))</f>
        <v/>
      </c>
      <c r="N368" s="63" t="str">
        <f t="shared" si="11"/>
        <v/>
      </c>
      <c r="O368" s="45" t="str">
        <f>IFERROR(VLOOKUP(B368,[1]Comments!A:B,2,FALSE),"")</f>
        <v/>
      </c>
      <c r="P368" s="45"/>
      <c r="Q368" s="45"/>
      <c r="R368" s="45"/>
      <c r="S368" s="45"/>
      <c r="T368" s="45"/>
      <c r="U368" s="45"/>
      <c r="V368" s="45"/>
      <c r="W368" s="45"/>
      <c r="X368" s="45"/>
      <c r="Y368" s="45"/>
      <c r="Z368" s="45"/>
      <c r="AA368" s="45"/>
      <c r="AB368" s="45"/>
      <c r="AC368" s="45"/>
      <c r="AD368" s="45"/>
      <c r="AE368" s="57"/>
      <c r="AF368" s="57"/>
      <c r="AG368" s="57"/>
      <c r="AH368" s="57"/>
      <c r="AI368" s="57"/>
      <c r="AJ368" s="57"/>
      <c r="AK368" s="57"/>
      <c r="AL368" s="57"/>
      <c r="AM368" s="57"/>
      <c r="AN368" s="57"/>
      <c r="AO368" s="57"/>
      <c r="AP368" s="57"/>
      <c r="AQ368" s="57"/>
      <c r="AR368" s="57"/>
      <c r="AS368" s="57"/>
      <c r="AT368" s="57"/>
      <c r="AU368" s="57"/>
      <c r="AV368" s="57"/>
      <c r="AW368" s="57"/>
      <c r="AX368" s="57"/>
      <c r="AY368" s="57"/>
      <c r="AZ368" s="57"/>
      <c r="BA368" s="57"/>
      <c r="BB368" s="57"/>
      <c r="BC368" s="57"/>
      <c r="BD368" s="57"/>
      <c r="BE368" s="57"/>
      <c r="BF368" s="57"/>
      <c r="BG368" s="57"/>
      <c r="BH368" s="57"/>
      <c r="BI368" s="57"/>
      <c r="BJ368" s="57"/>
      <c r="BK368" s="57"/>
      <c r="BL368" s="57"/>
      <c r="BM368" s="57"/>
      <c r="BN368" s="57"/>
      <c r="BO368" s="57"/>
      <c r="BP368" s="57"/>
      <c r="BQ368" s="57"/>
      <c r="BR368" s="57"/>
      <c r="BS368" s="57"/>
      <c r="BT368" s="57"/>
      <c r="BU368" s="57"/>
      <c r="BV368" s="57"/>
      <c r="BW368" s="57"/>
      <c r="BX368" s="57"/>
      <c r="BY368" s="57"/>
    </row>
    <row r="369" spans="1:77" s="64" customFormat="1" ht="12.75" x14ac:dyDescent="0.2">
      <c r="A369" s="57"/>
      <c r="B369" s="58" t="str">
        <f>IF(AND(B367&lt;&gt;"",ISNUMBER(B367),B368=""),"סך הכל",IF([1]Planning!A372="","",[1]Planning!A372))</f>
        <v/>
      </c>
      <c r="C369" s="59" t="str">
        <f>IFERROR(_xlfn.IFS(B369="סך הכל",[1]Summary!$B$6,[1]Planning!C372&lt;&gt;"",[1]Planning!C372),"")</f>
        <v/>
      </c>
      <c r="D369" s="57" t="str">
        <f>IFERROR(VLOOKUP(B369,[1]Address!B:G,5,FALSE),"")</f>
        <v/>
      </c>
      <c r="E369" s="57" t="str">
        <f>IFERROR(VLOOKUP(B369,[1]Address!B:L,11,FALSE),"")</f>
        <v/>
      </c>
      <c r="F369" s="60" t="str">
        <f t="shared" si="10"/>
        <v/>
      </c>
      <c r="G369" s="61" t="str">
        <f>IF(B369="סך הכל",[1]Summary!$B$7,IF(F369="","",IF(VLOOKUP(B369,[1]WQ_UnitID!B:C,2,FALSE)=0,"",VLOOKUP(B369,[1]WQ_UnitID!B:C,2,FALSE))))</f>
        <v/>
      </c>
      <c r="H369" s="60" t="str">
        <f>IF(B369="סך הכל",[1]Summary!$B$8,IF(F369="","",IFERROR(VLOOKUP(B369,[1]Planning!A:B,2,FALSE),0)))</f>
        <v/>
      </c>
      <c r="I369" s="60" t="str">
        <f>IF(B369="סך הכל",[1]Summary!$B$9,IF(F369="","",IFERROR(VLOOKUP(B369,[1]Count!A:B,2,FALSE),0)))</f>
        <v/>
      </c>
      <c r="J369" s="60" t="str">
        <f>IF(F369="","",(IF(ISNUMBER(MATCH(B369,[1]ExcPermit!$H$8:$H$1000,0)),"כן","לא")))</f>
        <v/>
      </c>
      <c r="K369" s="60" t="str">
        <f>IF(B369="סך הכל",[1]Summary!$B$10,IF(F369="","",IFERROR(VLOOKUP(B369,[1]Count!A:J,8,FALSE),0)))</f>
        <v/>
      </c>
      <c r="L369" s="60" t="str">
        <f>IF(B369="סך הכל",[1]Summary!$B$11,IF(F369="","",IFERROR(VLOOKUP(B369,[1]Count!A:J,9,FALSE),0)))</f>
        <v/>
      </c>
      <c r="M369" s="62" t="str">
        <f>IF(B369="סך הכל",[1]Summary!$B$12,IF(F369="","",IFERROR(VLOOKUP(B369,[1]Count!A:J,10,FALSE),0)))</f>
        <v/>
      </c>
      <c r="N369" s="63" t="str">
        <f t="shared" si="11"/>
        <v/>
      </c>
      <c r="O369" s="45" t="str">
        <f>IFERROR(VLOOKUP(B369,[1]Comments!A:B,2,FALSE),"")</f>
        <v/>
      </c>
      <c r="P369" s="45"/>
      <c r="Q369" s="45"/>
      <c r="R369" s="45"/>
      <c r="S369" s="45"/>
      <c r="T369" s="45"/>
      <c r="U369" s="45"/>
      <c r="V369" s="45"/>
      <c r="W369" s="45"/>
      <c r="X369" s="45"/>
      <c r="Y369" s="45"/>
      <c r="Z369" s="45"/>
      <c r="AA369" s="45"/>
      <c r="AB369" s="45"/>
      <c r="AC369" s="45"/>
      <c r="AD369" s="45"/>
      <c r="AE369" s="57"/>
      <c r="AF369" s="57"/>
      <c r="AG369" s="57"/>
      <c r="AH369" s="57"/>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c r="BE369" s="57"/>
      <c r="BF369" s="57"/>
      <c r="BG369" s="57"/>
      <c r="BH369" s="57"/>
      <c r="BI369" s="57"/>
      <c r="BJ369" s="57"/>
      <c r="BK369" s="57"/>
      <c r="BL369" s="57"/>
      <c r="BM369" s="57"/>
      <c r="BN369" s="57"/>
      <c r="BO369" s="57"/>
      <c r="BP369" s="57"/>
      <c r="BQ369" s="57"/>
      <c r="BR369" s="57"/>
      <c r="BS369" s="57"/>
      <c r="BT369" s="57"/>
      <c r="BU369" s="57"/>
      <c r="BV369" s="57"/>
      <c r="BW369" s="57"/>
      <c r="BX369" s="57"/>
      <c r="BY369" s="57"/>
    </row>
    <row r="370" spans="1:77" s="64" customFormat="1" ht="12.75" x14ac:dyDescent="0.2">
      <c r="A370" s="57"/>
      <c r="B370" s="58" t="str">
        <f>IF(AND(B368&lt;&gt;"",ISNUMBER(B368),B369=""),"סך הכל",IF([1]Planning!A373="","",[1]Planning!A373))</f>
        <v/>
      </c>
      <c r="C370" s="59" t="str">
        <f>IFERROR(_xlfn.IFS(B370="סך הכל",[1]Summary!$B$6,[1]Planning!C373&lt;&gt;"",[1]Planning!C373),"")</f>
        <v/>
      </c>
      <c r="D370" s="57" t="str">
        <f>IFERROR(VLOOKUP(B370,[1]Address!B:G,5,FALSE),"")</f>
        <v/>
      </c>
      <c r="E370" s="57" t="str">
        <f>IFERROR(VLOOKUP(B370,[1]Address!B:L,11,FALSE),"")</f>
        <v/>
      </c>
      <c r="F370" s="60" t="str">
        <f t="shared" si="10"/>
        <v/>
      </c>
      <c r="G370" s="61" t="str">
        <f>IF(B370="סך הכל",[1]Summary!$B$7,IF(F370="","",IF(VLOOKUP(B370,[1]WQ_UnitID!B:C,2,FALSE)=0,"",VLOOKUP(B370,[1]WQ_UnitID!B:C,2,FALSE))))</f>
        <v/>
      </c>
      <c r="H370" s="60" t="str">
        <f>IF(B370="סך הכל",[1]Summary!$B$8,IF(F370="","",IFERROR(VLOOKUP(B370,[1]Planning!A:B,2,FALSE),0)))</f>
        <v/>
      </c>
      <c r="I370" s="60" t="str">
        <f>IF(B370="סך הכל",[1]Summary!$B$9,IF(F370="","",IFERROR(VLOOKUP(B370,[1]Count!A:B,2,FALSE),0)))</f>
        <v/>
      </c>
      <c r="J370" s="60" t="str">
        <f>IF(F370="","",(IF(ISNUMBER(MATCH(B370,[1]ExcPermit!$H$8:$H$1000,0)),"כן","לא")))</f>
        <v/>
      </c>
      <c r="K370" s="60" t="str">
        <f>IF(B370="סך הכל",[1]Summary!$B$10,IF(F370="","",IFERROR(VLOOKUP(B370,[1]Count!A:J,8,FALSE),0)))</f>
        <v/>
      </c>
      <c r="L370" s="60" t="str">
        <f>IF(B370="סך הכל",[1]Summary!$B$11,IF(F370="","",IFERROR(VLOOKUP(B370,[1]Count!A:J,9,FALSE),0)))</f>
        <v/>
      </c>
      <c r="M370" s="62" t="str">
        <f>IF(B370="סך הכל",[1]Summary!$B$12,IF(F370="","",IFERROR(VLOOKUP(B370,[1]Count!A:J,10,FALSE),0)))</f>
        <v/>
      </c>
      <c r="N370" s="63" t="str">
        <f t="shared" si="11"/>
        <v/>
      </c>
      <c r="O370" s="45" t="str">
        <f>IFERROR(VLOOKUP(B370,[1]Comments!A:B,2,FALSE),"")</f>
        <v/>
      </c>
      <c r="P370" s="45"/>
      <c r="Q370" s="45"/>
      <c r="R370" s="45"/>
      <c r="S370" s="45"/>
      <c r="T370" s="45"/>
      <c r="U370" s="45"/>
      <c r="V370" s="45"/>
      <c r="W370" s="45"/>
      <c r="X370" s="45"/>
      <c r="Y370" s="45"/>
      <c r="Z370" s="45"/>
      <c r="AA370" s="45"/>
      <c r="AB370" s="45"/>
      <c r="AC370" s="45"/>
      <c r="AD370" s="45"/>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row>
    <row r="371" spans="1:77" s="64" customFormat="1" ht="12.75" x14ac:dyDescent="0.2">
      <c r="A371" s="57"/>
      <c r="B371" s="58" t="str">
        <f>IF(AND(B369&lt;&gt;"",ISNUMBER(B369),B370=""),"סך הכל",IF([1]Planning!A374="","",[1]Planning!A374))</f>
        <v/>
      </c>
      <c r="C371" s="59" t="str">
        <f>IFERROR(_xlfn.IFS(B371="סך הכל",[1]Summary!$B$6,[1]Planning!C374&lt;&gt;"",[1]Planning!C374),"")</f>
        <v/>
      </c>
      <c r="D371" s="57" t="str">
        <f>IFERROR(VLOOKUP(B371,[1]Address!B:G,5,FALSE),"")</f>
        <v/>
      </c>
      <c r="E371" s="57" t="str">
        <f>IFERROR(VLOOKUP(B371,[1]Address!B:L,11,FALSE),"")</f>
        <v/>
      </c>
      <c r="F371" s="60" t="str">
        <f t="shared" si="10"/>
        <v/>
      </c>
      <c r="G371" s="61" t="str">
        <f>IF(B371="סך הכל",[1]Summary!$B$7,IF(F371="","",IF(VLOOKUP(B371,[1]WQ_UnitID!B:C,2,FALSE)=0,"",VLOOKUP(B371,[1]WQ_UnitID!B:C,2,FALSE))))</f>
        <v/>
      </c>
      <c r="H371" s="60" t="str">
        <f>IF(B371="סך הכל",[1]Summary!$B$8,IF(F371="","",IFERROR(VLOOKUP(B371,[1]Planning!A:B,2,FALSE),0)))</f>
        <v/>
      </c>
      <c r="I371" s="60" t="str">
        <f>IF(B371="סך הכל",[1]Summary!$B$9,IF(F371="","",IFERROR(VLOOKUP(B371,[1]Count!A:B,2,FALSE),0)))</f>
        <v/>
      </c>
      <c r="J371" s="60" t="str">
        <f>IF(F371="","",(IF(ISNUMBER(MATCH(B371,[1]ExcPermit!$H$8:$H$1000,0)),"כן","לא")))</f>
        <v/>
      </c>
      <c r="K371" s="60" t="str">
        <f>IF(B371="סך הכל",[1]Summary!$B$10,IF(F371="","",IFERROR(VLOOKUP(B371,[1]Count!A:J,8,FALSE),0)))</f>
        <v/>
      </c>
      <c r="L371" s="60" t="str">
        <f>IF(B371="סך הכל",[1]Summary!$B$11,IF(F371="","",IFERROR(VLOOKUP(B371,[1]Count!A:J,9,FALSE),0)))</f>
        <v/>
      </c>
      <c r="M371" s="62" t="str">
        <f>IF(B371="סך הכל",[1]Summary!$B$12,IF(F371="","",IFERROR(VLOOKUP(B371,[1]Count!A:J,10,FALSE),0)))</f>
        <v/>
      </c>
      <c r="N371" s="63" t="str">
        <f t="shared" si="11"/>
        <v/>
      </c>
      <c r="O371" s="45" t="str">
        <f>IFERROR(VLOOKUP(B371,[1]Comments!A:B,2,FALSE),"")</f>
        <v/>
      </c>
      <c r="P371" s="45"/>
      <c r="Q371" s="45"/>
      <c r="R371" s="45"/>
      <c r="S371" s="45"/>
      <c r="T371" s="45"/>
      <c r="U371" s="45"/>
      <c r="V371" s="45"/>
      <c r="W371" s="45"/>
      <c r="X371" s="45"/>
      <c r="Y371" s="45"/>
      <c r="Z371" s="45"/>
      <c r="AA371" s="45"/>
      <c r="AB371" s="45"/>
      <c r="AC371" s="45"/>
      <c r="AD371" s="45"/>
      <c r="AE371" s="57"/>
      <c r="AF371" s="57"/>
      <c r="AG371" s="57"/>
      <c r="AH371" s="57"/>
      <c r="AI371" s="57"/>
      <c r="AJ371" s="57"/>
      <c r="AK371" s="57"/>
      <c r="AL371" s="57"/>
      <c r="AM371" s="57"/>
      <c r="AN371" s="57"/>
      <c r="AO371" s="57"/>
      <c r="AP371" s="57"/>
      <c r="AQ371" s="57"/>
      <c r="AR371" s="57"/>
      <c r="AS371" s="57"/>
      <c r="AT371" s="57"/>
      <c r="AU371" s="57"/>
      <c r="AV371" s="57"/>
      <c r="AW371" s="57"/>
      <c r="AX371" s="57"/>
      <c r="AY371" s="57"/>
      <c r="AZ371" s="57"/>
      <c r="BA371" s="57"/>
      <c r="BB371" s="57"/>
      <c r="BC371" s="57"/>
      <c r="BD371" s="57"/>
      <c r="BE371" s="57"/>
      <c r="BF371" s="57"/>
      <c r="BG371" s="57"/>
      <c r="BH371" s="57"/>
      <c r="BI371" s="57"/>
      <c r="BJ371" s="57"/>
      <c r="BK371" s="57"/>
      <c r="BL371" s="57"/>
      <c r="BM371" s="57"/>
      <c r="BN371" s="57"/>
      <c r="BO371" s="57"/>
      <c r="BP371" s="57"/>
      <c r="BQ371" s="57"/>
      <c r="BR371" s="57"/>
      <c r="BS371" s="57"/>
      <c r="BT371" s="57"/>
      <c r="BU371" s="57"/>
      <c r="BV371" s="57"/>
      <c r="BW371" s="57"/>
      <c r="BX371" s="57"/>
      <c r="BY371" s="57"/>
    </row>
    <row r="372" spans="1:77" s="64" customFormat="1" ht="12.75" x14ac:dyDescent="0.2">
      <c r="A372" s="57"/>
      <c r="B372" s="58" t="str">
        <f>IF(AND(B370&lt;&gt;"",ISNUMBER(B370),B371=""),"סך הכל",IF([1]Planning!A375="","",[1]Planning!A375))</f>
        <v/>
      </c>
      <c r="C372" s="59" t="str">
        <f>IFERROR(_xlfn.IFS(B372="סך הכל",[1]Summary!$B$6,[1]Planning!C375&lt;&gt;"",[1]Planning!C375),"")</f>
        <v/>
      </c>
      <c r="D372" s="57" t="str">
        <f>IFERROR(VLOOKUP(B372,[1]Address!B:G,5,FALSE),"")</f>
        <v/>
      </c>
      <c r="E372" s="57" t="str">
        <f>IFERROR(VLOOKUP(B372,[1]Address!B:L,11,FALSE),"")</f>
        <v/>
      </c>
      <c r="F372" s="60" t="str">
        <f t="shared" si="10"/>
        <v/>
      </c>
      <c r="G372" s="61" t="str">
        <f>IF(B372="סך הכל",[1]Summary!$B$7,IF(F372="","",IF(VLOOKUP(B372,[1]WQ_UnitID!B:C,2,FALSE)=0,"",VLOOKUP(B372,[1]WQ_UnitID!B:C,2,FALSE))))</f>
        <v/>
      </c>
      <c r="H372" s="60" t="str">
        <f>IF(B372="סך הכל",[1]Summary!$B$8,IF(F372="","",IFERROR(VLOOKUP(B372,[1]Planning!A:B,2,FALSE),0)))</f>
        <v/>
      </c>
      <c r="I372" s="60" t="str">
        <f>IF(B372="סך הכל",[1]Summary!$B$9,IF(F372="","",IFERROR(VLOOKUP(B372,[1]Count!A:B,2,FALSE),0)))</f>
        <v/>
      </c>
      <c r="J372" s="60" t="str">
        <f>IF(F372="","",(IF(ISNUMBER(MATCH(B372,[1]ExcPermit!$H$8:$H$1000,0)),"כן","לא")))</f>
        <v/>
      </c>
      <c r="K372" s="60" t="str">
        <f>IF(B372="סך הכל",[1]Summary!$B$10,IF(F372="","",IFERROR(VLOOKUP(B372,[1]Count!A:J,8,FALSE),0)))</f>
        <v/>
      </c>
      <c r="L372" s="60" t="str">
        <f>IF(B372="סך הכל",[1]Summary!$B$11,IF(F372="","",IFERROR(VLOOKUP(B372,[1]Count!A:J,9,FALSE),0)))</f>
        <v/>
      </c>
      <c r="M372" s="62" t="str">
        <f>IF(B372="סך הכל",[1]Summary!$B$12,IF(F372="","",IFERROR(VLOOKUP(B372,[1]Count!A:J,10,FALSE),0)))</f>
        <v/>
      </c>
      <c r="N372" s="63" t="str">
        <f t="shared" si="11"/>
        <v/>
      </c>
      <c r="O372" s="45" t="str">
        <f>IFERROR(VLOOKUP(B372,[1]Comments!A:B,2,FALSE),"")</f>
        <v/>
      </c>
      <c r="P372" s="45"/>
      <c r="Q372" s="45"/>
      <c r="R372" s="45"/>
      <c r="S372" s="45"/>
      <c r="T372" s="45"/>
      <c r="U372" s="45"/>
      <c r="V372" s="45"/>
      <c r="W372" s="45"/>
      <c r="X372" s="45"/>
      <c r="Y372" s="45"/>
      <c r="Z372" s="45"/>
      <c r="AA372" s="45"/>
      <c r="AB372" s="45"/>
      <c r="AC372" s="45"/>
      <c r="AD372" s="45"/>
      <c r="AE372" s="57"/>
      <c r="AF372" s="57"/>
      <c r="AG372" s="57"/>
      <c r="AH372" s="57"/>
      <c r="AI372" s="57"/>
      <c r="AJ372" s="57"/>
      <c r="AK372" s="57"/>
      <c r="AL372" s="57"/>
      <c r="AM372" s="57"/>
      <c r="AN372" s="57"/>
      <c r="AO372" s="57"/>
      <c r="AP372" s="57"/>
      <c r="AQ372" s="57"/>
      <c r="AR372" s="57"/>
      <c r="AS372" s="57"/>
      <c r="AT372" s="57"/>
      <c r="AU372" s="57"/>
      <c r="AV372" s="57"/>
      <c r="AW372" s="57"/>
      <c r="AX372" s="57"/>
      <c r="AY372" s="57"/>
      <c r="AZ372" s="57"/>
      <c r="BA372" s="57"/>
      <c r="BB372" s="57"/>
      <c r="BC372" s="57"/>
      <c r="BD372" s="57"/>
      <c r="BE372" s="57"/>
      <c r="BF372" s="57"/>
      <c r="BG372" s="57"/>
      <c r="BH372" s="57"/>
      <c r="BI372" s="57"/>
      <c r="BJ372" s="57"/>
      <c r="BK372" s="57"/>
      <c r="BL372" s="57"/>
      <c r="BM372" s="57"/>
      <c r="BN372" s="57"/>
      <c r="BO372" s="57"/>
      <c r="BP372" s="57"/>
      <c r="BQ372" s="57"/>
      <c r="BR372" s="57"/>
      <c r="BS372" s="57"/>
      <c r="BT372" s="57"/>
      <c r="BU372" s="57"/>
      <c r="BV372" s="57"/>
      <c r="BW372" s="57"/>
      <c r="BX372" s="57"/>
      <c r="BY372" s="57"/>
    </row>
    <row r="373" spans="1:77" s="64" customFormat="1" ht="12.75" x14ac:dyDescent="0.2">
      <c r="A373" s="57"/>
      <c r="B373" s="58" t="str">
        <f>IF(AND(B371&lt;&gt;"",ISNUMBER(B371),B372=""),"סך הכל",IF([1]Planning!A376="","",[1]Planning!A376))</f>
        <v/>
      </c>
      <c r="C373" s="59" t="str">
        <f>IFERROR(_xlfn.IFS(B373="סך הכל",[1]Summary!$B$6,[1]Planning!C376&lt;&gt;"",[1]Planning!C376),"")</f>
        <v/>
      </c>
      <c r="D373" s="57" t="str">
        <f>IFERROR(VLOOKUP(B373,[1]Address!B:G,5,FALSE),"")</f>
        <v/>
      </c>
      <c r="E373" s="57" t="str">
        <f>IFERROR(VLOOKUP(B373,[1]Address!B:L,11,FALSE),"")</f>
        <v/>
      </c>
      <c r="F373" s="60" t="str">
        <f t="shared" si="10"/>
        <v/>
      </c>
      <c r="G373" s="61" t="str">
        <f>IF(B373="סך הכל",[1]Summary!$B$7,IF(F373="","",IF(VLOOKUP(B373,[1]WQ_UnitID!B:C,2,FALSE)=0,"",VLOOKUP(B373,[1]WQ_UnitID!B:C,2,FALSE))))</f>
        <v/>
      </c>
      <c r="H373" s="60" t="str">
        <f>IF(B373="סך הכל",[1]Summary!$B$8,IF(F373="","",IFERROR(VLOOKUP(B373,[1]Planning!A:B,2,FALSE),0)))</f>
        <v/>
      </c>
      <c r="I373" s="60" t="str">
        <f>IF(B373="סך הכל",[1]Summary!$B$9,IF(F373="","",IFERROR(VLOOKUP(B373,[1]Count!A:B,2,FALSE),0)))</f>
        <v/>
      </c>
      <c r="J373" s="60" t="str">
        <f>IF(F373="","",(IF(ISNUMBER(MATCH(B373,[1]ExcPermit!$H$8:$H$1000,0)),"כן","לא")))</f>
        <v/>
      </c>
      <c r="K373" s="60" t="str">
        <f>IF(B373="סך הכל",[1]Summary!$B$10,IF(F373="","",IFERROR(VLOOKUP(B373,[1]Count!A:J,8,FALSE),0)))</f>
        <v/>
      </c>
      <c r="L373" s="60" t="str">
        <f>IF(B373="סך הכל",[1]Summary!$B$11,IF(F373="","",IFERROR(VLOOKUP(B373,[1]Count!A:J,9,FALSE),0)))</f>
        <v/>
      </c>
      <c r="M373" s="62" t="str">
        <f>IF(B373="סך הכל",[1]Summary!$B$12,IF(F373="","",IFERROR(VLOOKUP(B373,[1]Count!A:J,10,FALSE),0)))</f>
        <v/>
      </c>
      <c r="N373" s="63" t="str">
        <f t="shared" si="11"/>
        <v/>
      </c>
      <c r="O373" s="45" t="str">
        <f>IFERROR(VLOOKUP(B373,[1]Comments!A:B,2,FALSE),"")</f>
        <v/>
      </c>
      <c r="P373" s="45"/>
      <c r="Q373" s="45"/>
      <c r="R373" s="45"/>
      <c r="S373" s="45"/>
      <c r="T373" s="45"/>
      <c r="U373" s="45"/>
      <c r="V373" s="45"/>
      <c r="W373" s="45"/>
      <c r="X373" s="45"/>
      <c r="Y373" s="45"/>
      <c r="Z373" s="45"/>
      <c r="AA373" s="45"/>
      <c r="AB373" s="45"/>
      <c r="AC373" s="45"/>
      <c r="AD373" s="45"/>
      <c r="AE373" s="57"/>
      <c r="AF373" s="57"/>
      <c r="AG373" s="57"/>
      <c r="AH373" s="57"/>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c r="BE373" s="57"/>
      <c r="BF373" s="57"/>
      <c r="BG373" s="57"/>
      <c r="BH373" s="57"/>
      <c r="BI373" s="57"/>
      <c r="BJ373" s="57"/>
      <c r="BK373" s="57"/>
      <c r="BL373" s="57"/>
      <c r="BM373" s="57"/>
      <c r="BN373" s="57"/>
      <c r="BO373" s="57"/>
      <c r="BP373" s="57"/>
      <c r="BQ373" s="57"/>
      <c r="BR373" s="57"/>
      <c r="BS373" s="57"/>
      <c r="BT373" s="57"/>
      <c r="BU373" s="57"/>
      <c r="BV373" s="57"/>
      <c r="BW373" s="57"/>
      <c r="BX373" s="57"/>
      <c r="BY373" s="57"/>
    </row>
    <row r="374" spans="1:77" s="64" customFormat="1" ht="12.75" x14ac:dyDescent="0.2">
      <c r="A374" s="57"/>
      <c r="B374" s="58" t="str">
        <f>IF(AND(B372&lt;&gt;"",ISNUMBER(B372),B373=""),"סך הכל",IF([1]Planning!A377="","",[1]Planning!A377))</f>
        <v/>
      </c>
      <c r="C374" s="59" t="str">
        <f>IFERROR(_xlfn.IFS(B374="סך הכל",[1]Summary!$B$6,[1]Planning!C377&lt;&gt;"",[1]Planning!C377),"")</f>
        <v/>
      </c>
      <c r="D374" s="57" t="str">
        <f>IFERROR(VLOOKUP(B374,[1]Address!B:G,5,FALSE),"")</f>
        <v/>
      </c>
      <c r="E374" s="57" t="str">
        <f>IFERROR(VLOOKUP(B374,[1]Address!B:L,11,FALSE),"")</f>
        <v/>
      </c>
      <c r="F374" s="60" t="str">
        <f t="shared" si="10"/>
        <v/>
      </c>
      <c r="G374" s="61" t="str">
        <f>IF(B374="סך הכל",[1]Summary!$B$7,IF(F374="","",IF(VLOOKUP(B374,[1]WQ_UnitID!B:C,2,FALSE)=0,"",VLOOKUP(B374,[1]WQ_UnitID!B:C,2,FALSE))))</f>
        <v/>
      </c>
      <c r="H374" s="60" t="str">
        <f>IF(B374="סך הכל",[1]Summary!$B$8,IF(F374="","",IFERROR(VLOOKUP(B374,[1]Planning!A:B,2,FALSE),0)))</f>
        <v/>
      </c>
      <c r="I374" s="60" t="str">
        <f>IF(B374="סך הכל",[1]Summary!$B$9,IF(F374="","",IFERROR(VLOOKUP(B374,[1]Count!A:B,2,FALSE),0)))</f>
        <v/>
      </c>
      <c r="J374" s="60" t="str">
        <f>IF(F374="","",(IF(ISNUMBER(MATCH(B374,[1]ExcPermit!$H$8:$H$1000,0)),"כן","לא")))</f>
        <v/>
      </c>
      <c r="K374" s="60" t="str">
        <f>IF(B374="סך הכל",[1]Summary!$B$10,IF(F374="","",IFERROR(VLOOKUP(B374,[1]Count!A:J,8,FALSE),0)))</f>
        <v/>
      </c>
      <c r="L374" s="60" t="str">
        <f>IF(B374="סך הכל",[1]Summary!$B$11,IF(F374="","",IFERROR(VLOOKUP(B374,[1]Count!A:J,9,FALSE),0)))</f>
        <v/>
      </c>
      <c r="M374" s="62" t="str">
        <f>IF(B374="סך הכל",[1]Summary!$B$12,IF(F374="","",IFERROR(VLOOKUP(B374,[1]Count!A:J,10,FALSE),0)))</f>
        <v/>
      </c>
      <c r="N374" s="63" t="str">
        <f t="shared" si="11"/>
        <v/>
      </c>
      <c r="O374" s="45" t="str">
        <f>IFERROR(VLOOKUP(B374,[1]Comments!A:B,2,FALSE),"")</f>
        <v/>
      </c>
      <c r="P374" s="45"/>
      <c r="Q374" s="45"/>
      <c r="R374" s="45"/>
      <c r="S374" s="45"/>
      <c r="T374" s="45"/>
      <c r="U374" s="45"/>
      <c r="V374" s="45"/>
      <c r="W374" s="45"/>
      <c r="X374" s="45"/>
      <c r="Y374" s="45"/>
      <c r="Z374" s="45"/>
      <c r="AA374" s="45"/>
      <c r="AB374" s="45"/>
      <c r="AC374" s="45"/>
      <c r="AD374" s="45"/>
      <c r="AE374" s="57"/>
      <c r="AF374" s="57"/>
      <c r="AG374" s="57"/>
      <c r="AH374" s="57"/>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c r="BE374" s="57"/>
      <c r="BF374" s="57"/>
      <c r="BG374" s="57"/>
      <c r="BH374" s="57"/>
      <c r="BI374" s="57"/>
      <c r="BJ374" s="57"/>
      <c r="BK374" s="57"/>
      <c r="BL374" s="57"/>
      <c r="BM374" s="57"/>
      <c r="BN374" s="57"/>
      <c r="BO374" s="57"/>
      <c r="BP374" s="57"/>
      <c r="BQ374" s="57"/>
      <c r="BR374" s="57"/>
      <c r="BS374" s="57"/>
      <c r="BT374" s="57"/>
      <c r="BU374" s="57"/>
      <c r="BV374" s="57"/>
      <c r="BW374" s="57"/>
      <c r="BX374" s="57"/>
      <c r="BY374" s="57"/>
    </row>
    <row r="375" spans="1:77" s="64" customFormat="1" ht="12.75" x14ac:dyDescent="0.2">
      <c r="A375" s="57"/>
      <c r="B375" s="58" t="str">
        <f>IF(AND(B373&lt;&gt;"",ISNUMBER(B373),B374=""),"סך הכל",IF([1]Planning!A378="","",[1]Planning!A378))</f>
        <v/>
      </c>
      <c r="C375" s="59" t="str">
        <f>IFERROR(_xlfn.IFS(B375="סך הכל",[1]Summary!$B$6,[1]Planning!C378&lt;&gt;"",[1]Planning!C378),"")</f>
        <v/>
      </c>
      <c r="D375" s="57" t="str">
        <f>IFERROR(VLOOKUP(B375,[1]Address!B:G,5,FALSE),"")</f>
        <v/>
      </c>
      <c r="E375" s="57" t="str">
        <f>IFERROR(VLOOKUP(B375,[1]Address!B:L,11,FALSE),"")</f>
        <v/>
      </c>
      <c r="F375" s="60" t="str">
        <f t="shared" si="10"/>
        <v/>
      </c>
      <c r="G375" s="61" t="str">
        <f>IF(B375="סך הכל",[1]Summary!$B$7,IF(F375="","",IF(VLOOKUP(B375,[1]WQ_UnitID!B:C,2,FALSE)=0,"",VLOOKUP(B375,[1]WQ_UnitID!B:C,2,FALSE))))</f>
        <v/>
      </c>
      <c r="H375" s="60" t="str">
        <f>IF(B375="סך הכל",[1]Summary!$B$8,IF(F375="","",IFERROR(VLOOKUP(B375,[1]Planning!A:B,2,FALSE),0)))</f>
        <v/>
      </c>
      <c r="I375" s="60" t="str">
        <f>IF(B375="סך הכל",[1]Summary!$B$9,IF(F375="","",IFERROR(VLOOKUP(B375,[1]Count!A:B,2,FALSE),0)))</f>
        <v/>
      </c>
      <c r="J375" s="60" t="str">
        <f>IF(F375="","",(IF(ISNUMBER(MATCH(B375,[1]ExcPermit!$H$8:$H$1000,0)),"כן","לא")))</f>
        <v/>
      </c>
      <c r="K375" s="60" t="str">
        <f>IF(B375="סך הכל",[1]Summary!$B$10,IF(F375="","",IFERROR(VLOOKUP(B375,[1]Count!A:J,8,FALSE),0)))</f>
        <v/>
      </c>
      <c r="L375" s="60" t="str">
        <f>IF(B375="סך הכל",[1]Summary!$B$11,IF(F375="","",IFERROR(VLOOKUP(B375,[1]Count!A:J,9,FALSE),0)))</f>
        <v/>
      </c>
      <c r="M375" s="62" t="str">
        <f>IF(B375="סך הכל",[1]Summary!$B$12,IF(F375="","",IFERROR(VLOOKUP(B375,[1]Count!A:J,10,FALSE),0)))</f>
        <v/>
      </c>
      <c r="N375" s="63" t="str">
        <f t="shared" si="11"/>
        <v/>
      </c>
      <c r="O375" s="45" t="str">
        <f>IFERROR(VLOOKUP(B375,[1]Comments!A:B,2,FALSE),"")</f>
        <v/>
      </c>
      <c r="P375" s="45"/>
      <c r="Q375" s="45"/>
      <c r="R375" s="45"/>
      <c r="S375" s="45"/>
      <c r="T375" s="45"/>
      <c r="U375" s="45"/>
      <c r="V375" s="45"/>
      <c r="W375" s="45"/>
      <c r="X375" s="45"/>
      <c r="Y375" s="45"/>
      <c r="Z375" s="45"/>
      <c r="AA375" s="45"/>
      <c r="AB375" s="45"/>
      <c r="AC375" s="45"/>
      <c r="AD375" s="45"/>
      <c r="AE375" s="57"/>
      <c r="AF375" s="57"/>
      <c r="AG375" s="57"/>
      <c r="AH375" s="57"/>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c r="BE375" s="57"/>
      <c r="BF375" s="57"/>
      <c r="BG375" s="57"/>
      <c r="BH375" s="57"/>
      <c r="BI375" s="57"/>
      <c r="BJ375" s="57"/>
      <c r="BK375" s="57"/>
      <c r="BL375" s="57"/>
      <c r="BM375" s="57"/>
      <c r="BN375" s="57"/>
      <c r="BO375" s="57"/>
      <c r="BP375" s="57"/>
      <c r="BQ375" s="57"/>
      <c r="BR375" s="57"/>
      <c r="BS375" s="57"/>
      <c r="BT375" s="57"/>
      <c r="BU375" s="57"/>
      <c r="BV375" s="57"/>
      <c r="BW375" s="57"/>
      <c r="BX375" s="57"/>
      <c r="BY375" s="57"/>
    </row>
    <row r="376" spans="1:77" s="64" customFormat="1" ht="12.75" x14ac:dyDescent="0.2">
      <c r="A376" s="57"/>
      <c r="B376" s="58" t="str">
        <f>IF(AND(B374&lt;&gt;"",ISNUMBER(B374),B375=""),"סך הכל",IF([1]Planning!A379="","",[1]Planning!A379))</f>
        <v/>
      </c>
      <c r="C376" s="59" t="str">
        <f>IFERROR(_xlfn.IFS(B376="סך הכל",[1]Summary!$B$6,[1]Planning!C379&lt;&gt;"",[1]Planning!C379),"")</f>
        <v/>
      </c>
      <c r="D376" s="57" t="str">
        <f>IFERROR(VLOOKUP(B376,[1]Address!B:G,5,FALSE),"")</f>
        <v/>
      </c>
      <c r="E376" s="57" t="str">
        <f>IFERROR(VLOOKUP(B376,[1]Address!B:L,11,FALSE),"")</f>
        <v/>
      </c>
      <c r="F376" s="60" t="str">
        <f t="shared" si="10"/>
        <v/>
      </c>
      <c r="G376" s="61" t="str">
        <f>IF(B376="סך הכל",[1]Summary!$B$7,IF(F376="","",IF(VLOOKUP(B376,[1]WQ_UnitID!B:C,2,FALSE)=0,"",VLOOKUP(B376,[1]WQ_UnitID!B:C,2,FALSE))))</f>
        <v/>
      </c>
      <c r="H376" s="60" t="str">
        <f>IF(B376="סך הכל",[1]Summary!$B$8,IF(F376="","",IFERROR(VLOOKUP(B376,[1]Planning!A:B,2,FALSE),0)))</f>
        <v/>
      </c>
      <c r="I376" s="60" t="str">
        <f>IF(B376="סך הכל",[1]Summary!$B$9,IF(F376="","",IFERROR(VLOOKUP(B376,[1]Count!A:B,2,FALSE),0)))</f>
        <v/>
      </c>
      <c r="J376" s="60" t="str">
        <f>IF(F376="","",(IF(ISNUMBER(MATCH(B376,[1]ExcPermit!$H$8:$H$1000,0)),"כן","לא")))</f>
        <v/>
      </c>
      <c r="K376" s="60" t="str">
        <f>IF(B376="סך הכל",[1]Summary!$B$10,IF(F376="","",IFERROR(VLOOKUP(B376,[1]Count!A:J,8,FALSE),0)))</f>
        <v/>
      </c>
      <c r="L376" s="60" t="str">
        <f>IF(B376="סך הכל",[1]Summary!$B$11,IF(F376="","",IFERROR(VLOOKUP(B376,[1]Count!A:J,9,FALSE),0)))</f>
        <v/>
      </c>
      <c r="M376" s="62" t="str">
        <f>IF(B376="סך הכל",[1]Summary!$B$12,IF(F376="","",IFERROR(VLOOKUP(B376,[1]Count!A:J,10,FALSE),0)))</f>
        <v/>
      </c>
      <c r="N376" s="63" t="str">
        <f t="shared" si="11"/>
        <v/>
      </c>
      <c r="O376" s="45" t="str">
        <f>IFERROR(VLOOKUP(B376,[1]Comments!A:B,2,FALSE),"")</f>
        <v/>
      </c>
      <c r="P376" s="45"/>
      <c r="Q376" s="45"/>
      <c r="R376" s="45"/>
      <c r="S376" s="45"/>
      <c r="T376" s="45"/>
      <c r="U376" s="45"/>
      <c r="V376" s="45"/>
      <c r="W376" s="45"/>
      <c r="X376" s="45"/>
      <c r="Y376" s="45"/>
      <c r="Z376" s="45"/>
      <c r="AA376" s="45"/>
      <c r="AB376" s="45"/>
      <c r="AC376" s="45"/>
      <c r="AD376" s="45"/>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57"/>
      <c r="BL376" s="57"/>
      <c r="BM376" s="57"/>
      <c r="BN376" s="57"/>
      <c r="BO376" s="57"/>
      <c r="BP376" s="57"/>
      <c r="BQ376" s="57"/>
      <c r="BR376" s="57"/>
      <c r="BS376" s="57"/>
      <c r="BT376" s="57"/>
      <c r="BU376" s="57"/>
      <c r="BV376" s="57"/>
      <c r="BW376" s="57"/>
      <c r="BX376" s="57"/>
      <c r="BY376" s="57"/>
    </row>
    <row r="377" spans="1:77" s="64" customFormat="1" ht="12.75" x14ac:dyDescent="0.2">
      <c r="A377" s="57"/>
      <c r="B377" s="58" t="str">
        <f>IF(AND(B375&lt;&gt;"",ISNUMBER(B375),B376=""),"סך הכל",IF([1]Planning!A380="","",[1]Planning!A380))</f>
        <v/>
      </c>
      <c r="C377" s="59" t="str">
        <f>IFERROR(_xlfn.IFS(B377="סך הכל",[1]Summary!$B$6,[1]Planning!C380&lt;&gt;"",[1]Planning!C380),"")</f>
        <v/>
      </c>
      <c r="D377" s="57" t="str">
        <f>IFERROR(VLOOKUP(B377,[1]Address!B:G,5,FALSE),"")</f>
        <v/>
      </c>
      <c r="E377" s="57" t="str">
        <f>IFERROR(VLOOKUP(B377,[1]Address!B:L,11,FALSE),"")</f>
        <v/>
      </c>
      <c r="F377" s="60" t="str">
        <f t="shared" si="10"/>
        <v/>
      </c>
      <c r="G377" s="61" t="str">
        <f>IF(B377="סך הכל",[1]Summary!$B$7,IF(F377="","",IF(VLOOKUP(B377,[1]WQ_UnitID!B:C,2,FALSE)=0,"",VLOOKUP(B377,[1]WQ_UnitID!B:C,2,FALSE))))</f>
        <v/>
      </c>
      <c r="H377" s="60" t="str">
        <f>IF(B377="סך הכל",[1]Summary!$B$8,IF(F377="","",IFERROR(VLOOKUP(B377,[1]Planning!A:B,2,FALSE),0)))</f>
        <v/>
      </c>
      <c r="I377" s="60" t="str">
        <f>IF(B377="סך הכל",[1]Summary!$B$9,IF(F377="","",IFERROR(VLOOKUP(B377,[1]Count!A:B,2,FALSE),0)))</f>
        <v/>
      </c>
      <c r="J377" s="60" t="str">
        <f>IF(F377="","",(IF(ISNUMBER(MATCH(B377,[1]ExcPermit!$H$8:$H$1000,0)),"כן","לא")))</f>
        <v/>
      </c>
      <c r="K377" s="60" t="str">
        <f>IF(B377="סך הכל",[1]Summary!$B$10,IF(F377="","",IFERROR(VLOOKUP(B377,[1]Count!A:J,8,FALSE),0)))</f>
        <v/>
      </c>
      <c r="L377" s="60" t="str">
        <f>IF(B377="סך הכל",[1]Summary!$B$11,IF(F377="","",IFERROR(VLOOKUP(B377,[1]Count!A:J,9,FALSE),0)))</f>
        <v/>
      </c>
      <c r="M377" s="62" t="str">
        <f>IF(B377="סך הכל",[1]Summary!$B$12,IF(F377="","",IFERROR(VLOOKUP(B377,[1]Count!A:J,10,FALSE),0)))</f>
        <v/>
      </c>
      <c r="N377" s="63" t="str">
        <f t="shared" si="11"/>
        <v/>
      </c>
      <c r="O377" s="45" t="str">
        <f>IFERROR(VLOOKUP(B377,[1]Comments!A:B,2,FALSE),"")</f>
        <v/>
      </c>
      <c r="P377" s="45"/>
      <c r="Q377" s="45"/>
      <c r="R377" s="45"/>
      <c r="S377" s="45"/>
      <c r="T377" s="45"/>
      <c r="U377" s="45"/>
      <c r="V377" s="45"/>
      <c r="W377" s="45"/>
      <c r="X377" s="45"/>
      <c r="Y377" s="45"/>
      <c r="Z377" s="45"/>
      <c r="AA377" s="45"/>
      <c r="AB377" s="45"/>
      <c r="AC377" s="45"/>
      <c r="AD377" s="45"/>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c r="BE377" s="57"/>
      <c r="BF377" s="57"/>
      <c r="BG377" s="57"/>
      <c r="BH377" s="57"/>
      <c r="BI377" s="57"/>
      <c r="BJ377" s="57"/>
      <c r="BK377" s="57"/>
      <c r="BL377" s="57"/>
      <c r="BM377" s="57"/>
      <c r="BN377" s="57"/>
      <c r="BO377" s="57"/>
      <c r="BP377" s="57"/>
      <c r="BQ377" s="57"/>
      <c r="BR377" s="57"/>
      <c r="BS377" s="57"/>
      <c r="BT377" s="57"/>
      <c r="BU377" s="57"/>
      <c r="BV377" s="57"/>
      <c r="BW377" s="57"/>
      <c r="BX377" s="57"/>
      <c r="BY377" s="57"/>
    </row>
    <row r="378" spans="1:77" s="64" customFormat="1" ht="12.75" x14ac:dyDescent="0.2">
      <c r="A378" s="57"/>
      <c r="B378" s="58" t="str">
        <f>IF(AND(B376&lt;&gt;"",ISNUMBER(B376),B377=""),"סך הכל",IF([1]Planning!A381="","",[1]Planning!A381))</f>
        <v/>
      </c>
      <c r="C378" s="59" t="str">
        <f>IFERROR(_xlfn.IFS(B378="סך הכל",[1]Summary!$B$6,[1]Planning!C381&lt;&gt;"",[1]Planning!C381),"")</f>
        <v/>
      </c>
      <c r="D378" s="57" t="str">
        <f>IFERROR(VLOOKUP(B378,[1]Address!B:G,5,FALSE),"")</f>
        <v/>
      </c>
      <c r="E378" s="57" t="str">
        <f>IFERROR(VLOOKUP(B378,[1]Address!B:L,11,FALSE),"")</f>
        <v/>
      </c>
      <c r="F378" s="60" t="str">
        <f t="shared" si="10"/>
        <v/>
      </c>
      <c r="G378" s="61" t="str">
        <f>IF(B378="סך הכל",[1]Summary!$B$7,IF(F378="","",IF(VLOOKUP(B378,[1]WQ_UnitID!B:C,2,FALSE)=0,"",VLOOKUP(B378,[1]WQ_UnitID!B:C,2,FALSE))))</f>
        <v/>
      </c>
      <c r="H378" s="60" t="str">
        <f>IF(B378="סך הכל",[1]Summary!$B$8,IF(F378="","",IFERROR(VLOOKUP(B378,[1]Planning!A:B,2,FALSE),0)))</f>
        <v/>
      </c>
      <c r="I378" s="60" t="str">
        <f>IF(B378="סך הכל",[1]Summary!$B$9,IF(F378="","",IFERROR(VLOOKUP(B378,[1]Count!A:B,2,FALSE),0)))</f>
        <v/>
      </c>
      <c r="J378" s="60" t="str">
        <f>IF(F378="","",(IF(ISNUMBER(MATCH(B378,[1]ExcPermit!$H$8:$H$1000,0)),"כן","לא")))</f>
        <v/>
      </c>
      <c r="K378" s="60" t="str">
        <f>IF(B378="סך הכל",[1]Summary!$B$10,IF(F378="","",IFERROR(VLOOKUP(B378,[1]Count!A:J,8,FALSE),0)))</f>
        <v/>
      </c>
      <c r="L378" s="60" t="str">
        <f>IF(B378="סך הכל",[1]Summary!$B$11,IF(F378="","",IFERROR(VLOOKUP(B378,[1]Count!A:J,9,FALSE),0)))</f>
        <v/>
      </c>
      <c r="M378" s="62" t="str">
        <f>IF(B378="סך הכל",[1]Summary!$B$12,IF(F378="","",IFERROR(VLOOKUP(B378,[1]Count!A:J,10,FALSE),0)))</f>
        <v/>
      </c>
      <c r="N378" s="63" t="str">
        <f t="shared" si="11"/>
        <v/>
      </c>
      <c r="O378" s="45" t="str">
        <f>IFERROR(VLOOKUP(B378,[1]Comments!A:B,2,FALSE),"")</f>
        <v/>
      </c>
      <c r="P378" s="45"/>
      <c r="Q378" s="45"/>
      <c r="R378" s="45"/>
      <c r="S378" s="45"/>
      <c r="T378" s="45"/>
      <c r="U378" s="45"/>
      <c r="V378" s="45"/>
      <c r="W378" s="45"/>
      <c r="X378" s="45"/>
      <c r="Y378" s="45"/>
      <c r="Z378" s="45"/>
      <c r="AA378" s="45"/>
      <c r="AB378" s="45"/>
      <c r="AC378" s="45"/>
      <c r="AD378" s="45"/>
      <c r="AE378" s="57"/>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c r="BE378" s="57"/>
      <c r="BF378" s="57"/>
      <c r="BG378" s="57"/>
      <c r="BH378" s="57"/>
      <c r="BI378" s="57"/>
      <c r="BJ378" s="57"/>
      <c r="BK378" s="57"/>
      <c r="BL378" s="57"/>
      <c r="BM378" s="57"/>
      <c r="BN378" s="57"/>
      <c r="BO378" s="57"/>
      <c r="BP378" s="57"/>
      <c r="BQ378" s="57"/>
      <c r="BR378" s="57"/>
      <c r="BS378" s="57"/>
      <c r="BT378" s="57"/>
      <c r="BU378" s="57"/>
      <c r="BV378" s="57"/>
      <c r="BW378" s="57"/>
      <c r="BX378" s="57"/>
      <c r="BY378" s="57"/>
    </row>
    <row r="379" spans="1:77" s="64" customFormat="1" ht="12.75" x14ac:dyDescent="0.2">
      <c r="A379" s="57"/>
      <c r="B379" s="58" t="str">
        <f>IF(AND(B377&lt;&gt;"",ISNUMBER(B377),B378=""),"סך הכל",IF([1]Planning!A382="","",[1]Planning!A382))</f>
        <v/>
      </c>
      <c r="C379" s="59" t="str">
        <f>IFERROR(_xlfn.IFS(B379="סך הכל",[1]Summary!$B$6,[1]Planning!C382&lt;&gt;"",[1]Planning!C382),"")</f>
        <v/>
      </c>
      <c r="D379" s="57" t="str">
        <f>IFERROR(VLOOKUP(B379,[1]Address!B:G,5,FALSE),"")</f>
        <v/>
      </c>
      <c r="E379" s="57" t="str">
        <f>IFERROR(VLOOKUP(B379,[1]Address!B:L,11,FALSE),"")</f>
        <v/>
      </c>
      <c r="F379" s="60" t="str">
        <f t="shared" si="10"/>
        <v/>
      </c>
      <c r="G379" s="61" t="str">
        <f>IF(B379="סך הכל",[1]Summary!$B$7,IF(F379="","",IF(VLOOKUP(B379,[1]WQ_UnitID!B:C,2,FALSE)=0,"",VLOOKUP(B379,[1]WQ_UnitID!B:C,2,FALSE))))</f>
        <v/>
      </c>
      <c r="H379" s="60" t="str">
        <f>IF(B379="סך הכל",[1]Summary!$B$8,IF(F379="","",IFERROR(VLOOKUP(B379,[1]Planning!A:B,2,FALSE),0)))</f>
        <v/>
      </c>
      <c r="I379" s="60" t="str">
        <f>IF(B379="סך הכל",[1]Summary!$B$9,IF(F379="","",IFERROR(VLOOKUP(B379,[1]Count!A:B,2,FALSE),0)))</f>
        <v/>
      </c>
      <c r="J379" s="60" t="str">
        <f>IF(F379="","",(IF(ISNUMBER(MATCH(B379,[1]ExcPermit!$H$8:$H$1000,0)),"כן","לא")))</f>
        <v/>
      </c>
      <c r="K379" s="60" t="str">
        <f>IF(B379="סך הכל",[1]Summary!$B$10,IF(F379="","",IFERROR(VLOOKUP(B379,[1]Count!A:J,8,FALSE),0)))</f>
        <v/>
      </c>
      <c r="L379" s="60" t="str">
        <f>IF(B379="סך הכל",[1]Summary!$B$11,IF(F379="","",IFERROR(VLOOKUP(B379,[1]Count!A:J,9,FALSE),0)))</f>
        <v/>
      </c>
      <c r="M379" s="62" t="str">
        <f>IF(B379="סך הכל",[1]Summary!$B$12,IF(F379="","",IFERROR(VLOOKUP(B379,[1]Count!A:J,10,FALSE),0)))</f>
        <v/>
      </c>
      <c r="N379" s="63" t="str">
        <f t="shared" si="11"/>
        <v/>
      </c>
      <c r="O379" s="45" t="str">
        <f>IFERROR(VLOOKUP(B379,[1]Comments!A:B,2,FALSE),"")</f>
        <v/>
      </c>
      <c r="P379" s="45"/>
      <c r="Q379" s="45"/>
      <c r="R379" s="45"/>
      <c r="S379" s="45"/>
      <c r="T379" s="45"/>
      <c r="U379" s="45"/>
      <c r="V379" s="45"/>
      <c r="W379" s="45"/>
      <c r="X379" s="45"/>
      <c r="Y379" s="45"/>
      <c r="Z379" s="45"/>
      <c r="AA379" s="45"/>
      <c r="AB379" s="45"/>
      <c r="AC379" s="45"/>
      <c r="AD379" s="45"/>
      <c r="AE379" s="57"/>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c r="BE379" s="57"/>
      <c r="BF379" s="57"/>
      <c r="BG379" s="57"/>
      <c r="BH379" s="57"/>
      <c r="BI379" s="57"/>
      <c r="BJ379" s="57"/>
      <c r="BK379" s="57"/>
      <c r="BL379" s="57"/>
      <c r="BM379" s="57"/>
      <c r="BN379" s="57"/>
      <c r="BO379" s="57"/>
      <c r="BP379" s="57"/>
      <c r="BQ379" s="57"/>
      <c r="BR379" s="57"/>
      <c r="BS379" s="57"/>
      <c r="BT379" s="57"/>
      <c r="BU379" s="57"/>
      <c r="BV379" s="57"/>
      <c r="BW379" s="57"/>
      <c r="BX379" s="57"/>
      <c r="BY379" s="57"/>
    </row>
    <row r="380" spans="1:77" s="64" customFormat="1" ht="12.75" x14ac:dyDescent="0.2">
      <c r="A380" s="57"/>
      <c r="B380" s="58" t="str">
        <f>IF(AND(B378&lt;&gt;"",ISNUMBER(B378),B379=""),"סך הכל",IF([1]Planning!A383="","",[1]Planning!A383))</f>
        <v/>
      </c>
      <c r="C380" s="59" t="str">
        <f>IFERROR(_xlfn.IFS(B380="סך הכל",[1]Summary!$B$6,[1]Planning!C383&lt;&gt;"",[1]Planning!C383),"")</f>
        <v/>
      </c>
      <c r="D380" s="57" t="str">
        <f>IFERROR(VLOOKUP(B380,[1]Address!B:G,5,FALSE),"")</f>
        <v/>
      </c>
      <c r="E380" s="57" t="str">
        <f>IFERROR(VLOOKUP(B380,[1]Address!B:L,11,FALSE),"")</f>
        <v/>
      </c>
      <c r="F380" s="60" t="str">
        <f t="shared" si="10"/>
        <v/>
      </c>
      <c r="G380" s="61" t="str">
        <f>IF(B380="סך הכל",[1]Summary!$B$7,IF(F380="","",IF(VLOOKUP(B380,[1]WQ_UnitID!B:C,2,FALSE)=0,"",VLOOKUP(B380,[1]WQ_UnitID!B:C,2,FALSE))))</f>
        <v/>
      </c>
      <c r="H380" s="60" t="str">
        <f>IF(B380="סך הכל",[1]Summary!$B$8,IF(F380="","",IFERROR(VLOOKUP(B380,[1]Planning!A:B,2,FALSE),0)))</f>
        <v/>
      </c>
      <c r="I380" s="60" t="str">
        <f>IF(B380="סך הכל",[1]Summary!$B$9,IF(F380="","",IFERROR(VLOOKUP(B380,[1]Count!A:B,2,FALSE),0)))</f>
        <v/>
      </c>
      <c r="J380" s="60" t="str">
        <f>IF(F380="","",(IF(ISNUMBER(MATCH(B380,[1]ExcPermit!$H$8:$H$1000,0)),"כן","לא")))</f>
        <v/>
      </c>
      <c r="K380" s="60" t="str">
        <f>IF(B380="סך הכל",[1]Summary!$B$10,IF(F380="","",IFERROR(VLOOKUP(B380,[1]Count!A:J,8,FALSE),0)))</f>
        <v/>
      </c>
      <c r="L380" s="60" t="str">
        <f>IF(B380="סך הכל",[1]Summary!$B$11,IF(F380="","",IFERROR(VLOOKUP(B380,[1]Count!A:J,9,FALSE),0)))</f>
        <v/>
      </c>
      <c r="M380" s="62" t="str">
        <f>IF(B380="סך הכל",[1]Summary!$B$12,IF(F380="","",IFERROR(VLOOKUP(B380,[1]Count!A:J,10,FALSE),0)))</f>
        <v/>
      </c>
      <c r="N380" s="63" t="str">
        <f t="shared" si="11"/>
        <v/>
      </c>
      <c r="O380" s="45" t="str">
        <f>IFERROR(VLOOKUP(B380,[1]Comments!A:B,2,FALSE),"")</f>
        <v/>
      </c>
      <c r="P380" s="45"/>
      <c r="Q380" s="45"/>
      <c r="R380" s="45"/>
      <c r="S380" s="45"/>
      <c r="T380" s="45"/>
      <c r="U380" s="45"/>
      <c r="V380" s="45"/>
      <c r="W380" s="45"/>
      <c r="X380" s="45"/>
      <c r="Y380" s="45"/>
      <c r="Z380" s="45"/>
      <c r="AA380" s="45"/>
      <c r="AB380" s="45"/>
      <c r="AC380" s="45"/>
      <c r="AD380" s="45"/>
      <c r="AE380" s="57"/>
      <c r="AF380" s="57"/>
      <c r="AG380" s="57"/>
      <c r="AH380" s="57"/>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c r="BE380" s="57"/>
      <c r="BF380" s="57"/>
      <c r="BG380" s="57"/>
      <c r="BH380" s="57"/>
      <c r="BI380" s="57"/>
      <c r="BJ380" s="57"/>
      <c r="BK380" s="57"/>
      <c r="BL380" s="57"/>
      <c r="BM380" s="57"/>
      <c r="BN380" s="57"/>
      <c r="BO380" s="57"/>
      <c r="BP380" s="57"/>
      <c r="BQ380" s="57"/>
      <c r="BR380" s="57"/>
      <c r="BS380" s="57"/>
      <c r="BT380" s="57"/>
      <c r="BU380" s="57"/>
      <c r="BV380" s="57"/>
      <c r="BW380" s="57"/>
      <c r="BX380" s="57"/>
      <c r="BY380" s="57"/>
    </row>
    <row r="381" spans="1:77" s="64" customFormat="1" ht="12.75" x14ac:dyDescent="0.2">
      <c r="A381" s="57"/>
      <c r="B381" s="58" t="str">
        <f>IF(AND(B379&lt;&gt;"",ISNUMBER(B379),B380=""),"סך הכל",IF([1]Planning!A384="","",[1]Planning!A384))</f>
        <v/>
      </c>
      <c r="C381" s="59" t="str">
        <f>IFERROR(_xlfn.IFS(B381="סך הכל",[1]Summary!$B$6,[1]Planning!C384&lt;&gt;"",[1]Planning!C384),"")</f>
        <v/>
      </c>
      <c r="D381" s="57" t="str">
        <f>IFERROR(VLOOKUP(B381,[1]Address!B:G,5,FALSE),"")</f>
        <v/>
      </c>
      <c r="E381" s="57" t="str">
        <f>IFERROR(VLOOKUP(B381,[1]Address!B:L,11,FALSE),"")</f>
        <v/>
      </c>
      <c r="F381" s="60" t="str">
        <f t="shared" si="10"/>
        <v/>
      </c>
      <c r="G381" s="61" t="str">
        <f>IF(B381="סך הכל",[1]Summary!$B$7,IF(F381="","",IF(VLOOKUP(B381,[1]WQ_UnitID!B:C,2,FALSE)=0,"",VLOOKUP(B381,[1]WQ_UnitID!B:C,2,FALSE))))</f>
        <v/>
      </c>
      <c r="H381" s="60" t="str">
        <f>IF(B381="סך הכל",[1]Summary!$B$8,IF(F381="","",IFERROR(VLOOKUP(B381,[1]Planning!A:B,2,FALSE),0)))</f>
        <v/>
      </c>
      <c r="I381" s="60" t="str">
        <f>IF(B381="סך הכל",[1]Summary!$B$9,IF(F381="","",IFERROR(VLOOKUP(B381,[1]Count!A:B,2,FALSE),0)))</f>
        <v/>
      </c>
      <c r="J381" s="60" t="str">
        <f>IF(F381="","",(IF(ISNUMBER(MATCH(B381,[1]ExcPermit!$H$8:$H$1000,0)),"כן","לא")))</f>
        <v/>
      </c>
      <c r="K381" s="60" t="str">
        <f>IF(B381="סך הכל",[1]Summary!$B$10,IF(F381="","",IFERROR(VLOOKUP(B381,[1]Count!A:J,8,FALSE),0)))</f>
        <v/>
      </c>
      <c r="L381" s="60" t="str">
        <f>IF(B381="סך הכל",[1]Summary!$B$11,IF(F381="","",IFERROR(VLOOKUP(B381,[1]Count!A:J,9,FALSE),0)))</f>
        <v/>
      </c>
      <c r="M381" s="62" t="str">
        <f>IF(B381="סך הכל",[1]Summary!$B$12,IF(F381="","",IFERROR(VLOOKUP(B381,[1]Count!A:J,10,FALSE),0)))</f>
        <v/>
      </c>
      <c r="N381" s="63" t="str">
        <f t="shared" si="11"/>
        <v/>
      </c>
      <c r="O381" s="45" t="str">
        <f>IFERROR(VLOOKUP(B381,[1]Comments!A:B,2,FALSE),"")</f>
        <v/>
      </c>
      <c r="P381" s="45"/>
      <c r="Q381" s="45"/>
      <c r="R381" s="45"/>
      <c r="S381" s="45"/>
      <c r="T381" s="45"/>
      <c r="U381" s="45"/>
      <c r="V381" s="45"/>
      <c r="W381" s="45"/>
      <c r="X381" s="45"/>
      <c r="Y381" s="45"/>
      <c r="Z381" s="45"/>
      <c r="AA381" s="45"/>
      <c r="AB381" s="45"/>
      <c r="AC381" s="45"/>
      <c r="AD381" s="45"/>
      <c r="AE381" s="57"/>
      <c r="AF381" s="57"/>
      <c r="AG381" s="57"/>
      <c r="AH381" s="57"/>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c r="BE381" s="57"/>
      <c r="BF381" s="57"/>
      <c r="BG381" s="57"/>
      <c r="BH381" s="57"/>
      <c r="BI381" s="57"/>
      <c r="BJ381" s="57"/>
      <c r="BK381" s="57"/>
      <c r="BL381" s="57"/>
      <c r="BM381" s="57"/>
      <c r="BN381" s="57"/>
      <c r="BO381" s="57"/>
      <c r="BP381" s="57"/>
      <c r="BQ381" s="57"/>
      <c r="BR381" s="57"/>
      <c r="BS381" s="57"/>
      <c r="BT381" s="57"/>
      <c r="BU381" s="57"/>
      <c r="BV381" s="57"/>
      <c r="BW381" s="57"/>
      <c r="BX381" s="57"/>
      <c r="BY381" s="57"/>
    </row>
    <row r="382" spans="1:77" s="64" customFormat="1" ht="12.75" x14ac:dyDescent="0.2">
      <c r="A382" s="57"/>
      <c r="B382" s="58" t="str">
        <f>IF(AND(B380&lt;&gt;"",ISNUMBER(B380),B381=""),"סך הכל",IF([1]Planning!A385="","",[1]Planning!A385))</f>
        <v/>
      </c>
      <c r="C382" s="59" t="str">
        <f>IFERROR(_xlfn.IFS(B382="סך הכל",[1]Summary!$B$6,[1]Planning!C385&lt;&gt;"",[1]Planning!C385),"")</f>
        <v/>
      </c>
      <c r="D382" s="57" t="str">
        <f>IFERROR(VLOOKUP(B382,[1]Address!B:G,5,FALSE),"")</f>
        <v/>
      </c>
      <c r="E382" s="57" t="str">
        <f>IFERROR(VLOOKUP(B382,[1]Address!B:L,11,FALSE),"")</f>
        <v/>
      </c>
      <c r="F382" s="60" t="str">
        <f t="shared" si="10"/>
        <v/>
      </c>
      <c r="G382" s="61" t="str">
        <f>IF(B382="סך הכל",[1]Summary!$B$7,IF(F382="","",IF(VLOOKUP(B382,[1]WQ_UnitID!B:C,2,FALSE)=0,"",VLOOKUP(B382,[1]WQ_UnitID!B:C,2,FALSE))))</f>
        <v/>
      </c>
      <c r="H382" s="60" t="str">
        <f>IF(B382="סך הכל",[1]Summary!$B$8,IF(F382="","",IFERROR(VLOOKUP(B382,[1]Planning!A:B,2,FALSE),0)))</f>
        <v/>
      </c>
      <c r="I382" s="60" t="str">
        <f>IF(B382="סך הכל",[1]Summary!$B$9,IF(F382="","",IFERROR(VLOOKUP(B382,[1]Count!A:B,2,FALSE),0)))</f>
        <v/>
      </c>
      <c r="J382" s="60" t="str">
        <f>IF(F382="","",(IF(ISNUMBER(MATCH(B382,[1]ExcPermit!$H$8:$H$1000,0)),"כן","לא")))</f>
        <v/>
      </c>
      <c r="K382" s="60" t="str">
        <f>IF(B382="סך הכל",[1]Summary!$B$10,IF(F382="","",IFERROR(VLOOKUP(B382,[1]Count!A:J,8,FALSE),0)))</f>
        <v/>
      </c>
      <c r="L382" s="60" t="str">
        <f>IF(B382="סך הכל",[1]Summary!$B$11,IF(F382="","",IFERROR(VLOOKUP(B382,[1]Count!A:J,9,FALSE),0)))</f>
        <v/>
      </c>
      <c r="M382" s="62" t="str">
        <f>IF(B382="סך הכל",[1]Summary!$B$12,IF(F382="","",IFERROR(VLOOKUP(B382,[1]Count!A:J,10,FALSE),0)))</f>
        <v/>
      </c>
      <c r="N382" s="63" t="str">
        <f t="shared" si="11"/>
        <v/>
      </c>
      <c r="O382" s="45" t="str">
        <f>IFERROR(VLOOKUP(B382,[1]Comments!A:B,2,FALSE),"")</f>
        <v/>
      </c>
      <c r="P382" s="45"/>
      <c r="Q382" s="45"/>
      <c r="R382" s="45"/>
      <c r="S382" s="45"/>
      <c r="T382" s="45"/>
      <c r="U382" s="45"/>
      <c r="V382" s="45"/>
      <c r="W382" s="45"/>
      <c r="X382" s="45"/>
      <c r="Y382" s="45"/>
      <c r="Z382" s="45"/>
      <c r="AA382" s="45"/>
      <c r="AB382" s="45"/>
      <c r="AC382" s="45"/>
      <c r="AD382" s="45"/>
      <c r="AE382" s="57"/>
      <c r="AF382" s="57"/>
      <c r="AG382" s="57"/>
      <c r="AH382" s="57"/>
      <c r="AI382" s="57"/>
      <c r="AJ382" s="57"/>
      <c r="AK382" s="57"/>
      <c r="AL382" s="57"/>
      <c r="AM382" s="57"/>
      <c r="AN382" s="57"/>
      <c r="AO382" s="57"/>
      <c r="AP382" s="57"/>
      <c r="AQ382" s="57"/>
      <c r="AR382" s="57"/>
      <c r="AS382" s="57"/>
      <c r="AT382" s="57"/>
      <c r="AU382" s="57"/>
      <c r="AV382" s="57"/>
      <c r="AW382" s="57"/>
      <c r="AX382" s="57"/>
      <c r="AY382" s="57"/>
      <c r="AZ382" s="57"/>
      <c r="BA382" s="57"/>
      <c r="BB382" s="57"/>
      <c r="BC382" s="57"/>
      <c r="BD382" s="57"/>
      <c r="BE382" s="57"/>
      <c r="BF382" s="57"/>
      <c r="BG382" s="57"/>
      <c r="BH382" s="57"/>
      <c r="BI382" s="57"/>
      <c r="BJ382" s="57"/>
      <c r="BK382" s="57"/>
      <c r="BL382" s="57"/>
      <c r="BM382" s="57"/>
      <c r="BN382" s="57"/>
      <c r="BO382" s="57"/>
      <c r="BP382" s="57"/>
      <c r="BQ382" s="57"/>
      <c r="BR382" s="57"/>
      <c r="BS382" s="57"/>
      <c r="BT382" s="57"/>
      <c r="BU382" s="57"/>
      <c r="BV382" s="57"/>
      <c r="BW382" s="57"/>
      <c r="BX382" s="57"/>
      <c r="BY382" s="57"/>
    </row>
    <row r="383" spans="1:77" s="64" customFormat="1" ht="12.75" x14ac:dyDescent="0.2">
      <c r="A383" s="57"/>
      <c r="B383" s="58" t="str">
        <f>IF(AND(B381&lt;&gt;"",ISNUMBER(B381),B382=""),"סך הכל",IF([1]Planning!A386="","",[1]Planning!A386))</f>
        <v/>
      </c>
      <c r="C383" s="59" t="str">
        <f>IFERROR(_xlfn.IFS(B383="סך הכל",[1]Summary!$B$6,[1]Planning!C386&lt;&gt;"",[1]Planning!C386),"")</f>
        <v/>
      </c>
      <c r="D383" s="57" t="str">
        <f>IFERROR(VLOOKUP(B383,[1]Address!B:G,5,FALSE),"")</f>
        <v/>
      </c>
      <c r="E383" s="57" t="str">
        <f>IFERROR(VLOOKUP(B383,[1]Address!B:L,11,FALSE),"")</f>
        <v/>
      </c>
      <c r="F383" s="60" t="str">
        <f t="shared" si="10"/>
        <v/>
      </c>
      <c r="G383" s="61" t="str">
        <f>IF(B383="סך הכל",[1]Summary!$B$7,IF(F383="","",IF(VLOOKUP(B383,[1]WQ_UnitID!B:C,2,FALSE)=0,"",VLOOKUP(B383,[1]WQ_UnitID!B:C,2,FALSE))))</f>
        <v/>
      </c>
      <c r="H383" s="60" t="str">
        <f>IF(B383="סך הכל",[1]Summary!$B$8,IF(F383="","",IFERROR(VLOOKUP(B383,[1]Planning!A:B,2,FALSE),0)))</f>
        <v/>
      </c>
      <c r="I383" s="60" t="str">
        <f>IF(B383="סך הכל",[1]Summary!$B$9,IF(F383="","",IFERROR(VLOOKUP(B383,[1]Count!A:B,2,FALSE),0)))</f>
        <v/>
      </c>
      <c r="J383" s="60" t="str">
        <f>IF(F383="","",(IF(ISNUMBER(MATCH(B383,[1]ExcPermit!$H$8:$H$1000,0)),"כן","לא")))</f>
        <v/>
      </c>
      <c r="K383" s="60" t="str">
        <f>IF(B383="סך הכל",[1]Summary!$B$10,IF(F383="","",IFERROR(VLOOKUP(B383,[1]Count!A:J,8,FALSE),0)))</f>
        <v/>
      </c>
      <c r="L383" s="60" t="str">
        <f>IF(B383="סך הכל",[1]Summary!$B$11,IF(F383="","",IFERROR(VLOOKUP(B383,[1]Count!A:J,9,FALSE),0)))</f>
        <v/>
      </c>
      <c r="M383" s="62" t="str">
        <f>IF(B383="סך הכל",[1]Summary!$B$12,IF(F383="","",IFERROR(VLOOKUP(B383,[1]Count!A:J,10,FALSE),0)))</f>
        <v/>
      </c>
      <c r="N383" s="63" t="str">
        <f t="shared" si="11"/>
        <v/>
      </c>
      <c r="O383" s="45" t="str">
        <f>IFERROR(VLOOKUP(B383,[1]Comments!A:B,2,FALSE),"")</f>
        <v/>
      </c>
      <c r="P383" s="45"/>
      <c r="Q383" s="45"/>
      <c r="R383" s="45"/>
      <c r="S383" s="45"/>
      <c r="T383" s="45"/>
      <c r="U383" s="45"/>
      <c r="V383" s="45"/>
      <c r="W383" s="45"/>
      <c r="X383" s="45"/>
      <c r="Y383" s="45"/>
      <c r="Z383" s="45"/>
      <c r="AA383" s="45"/>
      <c r="AB383" s="45"/>
      <c r="AC383" s="45"/>
      <c r="AD383" s="45"/>
      <c r="AE383" s="57"/>
      <c r="AF383" s="57"/>
      <c r="AG383" s="57"/>
      <c r="AH383" s="57"/>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c r="BE383" s="57"/>
      <c r="BF383" s="57"/>
      <c r="BG383" s="57"/>
      <c r="BH383" s="57"/>
      <c r="BI383" s="57"/>
      <c r="BJ383" s="57"/>
      <c r="BK383" s="57"/>
      <c r="BL383" s="57"/>
      <c r="BM383" s="57"/>
      <c r="BN383" s="57"/>
      <c r="BO383" s="57"/>
      <c r="BP383" s="57"/>
      <c r="BQ383" s="57"/>
      <c r="BR383" s="57"/>
      <c r="BS383" s="57"/>
      <c r="BT383" s="57"/>
      <c r="BU383" s="57"/>
      <c r="BV383" s="57"/>
      <c r="BW383" s="57"/>
      <c r="BX383" s="57"/>
      <c r="BY383" s="57"/>
    </row>
    <row r="384" spans="1:77" s="64" customFormat="1" ht="12.75" x14ac:dyDescent="0.2">
      <c r="A384" s="57"/>
      <c r="B384" s="58" t="str">
        <f>IF(AND(B382&lt;&gt;"",ISNUMBER(B382),B383=""),"סך הכל",IF([1]Planning!A387="","",[1]Planning!A387))</f>
        <v/>
      </c>
      <c r="C384" s="59" t="str">
        <f>IFERROR(_xlfn.IFS(B384="סך הכל",[1]Summary!$B$6,[1]Planning!C387&lt;&gt;"",[1]Planning!C387),"")</f>
        <v/>
      </c>
      <c r="D384" s="57" t="str">
        <f>IFERROR(VLOOKUP(B384,[1]Address!B:G,5,FALSE),"")</f>
        <v/>
      </c>
      <c r="E384" s="57" t="str">
        <f>IFERROR(VLOOKUP(B384,[1]Address!B:L,11,FALSE),"")</f>
        <v/>
      </c>
      <c r="F384" s="60" t="str">
        <f t="shared" si="10"/>
        <v/>
      </c>
      <c r="G384" s="61" t="str">
        <f>IF(B384="סך הכל",[1]Summary!$B$7,IF(F384="","",IF(VLOOKUP(B384,[1]WQ_UnitID!B:C,2,FALSE)=0,"",VLOOKUP(B384,[1]WQ_UnitID!B:C,2,FALSE))))</f>
        <v/>
      </c>
      <c r="H384" s="60" t="str">
        <f>IF(B384="סך הכל",[1]Summary!$B$8,IF(F384="","",IFERROR(VLOOKUP(B384,[1]Planning!A:B,2,FALSE),0)))</f>
        <v/>
      </c>
      <c r="I384" s="60" t="str">
        <f>IF(B384="סך הכל",[1]Summary!$B$9,IF(F384="","",IFERROR(VLOOKUP(B384,[1]Count!A:B,2,FALSE),0)))</f>
        <v/>
      </c>
      <c r="J384" s="60" t="str">
        <f>IF(F384="","",(IF(ISNUMBER(MATCH(B384,[1]ExcPermit!$H$8:$H$1000,0)),"כן","לא")))</f>
        <v/>
      </c>
      <c r="K384" s="60" t="str">
        <f>IF(B384="סך הכל",[1]Summary!$B$10,IF(F384="","",IFERROR(VLOOKUP(B384,[1]Count!A:J,8,FALSE),0)))</f>
        <v/>
      </c>
      <c r="L384" s="60" t="str">
        <f>IF(B384="סך הכל",[1]Summary!$B$11,IF(F384="","",IFERROR(VLOOKUP(B384,[1]Count!A:J,9,FALSE),0)))</f>
        <v/>
      </c>
      <c r="M384" s="62" t="str">
        <f>IF(B384="סך הכל",[1]Summary!$B$12,IF(F384="","",IFERROR(VLOOKUP(B384,[1]Count!A:J,10,FALSE),0)))</f>
        <v/>
      </c>
      <c r="N384" s="63" t="str">
        <f t="shared" si="11"/>
        <v/>
      </c>
      <c r="O384" s="45" t="str">
        <f>IFERROR(VLOOKUP(B384,[1]Comments!A:B,2,FALSE),"")</f>
        <v/>
      </c>
      <c r="P384" s="45"/>
      <c r="Q384" s="45"/>
      <c r="R384" s="45"/>
      <c r="S384" s="45"/>
      <c r="T384" s="45"/>
      <c r="U384" s="45"/>
      <c r="V384" s="45"/>
      <c r="W384" s="45"/>
      <c r="X384" s="45"/>
      <c r="Y384" s="45"/>
      <c r="Z384" s="45"/>
      <c r="AA384" s="45"/>
      <c r="AB384" s="45"/>
      <c r="AC384" s="45"/>
      <c r="AD384" s="45"/>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57"/>
      <c r="BJ384" s="57"/>
      <c r="BK384" s="57"/>
      <c r="BL384" s="57"/>
      <c r="BM384" s="57"/>
      <c r="BN384" s="57"/>
      <c r="BO384" s="57"/>
      <c r="BP384" s="57"/>
      <c r="BQ384" s="57"/>
      <c r="BR384" s="57"/>
      <c r="BS384" s="57"/>
      <c r="BT384" s="57"/>
      <c r="BU384" s="57"/>
      <c r="BV384" s="57"/>
      <c r="BW384" s="57"/>
      <c r="BX384" s="57"/>
      <c r="BY384" s="57"/>
    </row>
    <row r="385" spans="1:77" s="64" customFormat="1" ht="12.75" x14ac:dyDescent="0.2">
      <c r="A385" s="57"/>
      <c r="B385" s="58" t="str">
        <f>IF(AND(B383&lt;&gt;"",ISNUMBER(B383),B384=""),"סך הכל",IF([1]Planning!A388="","",[1]Planning!A388))</f>
        <v/>
      </c>
      <c r="C385" s="59" t="str">
        <f>IFERROR(_xlfn.IFS(B385="סך הכל",[1]Summary!$B$6,[1]Planning!C388&lt;&gt;"",[1]Planning!C388),"")</f>
        <v/>
      </c>
      <c r="D385" s="57" t="str">
        <f>IFERROR(VLOOKUP(B385,[1]Address!B:G,5,FALSE),"")</f>
        <v/>
      </c>
      <c r="E385" s="57" t="str">
        <f>IFERROR(VLOOKUP(B385,[1]Address!B:L,11,FALSE),"")</f>
        <v/>
      </c>
      <c r="F385" s="60" t="str">
        <f t="shared" si="10"/>
        <v/>
      </c>
      <c r="G385" s="61" t="str">
        <f>IF(B385="סך הכל",[1]Summary!$B$7,IF(F385="","",IF(VLOOKUP(B385,[1]WQ_UnitID!B:C,2,FALSE)=0,"",VLOOKUP(B385,[1]WQ_UnitID!B:C,2,FALSE))))</f>
        <v/>
      </c>
      <c r="H385" s="60" t="str">
        <f>IF(B385="סך הכל",[1]Summary!$B$8,IF(F385="","",IFERROR(VLOOKUP(B385,[1]Planning!A:B,2,FALSE),0)))</f>
        <v/>
      </c>
      <c r="I385" s="60" t="str">
        <f>IF(B385="סך הכל",[1]Summary!$B$9,IF(F385="","",IFERROR(VLOOKUP(B385,[1]Count!A:B,2,FALSE),0)))</f>
        <v/>
      </c>
      <c r="J385" s="60" t="str">
        <f>IF(F385="","",(IF(ISNUMBER(MATCH(B385,[1]ExcPermit!$H$8:$H$1000,0)),"כן","לא")))</f>
        <v/>
      </c>
      <c r="K385" s="60" t="str">
        <f>IF(B385="סך הכל",[1]Summary!$B$10,IF(F385="","",IFERROR(VLOOKUP(B385,[1]Count!A:J,8,FALSE),0)))</f>
        <v/>
      </c>
      <c r="L385" s="60" t="str">
        <f>IF(B385="סך הכל",[1]Summary!$B$11,IF(F385="","",IFERROR(VLOOKUP(B385,[1]Count!A:J,9,FALSE),0)))</f>
        <v/>
      </c>
      <c r="M385" s="62" t="str">
        <f>IF(B385="סך הכל",[1]Summary!$B$12,IF(F385="","",IFERROR(VLOOKUP(B385,[1]Count!A:J,10,FALSE),0)))</f>
        <v/>
      </c>
      <c r="N385" s="63" t="str">
        <f t="shared" si="11"/>
        <v/>
      </c>
      <c r="O385" s="45" t="str">
        <f>IFERROR(VLOOKUP(B385,[1]Comments!A:B,2,FALSE),"")</f>
        <v/>
      </c>
      <c r="P385" s="45"/>
      <c r="Q385" s="45"/>
      <c r="R385" s="45"/>
      <c r="S385" s="45"/>
      <c r="T385" s="45"/>
      <c r="U385" s="45"/>
      <c r="V385" s="45"/>
      <c r="W385" s="45"/>
      <c r="X385" s="45"/>
      <c r="Y385" s="45"/>
      <c r="Z385" s="45"/>
      <c r="AA385" s="45"/>
      <c r="AB385" s="45"/>
      <c r="AC385" s="45"/>
      <c r="AD385" s="45"/>
      <c r="AE385" s="57"/>
      <c r="AF385" s="57"/>
      <c r="AG385" s="57"/>
      <c r="AH385" s="57"/>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7"/>
      <c r="BI385" s="57"/>
      <c r="BJ385" s="57"/>
      <c r="BK385" s="57"/>
      <c r="BL385" s="57"/>
      <c r="BM385" s="57"/>
      <c r="BN385" s="57"/>
      <c r="BO385" s="57"/>
      <c r="BP385" s="57"/>
      <c r="BQ385" s="57"/>
      <c r="BR385" s="57"/>
      <c r="BS385" s="57"/>
      <c r="BT385" s="57"/>
      <c r="BU385" s="57"/>
      <c r="BV385" s="57"/>
      <c r="BW385" s="57"/>
      <c r="BX385" s="57"/>
      <c r="BY385" s="57"/>
    </row>
    <row r="386" spans="1:77" s="64" customFormat="1" ht="12.75" x14ac:dyDescent="0.2">
      <c r="A386" s="57"/>
      <c r="B386" s="58" t="str">
        <f>IF(AND(B384&lt;&gt;"",ISNUMBER(B384),B385=""),"סך הכל",IF([1]Planning!A389="","",[1]Planning!A389))</f>
        <v/>
      </c>
      <c r="C386" s="59" t="str">
        <f>IFERROR(_xlfn.IFS(B386="סך הכל",[1]Summary!$B$6,[1]Planning!C389&lt;&gt;"",[1]Planning!C389),"")</f>
        <v/>
      </c>
      <c r="D386" s="57" t="str">
        <f>IFERROR(VLOOKUP(B386,[1]Address!B:G,5,FALSE),"")</f>
        <v/>
      </c>
      <c r="E386" s="57" t="str">
        <f>IFERROR(VLOOKUP(B386,[1]Address!B:L,11,FALSE),"")</f>
        <v/>
      </c>
      <c r="F386" s="60" t="str">
        <f t="shared" si="10"/>
        <v/>
      </c>
      <c r="G386" s="61" t="str">
        <f>IF(B386="סך הכל",[1]Summary!$B$7,IF(F386="","",IF(VLOOKUP(B386,[1]WQ_UnitID!B:C,2,FALSE)=0,"",VLOOKUP(B386,[1]WQ_UnitID!B:C,2,FALSE))))</f>
        <v/>
      </c>
      <c r="H386" s="60" t="str">
        <f>IF(B386="סך הכל",[1]Summary!$B$8,IF(F386="","",IFERROR(VLOOKUP(B386,[1]Planning!A:B,2,FALSE),0)))</f>
        <v/>
      </c>
      <c r="I386" s="60" t="str">
        <f>IF(B386="סך הכל",[1]Summary!$B$9,IF(F386="","",IFERROR(VLOOKUP(B386,[1]Count!A:B,2,FALSE),0)))</f>
        <v/>
      </c>
      <c r="J386" s="60" t="str">
        <f>IF(F386="","",(IF(ISNUMBER(MATCH(B386,[1]ExcPermit!$H$8:$H$1000,0)),"כן","לא")))</f>
        <v/>
      </c>
      <c r="K386" s="60" t="str">
        <f>IF(B386="סך הכל",[1]Summary!$B$10,IF(F386="","",IFERROR(VLOOKUP(B386,[1]Count!A:J,8,FALSE),0)))</f>
        <v/>
      </c>
      <c r="L386" s="60" t="str">
        <f>IF(B386="סך הכל",[1]Summary!$B$11,IF(F386="","",IFERROR(VLOOKUP(B386,[1]Count!A:J,9,FALSE),0)))</f>
        <v/>
      </c>
      <c r="M386" s="62" t="str">
        <f>IF(B386="סך הכל",[1]Summary!$B$12,IF(F386="","",IFERROR(VLOOKUP(B386,[1]Count!A:J,10,FALSE),0)))</f>
        <v/>
      </c>
      <c r="N386" s="63" t="str">
        <f t="shared" si="11"/>
        <v/>
      </c>
      <c r="O386" s="45" t="str">
        <f>IFERROR(VLOOKUP(B386,[1]Comments!A:B,2,FALSE),"")</f>
        <v/>
      </c>
      <c r="P386" s="45"/>
      <c r="Q386" s="45"/>
      <c r="R386" s="45"/>
      <c r="S386" s="45"/>
      <c r="T386" s="45"/>
      <c r="U386" s="45"/>
      <c r="V386" s="45"/>
      <c r="W386" s="45"/>
      <c r="X386" s="45"/>
      <c r="Y386" s="45"/>
      <c r="Z386" s="45"/>
      <c r="AA386" s="45"/>
      <c r="AB386" s="45"/>
      <c r="AC386" s="45"/>
      <c r="AD386" s="45"/>
      <c r="AE386" s="57"/>
      <c r="AF386" s="57"/>
      <c r="AG386" s="57"/>
      <c r="AH386" s="57"/>
      <c r="AI386" s="57"/>
      <c r="AJ386" s="57"/>
      <c r="AK386" s="57"/>
      <c r="AL386" s="57"/>
      <c r="AM386" s="57"/>
      <c r="AN386" s="57"/>
      <c r="AO386" s="57"/>
      <c r="AP386" s="57"/>
      <c r="AQ386" s="57"/>
      <c r="AR386" s="57"/>
      <c r="AS386" s="57"/>
      <c r="AT386" s="57"/>
      <c r="AU386" s="57"/>
      <c r="AV386" s="57"/>
      <c r="AW386" s="57"/>
      <c r="AX386" s="57"/>
      <c r="AY386" s="57"/>
      <c r="AZ386" s="57"/>
      <c r="BA386" s="57"/>
      <c r="BB386" s="57"/>
      <c r="BC386" s="57"/>
      <c r="BD386" s="57"/>
      <c r="BE386" s="57"/>
      <c r="BF386" s="57"/>
      <c r="BG386" s="57"/>
      <c r="BH386" s="57"/>
      <c r="BI386" s="57"/>
      <c r="BJ386" s="57"/>
      <c r="BK386" s="57"/>
      <c r="BL386" s="57"/>
      <c r="BM386" s="57"/>
      <c r="BN386" s="57"/>
      <c r="BO386" s="57"/>
      <c r="BP386" s="57"/>
      <c r="BQ386" s="57"/>
      <c r="BR386" s="57"/>
      <c r="BS386" s="57"/>
      <c r="BT386" s="57"/>
      <c r="BU386" s="57"/>
      <c r="BV386" s="57"/>
      <c r="BW386" s="57"/>
      <c r="BX386" s="57"/>
      <c r="BY386" s="57"/>
    </row>
    <row r="387" spans="1:77" s="64" customFormat="1" ht="12.75" x14ac:dyDescent="0.2">
      <c r="A387" s="57"/>
      <c r="B387" s="58" t="str">
        <f>IF(AND(B385&lt;&gt;"",ISNUMBER(B385),B386=""),"סך הכל",IF([1]Planning!A390="","",[1]Planning!A390))</f>
        <v/>
      </c>
      <c r="C387" s="59" t="str">
        <f>IFERROR(_xlfn.IFS(B387="סך הכל",[1]Summary!$B$6,[1]Planning!C390&lt;&gt;"",[1]Planning!C390),"")</f>
        <v/>
      </c>
      <c r="D387" s="57" t="str">
        <f>IFERROR(VLOOKUP(B387,[1]Address!B:G,5,FALSE),"")</f>
        <v/>
      </c>
      <c r="E387" s="57" t="str">
        <f>IFERROR(VLOOKUP(B387,[1]Address!B:L,11,FALSE),"")</f>
        <v/>
      </c>
      <c r="F387" s="60" t="str">
        <f t="shared" si="10"/>
        <v/>
      </c>
      <c r="G387" s="61" t="str">
        <f>IF(B387="סך הכל",[1]Summary!$B$7,IF(F387="","",IF(VLOOKUP(B387,[1]WQ_UnitID!B:C,2,FALSE)=0,"",VLOOKUP(B387,[1]WQ_UnitID!B:C,2,FALSE))))</f>
        <v/>
      </c>
      <c r="H387" s="60" t="str">
        <f>IF(B387="סך הכל",[1]Summary!$B$8,IF(F387="","",IFERROR(VLOOKUP(B387,[1]Planning!A:B,2,FALSE),0)))</f>
        <v/>
      </c>
      <c r="I387" s="60" t="str">
        <f>IF(B387="סך הכל",[1]Summary!$B$9,IF(F387="","",IFERROR(VLOOKUP(B387,[1]Count!A:B,2,FALSE),0)))</f>
        <v/>
      </c>
      <c r="J387" s="60" t="str">
        <f>IF(F387="","",(IF(ISNUMBER(MATCH(B387,[1]ExcPermit!$H$8:$H$1000,0)),"כן","לא")))</f>
        <v/>
      </c>
      <c r="K387" s="60" t="str">
        <f>IF(B387="סך הכל",[1]Summary!$B$10,IF(F387="","",IFERROR(VLOOKUP(B387,[1]Count!A:J,8,FALSE),0)))</f>
        <v/>
      </c>
      <c r="L387" s="60" t="str">
        <f>IF(B387="סך הכל",[1]Summary!$B$11,IF(F387="","",IFERROR(VLOOKUP(B387,[1]Count!A:J,9,FALSE),0)))</f>
        <v/>
      </c>
      <c r="M387" s="62" t="str">
        <f>IF(B387="סך הכל",[1]Summary!$B$12,IF(F387="","",IFERROR(VLOOKUP(B387,[1]Count!A:J,10,FALSE),0)))</f>
        <v/>
      </c>
      <c r="N387" s="63" t="str">
        <f t="shared" si="11"/>
        <v/>
      </c>
      <c r="O387" s="45" t="str">
        <f>IFERROR(VLOOKUP(B387,[1]Comments!A:B,2,FALSE),"")</f>
        <v/>
      </c>
      <c r="P387" s="45"/>
      <c r="Q387" s="45"/>
      <c r="R387" s="45"/>
      <c r="S387" s="45"/>
      <c r="T387" s="45"/>
      <c r="U387" s="45"/>
      <c r="V387" s="45"/>
      <c r="W387" s="45"/>
      <c r="X387" s="45"/>
      <c r="Y387" s="45"/>
      <c r="Z387" s="45"/>
      <c r="AA387" s="45"/>
      <c r="AB387" s="45"/>
      <c r="AC387" s="45"/>
      <c r="AD387" s="45"/>
      <c r="AE387" s="57"/>
      <c r="AF387" s="57"/>
      <c r="AG387" s="57"/>
      <c r="AH387" s="57"/>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c r="BE387" s="57"/>
      <c r="BF387" s="57"/>
      <c r="BG387" s="57"/>
      <c r="BH387" s="57"/>
      <c r="BI387" s="57"/>
      <c r="BJ387" s="57"/>
      <c r="BK387" s="57"/>
      <c r="BL387" s="57"/>
      <c r="BM387" s="57"/>
      <c r="BN387" s="57"/>
      <c r="BO387" s="57"/>
      <c r="BP387" s="57"/>
      <c r="BQ387" s="57"/>
      <c r="BR387" s="57"/>
      <c r="BS387" s="57"/>
      <c r="BT387" s="57"/>
      <c r="BU387" s="57"/>
      <c r="BV387" s="57"/>
      <c r="BW387" s="57"/>
      <c r="BX387" s="57"/>
      <c r="BY387" s="57"/>
    </row>
    <row r="388" spans="1:77" s="64" customFormat="1" ht="12.75" x14ac:dyDescent="0.2">
      <c r="A388" s="57"/>
      <c r="B388" s="58" t="str">
        <f>IF(AND(B386&lt;&gt;"",ISNUMBER(B386),B387=""),"סך הכל",IF([1]Planning!A391="","",[1]Planning!A391))</f>
        <v/>
      </c>
      <c r="C388" s="59" t="str">
        <f>IFERROR(_xlfn.IFS(B388="סך הכל",[1]Summary!$B$6,[1]Planning!C391&lt;&gt;"",[1]Planning!C391),"")</f>
        <v/>
      </c>
      <c r="D388" s="57" t="str">
        <f>IFERROR(VLOOKUP(B388,[1]Address!B:G,5,FALSE),"")</f>
        <v/>
      </c>
      <c r="E388" s="57" t="str">
        <f>IFERROR(VLOOKUP(B388,[1]Address!B:L,11,FALSE),"")</f>
        <v/>
      </c>
      <c r="F388" s="60" t="str">
        <f t="shared" si="10"/>
        <v/>
      </c>
      <c r="G388" s="61" t="str">
        <f>IF(B388="סך הכל",[1]Summary!$B$7,IF(F388="","",IF(VLOOKUP(B388,[1]WQ_UnitID!B:C,2,FALSE)=0,"",VLOOKUP(B388,[1]WQ_UnitID!B:C,2,FALSE))))</f>
        <v/>
      </c>
      <c r="H388" s="60" t="str">
        <f>IF(B388="סך הכל",[1]Summary!$B$8,IF(F388="","",IFERROR(VLOOKUP(B388,[1]Planning!A:B,2,FALSE),0)))</f>
        <v/>
      </c>
      <c r="I388" s="60" t="str">
        <f>IF(B388="סך הכל",[1]Summary!$B$9,IF(F388="","",IFERROR(VLOOKUP(B388,[1]Count!A:B,2,FALSE),0)))</f>
        <v/>
      </c>
      <c r="J388" s="60" t="str">
        <f>IF(F388="","",(IF(ISNUMBER(MATCH(B388,[1]ExcPermit!$H$8:$H$1000,0)),"כן","לא")))</f>
        <v/>
      </c>
      <c r="K388" s="60" t="str">
        <f>IF(B388="סך הכל",[1]Summary!$B$10,IF(F388="","",IFERROR(VLOOKUP(B388,[1]Count!A:J,8,FALSE),0)))</f>
        <v/>
      </c>
      <c r="L388" s="60" t="str">
        <f>IF(B388="סך הכל",[1]Summary!$B$11,IF(F388="","",IFERROR(VLOOKUP(B388,[1]Count!A:J,9,FALSE),0)))</f>
        <v/>
      </c>
      <c r="M388" s="62" t="str">
        <f>IF(B388="סך הכל",[1]Summary!$B$12,IF(F388="","",IFERROR(VLOOKUP(B388,[1]Count!A:J,10,FALSE),0)))</f>
        <v/>
      </c>
      <c r="N388" s="63" t="str">
        <f t="shared" si="11"/>
        <v/>
      </c>
      <c r="O388" s="45" t="str">
        <f>IFERROR(VLOOKUP(B388,[1]Comments!A:B,2,FALSE),"")</f>
        <v/>
      </c>
      <c r="P388" s="45"/>
      <c r="Q388" s="45"/>
      <c r="R388" s="45"/>
      <c r="S388" s="45"/>
      <c r="T388" s="45"/>
      <c r="U388" s="45"/>
      <c r="V388" s="45"/>
      <c r="W388" s="45"/>
      <c r="X388" s="45"/>
      <c r="Y388" s="45"/>
      <c r="Z388" s="45"/>
      <c r="AA388" s="45"/>
      <c r="AB388" s="45"/>
      <c r="AC388" s="45"/>
      <c r="AD388" s="45"/>
      <c r="AE388" s="57"/>
      <c r="AF388" s="57"/>
      <c r="AG388" s="57"/>
      <c r="AH388" s="57"/>
      <c r="AI388" s="57"/>
      <c r="AJ388" s="57"/>
      <c r="AK388" s="57"/>
      <c r="AL388" s="57"/>
      <c r="AM388" s="57"/>
      <c r="AN388" s="57"/>
      <c r="AO388" s="57"/>
      <c r="AP388" s="57"/>
      <c r="AQ388" s="57"/>
      <c r="AR388" s="57"/>
      <c r="AS388" s="57"/>
      <c r="AT388" s="57"/>
      <c r="AU388" s="57"/>
      <c r="AV388" s="57"/>
      <c r="AW388" s="57"/>
      <c r="AX388" s="57"/>
      <c r="AY388" s="57"/>
      <c r="AZ388" s="57"/>
      <c r="BA388" s="57"/>
      <c r="BB388" s="57"/>
      <c r="BC388" s="57"/>
      <c r="BD388" s="57"/>
      <c r="BE388" s="57"/>
      <c r="BF388" s="57"/>
      <c r="BG388" s="57"/>
      <c r="BH388" s="57"/>
      <c r="BI388" s="57"/>
      <c r="BJ388" s="57"/>
      <c r="BK388" s="57"/>
      <c r="BL388" s="57"/>
      <c r="BM388" s="57"/>
      <c r="BN388" s="57"/>
      <c r="BO388" s="57"/>
      <c r="BP388" s="57"/>
      <c r="BQ388" s="57"/>
      <c r="BR388" s="57"/>
      <c r="BS388" s="57"/>
      <c r="BT388" s="57"/>
      <c r="BU388" s="57"/>
      <c r="BV388" s="57"/>
      <c r="BW388" s="57"/>
      <c r="BX388" s="57"/>
      <c r="BY388" s="57"/>
    </row>
    <row r="389" spans="1:77" s="64" customFormat="1" ht="12.75" x14ac:dyDescent="0.2">
      <c r="A389" s="57"/>
      <c r="B389" s="58" t="str">
        <f>IF(AND(B387&lt;&gt;"",ISNUMBER(B387),B388=""),"סך הכל",IF([1]Planning!A392="","",[1]Planning!A392))</f>
        <v/>
      </c>
      <c r="C389" s="59" t="str">
        <f>IFERROR(_xlfn.IFS(B389="סך הכל",[1]Summary!$B$6,[1]Planning!C392&lt;&gt;"",[1]Planning!C392),"")</f>
        <v/>
      </c>
      <c r="D389" s="57" t="str">
        <f>IFERROR(VLOOKUP(B389,[1]Address!B:G,5,FALSE),"")</f>
        <v/>
      </c>
      <c r="E389" s="57" t="str">
        <f>IFERROR(VLOOKUP(B389,[1]Address!B:L,11,FALSE),"")</f>
        <v/>
      </c>
      <c r="F389" s="60" t="str">
        <f t="shared" ref="F389:F452" si="12">IF(ISNUMBER(B389),"חטף","")</f>
        <v/>
      </c>
      <c r="G389" s="61" t="str">
        <f>IF(B389="סך הכל",[1]Summary!$B$7,IF(F389="","",IF(VLOOKUP(B389,[1]WQ_UnitID!B:C,2,FALSE)=0,"",VLOOKUP(B389,[1]WQ_UnitID!B:C,2,FALSE))))</f>
        <v/>
      </c>
      <c r="H389" s="60" t="str">
        <f>IF(B389="סך הכל",[1]Summary!$B$8,IF(F389="","",IFERROR(VLOOKUP(B389,[1]Planning!A:B,2,FALSE),0)))</f>
        <v/>
      </c>
      <c r="I389" s="60" t="str">
        <f>IF(B389="סך הכל",[1]Summary!$B$9,IF(F389="","",IFERROR(VLOOKUP(B389,[1]Count!A:B,2,FALSE),0)))</f>
        <v/>
      </c>
      <c r="J389" s="60" t="str">
        <f>IF(F389="","",(IF(ISNUMBER(MATCH(B389,[1]ExcPermit!$H$8:$H$1000,0)),"כן","לא")))</f>
        <v/>
      </c>
      <c r="K389" s="60" t="str">
        <f>IF(B389="סך הכל",[1]Summary!$B$10,IF(F389="","",IFERROR(VLOOKUP(B389,[1]Count!A:J,8,FALSE),0)))</f>
        <v/>
      </c>
      <c r="L389" s="60" t="str">
        <f>IF(B389="סך הכל",[1]Summary!$B$11,IF(F389="","",IFERROR(VLOOKUP(B389,[1]Count!A:J,9,FALSE),0)))</f>
        <v/>
      </c>
      <c r="M389" s="62" t="str">
        <f>IF(B389="סך הכל",[1]Summary!$B$12,IF(F389="","",IFERROR(VLOOKUP(B389,[1]Count!A:J,10,FALSE),0)))</f>
        <v/>
      </c>
      <c r="N389" s="63" t="str">
        <f t="shared" si="11"/>
        <v/>
      </c>
      <c r="O389" s="45" t="str">
        <f>IFERROR(VLOOKUP(B389,[1]Comments!A:B,2,FALSE),"")</f>
        <v/>
      </c>
      <c r="P389" s="45"/>
      <c r="Q389" s="45"/>
      <c r="R389" s="45"/>
      <c r="S389" s="45"/>
      <c r="T389" s="45"/>
      <c r="U389" s="45"/>
      <c r="V389" s="45"/>
      <c r="W389" s="45"/>
      <c r="X389" s="45"/>
      <c r="Y389" s="45"/>
      <c r="Z389" s="45"/>
      <c r="AA389" s="45"/>
      <c r="AB389" s="45"/>
      <c r="AC389" s="45"/>
      <c r="AD389" s="45"/>
      <c r="AE389" s="57"/>
      <c r="AF389" s="57"/>
      <c r="AG389" s="57"/>
      <c r="AH389" s="57"/>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c r="BE389" s="57"/>
      <c r="BF389" s="57"/>
      <c r="BG389" s="57"/>
      <c r="BH389" s="57"/>
      <c r="BI389" s="57"/>
      <c r="BJ389" s="57"/>
      <c r="BK389" s="57"/>
      <c r="BL389" s="57"/>
      <c r="BM389" s="57"/>
      <c r="BN389" s="57"/>
      <c r="BO389" s="57"/>
      <c r="BP389" s="57"/>
      <c r="BQ389" s="57"/>
      <c r="BR389" s="57"/>
      <c r="BS389" s="57"/>
      <c r="BT389" s="57"/>
      <c r="BU389" s="57"/>
      <c r="BV389" s="57"/>
      <c r="BW389" s="57"/>
      <c r="BX389" s="57"/>
      <c r="BY389" s="57"/>
    </row>
    <row r="390" spans="1:77" s="64" customFormat="1" ht="12.75" x14ac:dyDescent="0.2">
      <c r="A390" s="57"/>
      <c r="B390" s="58" t="str">
        <f>IF(AND(B388&lt;&gt;"",ISNUMBER(B388),B389=""),"סך הכל",IF([1]Planning!A393="","",[1]Planning!A393))</f>
        <v/>
      </c>
      <c r="C390" s="59" t="str">
        <f>IFERROR(_xlfn.IFS(B390="סך הכל",[1]Summary!$B$6,[1]Planning!C393&lt;&gt;"",[1]Planning!C393),"")</f>
        <v/>
      </c>
      <c r="D390" s="57" t="str">
        <f>IFERROR(VLOOKUP(B390,[1]Address!B:G,5,FALSE),"")</f>
        <v/>
      </c>
      <c r="E390" s="57" t="str">
        <f>IFERROR(VLOOKUP(B390,[1]Address!B:L,11,FALSE),"")</f>
        <v/>
      </c>
      <c r="F390" s="60" t="str">
        <f t="shared" si="12"/>
        <v/>
      </c>
      <c r="G390" s="61" t="str">
        <f>IF(B390="סך הכל",[1]Summary!$B$7,IF(F390="","",IF(VLOOKUP(B390,[1]WQ_UnitID!B:C,2,FALSE)=0,"",VLOOKUP(B390,[1]WQ_UnitID!B:C,2,FALSE))))</f>
        <v/>
      </c>
      <c r="H390" s="60" t="str">
        <f>IF(B390="סך הכל",[1]Summary!$B$8,IF(F390="","",IFERROR(VLOOKUP(B390,[1]Planning!A:B,2,FALSE),0)))</f>
        <v/>
      </c>
      <c r="I390" s="60" t="str">
        <f>IF(B390="סך הכל",[1]Summary!$B$9,IF(F390="","",IFERROR(VLOOKUP(B390,[1]Count!A:B,2,FALSE),0)))</f>
        <v/>
      </c>
      <c r="J390" s="60" t="str">
        <f>IF(F390="","",(IF(ISNUMBER(MATCH(B390,[1]ExcPermit!$H$8:$H$1000,0)),"כן","לא")))</f>
        <v/>
      </c>
      <c r="K390" s="60" t="str">
        <f>IF(B390="סך הכל",[1]Summary!$B$10,IF(F390="","",IFERROR(VLOOKUP(B390,[1]Count!A:J,8,FALSE),0)))</f>
        <v/>
      </c>
      <c r="L390" s="60" t="str">
        <f>IF(B390="סך הכל",[1]Summary!$B$11,IF(F390="","",IFERROR(VLOOKUP(B390,[1]Count!A:J,9,FALSE),0)))</f>
        <v/>
      </c>
      <c r="M390" s="62" t="str">
        <f>IF(B390="סך הכל",[1]Summary!$B$12,IF(F390="","",IFERROR(VLOOKUP(B390,[1]Count!A:J,10,FALSE),0)))</f>
        <v/>
      </c>
      <c r="N390" s="63" t="str">
        <f t="shared" ref="N390:N453" si="13">IF(O390=0,"",O390)</f>
        <v/>
      </c>
      <c r="O390" s="45" t="str">
        <f>IFERROR(VLOOKUP(B390,[1]Comments!A:B,2,FALSE),"")</f>
        <v/>
      </c>
      <c r="P390" s="45"/>
      <c r="Q390" s="45"/>
      <c r="R390" s="45"/>
      <c r="S390" s="45"/>
      <c r="T390" s="45"/>
      <c r="U390" s="45"/>
      <c r="V390" s="45"/>
      <c r="W390" s="45"/>
      <c r="X390" s="45"/>
      <c r="Y390" s="45"/>
      <c r="Z390" s="45"/>
      <c r="AA390" s="45"/>
      <c r="AB390" s="45"/>
      <c r="AC390" s="45"/>
      <c r="AD390" s="45"/>
      <c r="AE390" s="57"/>
      <c r="AF390" s="57"/>
      <c r="AG390" s="57"/>
      <c r="AH390" s="57"/>
      <c r="AI390" s="57"/>
      <c r="AJ390" s="57"/>
      <c r="AK390" s="57"/>
      <c r="AL390" s="57"/>
      <c r="AM390" s="57"/>
      <c r="AN390" s="57"/>
      <c r="AO390" s="57"/>
      <c r="AP390" s="57"/>
      <c r="AQ390" s="57"/>
      <c r="AR390" s="57"/>
      <c r="AS390" s="57"/>
      <c r="AT390" s="57"/>
      <c r="AU390" s="57"/>
      <c r="AV390" s="57"/>
      <c r="AW390" s="57"/>
      <c r="AX390" s="57"/>
      <c r="AY390" s="57"/>
      <c r="AZ390" s="57"/>
      <c r="BA390" s="57"/>
      <c r="BB390" s="57"/>
      <c r="BC390" s="57"/>
      <c r="BD390" s="57"/>
      <c r="BE390" s="57"/>
      <c r="BF390" s="57"/>
      <c r="BG390" s="57"/>
      <c r="BH390" s="57"/>
      <c r="BI390" s="57"/>
      <c r="BJ390" s="57"/>
      <c r="BK390" s="57"/>
      <c r="BL390" s="57"/>
      <c r="BM390" s="57"/>
      <c r="BN390" s="57"/>
      <c r="BO390" s="57"/>
      <c r="BP390" s="57"/>
      <c r="BQ390" s="57"/>
      <c r="BR390" s="57"/>
      <c r="BS390" s="57"/>
      <c r="BT390" s="57"/>
      <c r="BU390" s="57"/>
      <c r="BV390" s="57"/>
      <c r="BW390" s="57"/>
      <c r="BX390" s="57"/>
      <c r="BY390" s="57"/>
    </row>
    <row r="391" spans="1:77" s="64" customFormat="1" ht="12.75" x14ac:dyDescent="0.2">
      <c r="A391" s="57"/>
      <c r="B391" s="58" t="str">
        <f>IF(AND(B389&lt;&gt;"",ISNUMBER(B389),B390=""),"סך הכל",IF([1]Planning!A394="","",[1]Planning!A394))</f>
        <v/>
      </c>
      <c r="C391" s="59" t="str">
        <f>IFERROR(_xlfn.IFS(B391="סך הכל",[1]Summary!$B$6,[1]Planning!C394&lt;&gt;"",[1]Planning!C394),"")</f>
        <v/>
      </c>
      <c r="D391" s="57" t="str">
        <f>IFERROR(VLOOKUP(B391,[1]Address!B:G,5,FALSE),"")</f>
        <v/>
      </c>
      <c r="E391" s="57" t="str">
        <f>IFERROR(VLOOKUP(B391,[1]Address!B:L,11,FALSE),"")</f>
        <v/>
      </c>
      <c r="F391" s="60" t="str">
        <f t="shared" si="12"/>
        <v/>
      </c>
      <c r="G391" s="61" t="str">
        <f>IF(B391="סך הכל",[1]Summary!$B$7,IF(F391="","",IF(VLOOKUP(B391,[1]WQ_UnitID!B:C,2,FALSE)=0,"",VLOOKUP(B391,[1]WQ_UnitID!B:C,2,FALSE))))</f>
        <v/>
      </c>
      <c r="H391" s="60" t="str">
        <f>IF(B391="סך הכל",[1]Summary!$B$8,IF(F391="","",IFERROR(VLOOKUP(B391,[1]Planning!A:B,2,FALSE),0)))</f>
        <v/>
      </c>
      <c r="I391" s="60" t="str">
        <f>IF(B391="סך הכל",[1]Summary!$B$9,IF(F391="","",IFERROR(VLOOKUP(B391,[1]Count!A:B,2,FALSE),0)))</f>
        <v/>
      </c>
      <c r="J391" s="60" t="str">
        <f>IF(F391="","",(IF(ISNUMBER(MATCH(B391,[1]ExcPermit!$H$8:$H$1000,0)),"כן","לא")))</f>
        <v/>
      </c>
      <c r="K391" s="60" t="str">
        <f>IF(B391="סך הכל",[1]Summary!$B$10,IF(F391="","",IFERROR(VLOOKUP(B391,[1]Count!A:J,8,FALSE),0)))</f>
        <v/>
      </c>
      <c r="L391" s="60" t="str">
        <f>IF(B391="סך הכל",[1]Summary!$B$11,IF(F391="","",IFERROR(VLOOKUP(B391,[1]Count!A:J,9,FALSE),0)))</f>
        <v/>
      </c>
      <c r="M391" s="62" t="str">
        <f>IF(B391="סך הכל",[1]Summary!$B$12,IF(F391="","",IFERROR(VLOOKUP(B391,[1]Count!A:J,10,FALSE),0)))</f>
        <v/>
      </c>
      <c r="N391" s="63" t="str">
        <f t="shared" si="13"/>
        <v/>
      </c>
      <c r="O391" s="45" t="str">
        <f>IFERROR(VLOOKUP(B391,[1]Comments!A:B,2,FALSE),"")</f>
        <v/>
      </c>
      <c r="P391" s="45"/>
      <c r="Q391" s="45"/>
      <c r="R391" s="45"/>
      <c r="S391" s="45"/>
      <c r="T391" s="45"/>
      <c r="U391" s="45"/>
      <c r="V391" s="45"/>
      <c r="W391" s="45"/>
      <c r="X391" s="45"/>
      <c r="Y391" s="45"/>
      <c r="Z391" s="45"/>
      <c r="AA391" s="45"/>
      <c r="AB391" s="45"/>
      <c r="AC391" s="45"/>
      <c r="AD391" s="45"/>
      <c r="AE391" s="57"/>
      <c r="AF391" s="57"/>
      <c r="AG391" s="57"/>
      <c r="AH391" s="57"/>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c r="BE391" s="57"/>
      <c r="BF391" s="57"/>
      <c r="BG391" s="57"/>
      <c r="BH391" s="57"/>
      <c r="BI391" s="57"/>
      <c r="BJ391" s="57"/>
      <c r="BK391" s="57"/>
      <c r="BL391" s="57"/>
      <c r="BM391" s="57"/>
      <c r="BN391" s="57"/>
      <c r="BO391" s="57"/>
      <c r="BP391" s="57"/>
      <c r="BQ391" s="57"/>
      <c r="BR391" s="57"/>
      <c r="BS391" s="57"/>
      <c r="BT391" s="57"/>
      <c r="BU391" s="57"/>
      <c r="BV391" s="57"/>
      <c r="BW391" s="57"/>
      <c r="BX391" s="57"/>
      <c r="BY391" s="57"/>
    </row>
    <row r="392" spans="1:77" s="64" customFormat="1" ht="12.75" x14ac:dyDescent="0.2">
      <c r="A392" s="57"/>
      <c r="B392" s="58" t="str">
        <f>IF(AND(B390&lt;&gt;"",ISNUMBER(B390),B391=""),"סך הכל",IF([1]Planning!A395="","",[1]Planning!A395))</f>
        <v/>
      </c>
      <c r="C392" s="59" t="str">
        <f>IFERROR(_xlfn.IFS(B392="סך הכל",[1]Summary!$B$6,[1]Planning!C395&lt;&gt;"",[1]Planning!C395),"")</f>
        <v/>
      </c>
      <c r="D392" s="57" t="str">
        <f>IFERROR(VLOOKUP(B392,[1]Address!B:G,5,FALSE),"")</f>
        <v/>
      </c>
      <c r="E392" s="57" t="str">
        <f>IFERROR(VLOOKUP(B392,[1]Address!B:L,11,FALSE),"")</f>
        <v/>
      </c>
      <c r="F392" s="60" t="str">
        <f t="shared" si="12"/>
        <v/>
      </c>
      <c r="G392" s="61" t="str">
        <f>IF(B392="סך הכל",[1]Summary!$B$7,IF(F392="","",IF(VLOOKUP(B392,[1]WQ_UnitID!B:C,2,FALSE)=0,"",VLOOKUP(B392,[1]WQ_UnitID!B:C,2,FALSE))))</f>
        <v/>
      </c>
      <c r="H392" s="60" t="str">
        <f>IF(B392="סך הכל",[1]Summary!$B$8,IF(F392="","",IFERROR(VLOOKUP(B392,[1]Planning!A:B,2,FALSE),0)))</f>
        <v/>
      </c>
      <c r="I392" s="60" t="str">
        <f>IF(B392="סך הכל",[1]Summary!$B$9,IF(F392="","",IFERROR(VLOOKUP(B392,[1]Count!A:B,2,FALSE),0)))</f>
        <v/>
      </c>
      <c r="J392" s="60" t="str">
        <f>IF(F392="","",(IF(ISNUMBER(MATCH(B392,[1]ExcPermit!$H$8:$H$1000,0)),"כן","לא")))</f>
        <v/>
      </c>
      <c r="K392" s="60" t="str">
        <f>IF(B392="סך הכל",[1]Summary!$B$10,IF(F392="","",IFERROR(VLOOKUP(B392,[1]Count!A:J,8,FALSE),0)))</f>
        <v/>
      </c>
      <c r="L392" s="60" t="str">
        <f>IF(B392="סך הכל",[1]Summary!$B$11,IF(F392="","",IFERROR(VLOOKUP(B392,[1]Count!A:J,9,FALSE),0)))</f>
        <v/>
      </c>
      <c r="M392" s="62" t="str">
        <f>IF(B392="סך הכל",[1]Summary!$B$12,IF(F392="","",IFERROR(VLOOKUP(B392,[1]Count!A:J,10,FALSE),0)))</f>
        <v/>
      </c>
      <c r="N392" s="63" t="str">
        <f t="shared" si="13"/>
        <v/>
      </c>
      <c r="O392" s="45" t="str">
        <f>IFERROR(VLOOKUP(B392,[1]Comments!A:B,2,FALSE),"")</f>
        <v/>
      </c>
      <c r="P392" s="45"/>
      <c r="Q392" s="45"/>
      <c r="R392" s="45"/>
      <c r="S392" s="45"/>
      <c r="T392" s="45"/>
      <c r="U392" s="45"/>
      <c r="V392" s="45"/>
      <c r="W392" s="45"/>
      <c r="X392" s="45"/>
      <c r="Y392" s="45"/>
      <c r="Z392" s="45"/>
      <c r="AA392" s="45"/>
      <c r="AB392" s="45"/>
      <c r="AC392" s="45"/>
      <c r="AD392" s="45"/>
      <c r="AE392" s="57"/>
      <c r="AF392" s="57"/>
      <c r="AG392" s="57"/>
      <c r="AH392" s="57"/>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c r="BE392" s="57"/>
      <c r="BF392" s="57"/>
      <c r="BG392" s="57"/>
      <c r="BH392" s="57"/>
      <c r="BI392" s="57"/>
      <c r="BJ392" s="57"/>
      <c r="BK392" s="57"/>
      <c r="BL392" s="57"/>
      <c r="BM392" s="57"/>
      <c r="BN392" s="57"/>
      <c r="BO392" s="57"/>
      <c r="BP392" s="57"/>
      <c r="BQ392" s="57"/>
      <c r="BR392" s="57"/>
      <c r="BS392" s="57"/>
      <c r="BT392" s="57"/>
      <c r="BU392" s="57"/>
      <c r="BV392" s="57"/>
      <c r="BW392" s="57"/>
      <c r="BX392" s="57"/>
      <c r="BY392" s="57"/>
    </row>
    <row r="393" spans="1:77" s="64" customFormat="1" ht="12.75" x14ac:dyDescent="0.2">
      <c r="A393" s="57"/>
      <c r="B393" s="58" t="str">
        <f>IF(AND(B391&lt;&gt;"",ISNUMBER(B391),B392=""),"סך הכל",IF([1]Planning!A396="","",[1]Planning!A396))</f>
        <v/>
      </c>
      <c r="C393" s="59" t="str">
        <f>IFERROR(_xlfn.IFS(B393="סך הכל",[1]Summary!$B$6,[1]Planning!C396&lt;&gt;"",[1]Planning!C396),"")</f>
        <v/>
      </c>
      <c r="D393" s="57" t="str">
        <f>IFERROR(VLOOKUP(B393,[1]Address!B:G,5,FALSE),"")</f>
        <v/>
      </c>
      <c r="E393" s="57" t="str">
        <f>IFERROR(VLOOKUP(B393,[1]Address!B:L,11,FALSE),"")</f>
        <v/>
      </c>
      <c r="F393" s="60" t="str">
        <f t="shared" si="12"/>
        <v/>
      </c>
      <c r="G393" s="61" t="str">
        <f>IF(B393="סך הכל",[1]Summary!$B$7,IF(F393="","",IF(VLOOKUP(B393,[1]WQ_UnitID!B:C,2,FALSE)=0,"",VLOOKUP(B393,[1]WQ_UnitID!B:C,2,FALSE))))</f>
        <v/>
      </c>
      <c r="H393" s="60" t="str">
        <f>IF(B393="סך הכל",[1]Summary!$B$8,IF(F393="","",IFERROR(VLOOKUP(B393,[1]Planning!A:B,2,FALSE),0)))</f>
        <v/>
      </c>
      <c r="I393" s="60" t="str">
        <f>IF(B393="סך הכל",[1]Summary!$B$9,IF(F393="","",IFERROR(VLOOKUP(B393,[1]Count!A:B,2,FALSE),0)))</f>
        <v/>
      </c>
      <c r="J393" s="60" t="str">
        <f>IF(F393="","",(IF(ISNUMBER(MATCH(B393,[1]ExcPermit!$H$8:$H$1000,0)),"כן","לא")))</f>
        <v/>
      </c>
      <c r="K393" s="60" t="str">
        <f>IF(B393="סך הכל",[1]Summary!$B$10,IF(F393="","",IFERROR(VLOOKUP(B393,[1]Count!A:J,8,FALSE),0)))</f>
        <v/>
      </c>
      <c r="L393" s="60" t="str">
        <f>IF(B393="סך הכל",[1]Summary!$B$11,IF(F393="","",IFERROR(VLOOKUP(B393,[1]Count!A:J,9,FALSE),0)))</f>
        <v/>
      </c>
      <c r="M393" s="62" t="str">
        <f>IF(B393="סך הכל",[1]Summary!$B$12,IF(F393="","",IFERROR(VLOOKUP(B393,[1]Count!A:J,10,FALSE),0)))</f>
        <v/>
      </c>
      <c r="N393" s="63" t="str">
        <f t="shared" si="13"/>
        <v/>
      </c>
      <c r="O393" s="45" t="str">
        <f>IFERROR(VLOOKUP(B393,[1]Comments!A:B,2,FALSE),"")</f>
        <v/>
      </c>
      <c r="P393" s="45"/>
      <c r="Q393" s="45"/>
      <c r="R393" s="45"/>
      <c r="S393" s="45"/>
      <c r="T393" s="45"/>
      <c r="U393" s="45"/>
      <c r="V393" s="45"/>
      <c r="W393" s="45"/>
      <c r="X393" s="45"/>
      <c r="Y393" s="45"/>
      <c r="Z393" s="45"/>
      <c r="AA393" s="45"/>
      <c r="AB393" s="45"/>
      <c r="AC393" s="45"/>
      <c r="AD393" s="45"/>
      <c r="AE393" s="57"/>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57"/>
      <c r="BU393" s="57"/>
      <c r="BV393" s="57"/>
      <c r="BW393" s="57"/>
      <c r="BX393" s="57"/>
      <c r="BY393" s="57"/>
    </row>
    <row r="394" spans="1:77" s="64" customFormat="1" ht="12.75" x14ac:dyDescent="0.2">
      <c r="A394" s="57"/>
      <c r="B394" s="58" t="str">
        <f>IF(AND(B392&lt;&gt;"",ISNUMBER(B392),B393=""),"סך הכל",IF([1]Planning!A397="","",[1]Planning!A397))</f>
        <v/>
      </c>
      <c r="C394" s="59" t="str">
        <f>IFERROR(_xlfn.IFS(B394="סך הכל",[1]Summary!$B$6,[1]Planning!C397&lt;&gt;"",[1]Planning!C397),"")</f>
        <v/>
      </c>
      <c r="D394" s="57" t="str">
        <f>IFERROR(VLOOKUP(B394,[1]Address!B:G,5,FALSE),"")</f>
        <v/>
      </c>
      <c r="E394" s="57" t="str">
        <f>IFERROR(VLOOKUP(B394,[1]Address!B:L,11,FALSE),"")</f>
        <v/>
      </c>
      <c r="F394" s="60" t="str">
        <f t="shared" si="12"/>
        <v/>
      </c>
      <c r="G394" s="61" t="str">
        <f>IF(B394="סך הכל",[1]Summary!$B$7,IF(F394="","",IF(VLOOKUP(B394,[1]WQ_UnitID!B:C,2,FALSE)=0,"",VLOOKUP(B394,[1]WQ_UnitID!B:C,2,FALSE))))</f>
        <v/>
      </c>
      <c r="H394" s="60" t="str">
        <f>IF(B394="סך הכל",[1]Summary!$B$8,IF(F394="","",IFERROR(VLOOKUP(B394,[1]Planning!A:B,2,FALSE),0)))</f>
        <v/>
      </c>
      <c r="I394" s="60" t="str">
        <f>IF(B394="סך הכל",[1]Summary!$B$9,IF(F394="","",IFERROR(VLOOKUP(B394,[1]Count!A:B,2,FALSE),0)))</f>
        <v/>
      </c>
      <c r="J394" s="60" t="str">
        <f>IF(F394="","",(IF(ISNUMBER(MATCH(B394,[1]ExcPermit!$H$8:$H$1000,0)),"כן","לא")))</f>
        <v/>
      </c>
      <c r="K394" s="60" t="str">
        <f>IF(B394="סך הכל",[1]Summary!$B$10,IF(F394="","",IFERROR(VLOOKUP(B394,[1]Count!A:J,8,FALSE),0)))</f>
        <v/>
      </c>
      <c r="L394" s="60" t="str">
        <f>IF(B394="סך הכל",[1]Summary!$B$11,IF(F394="","",IFERROR(VLOOKUP(B394,[1]Count!A:J,9,FALSE),0)))</f>
        <v/>
      </c>
      <c r="M394" s="62" t="str">
        <f>IF(B394="סך הכל",[1]Summary!$B$12,IF(F394="","",IFERROR(VLOOKUP(B394,[1]Count!A:J,10,FALSE),0)))</f>
        <v/>
      </c>
      <c r="N394" s="63" t="str">
        <f t="shared" si="13"/>
        <v/>
      </c>
      <c r="O394" s="45" t="str">
        <f>IFERROR(VLOOKUP(B394,[1]Comments!A:B,2,FALSE),"")</f>
        <v/>
      </c>
      <c r="P394" s="45"/>
      <c r="Q394" s="45"/>
      <c r="R394" s="45"/>
      <c r="S394" s="45"/>
      <c r="T394" s="45"/>
      <c r="U394" s="45"/>
      <c r="V394" s="45"/>
      <c r="W394" s="45"/>
      <c r="X394" s="45"/>
      <c r="Y394" s="45"/>
      <c r="Z394" s="45"/>
      <c r="AA394" s="45"/>
      <c r="AB394" s="45"/>
      <c r="AC394" s="45"/>
      <c r="AD394" s="45"/>
      <c r="AE394" s="57"/>
      <c r="AF394" s="57"/>
      <c r="AG394" s="57"/>
      <c r="AH394" s="57"/>
      <c r="AI394" s="57"/>
      <c r="AJ394" s="57"/>
      <c r="AK394" s="57"/>
      <c r="AL394" s="57"/>
      <c r="AM394" s="57"/>
      <c r="AN394" s="57"/>
      <c r="AO394" s="57"/>
      <c r="AP394" s="57"/>
      <c r="AQ394" s="57"/>
      <c r="AR394" s="57"/>
      <c r="AS394" s="57"/>
      <c r="AT394" s="57"/>
      <c r="AU394" s="57"/>
      <c r="AV394" s="57"/>
      <c r="AW394" s="57"/>
      <c r="AX394" s="57"/>
      <c r="AY394" s="57"/>
      <c r="AZ394" s="57"/>
      <c r="BA394" s="57"/>
      <c r="BB394" s="57"/>
      <c r="BC394" s="57"/>
      <c r="BD394" s="57"/>
      <c r="BE394" s="57"/>
      <c r="BF394" s="57"/>
      <c r="BG394" s="57"/>
      <c r="BH394" s="57"/>
      <c r="BI394" s="57"/>
      <c r="BJ394" s="57"/>
      <c r="BK394" s="57"/>
      <c r="BL394" s="57"/>
      <c r="BM394" s="57"/>
      <c r="BN394" s="57"/>
      <c r="BO394" s="57"/>
      <c r="BP394" s="57"/>
      <c r="BQ394" s="57"/>
      <c r="BR394" s="57"/>
      <c r="BS394" s="57"/>
      <c r="BT394" s="57"/>
      <c r="BU394" s="57"/>
      <c r="BV394" s="57"/>
      <c r="BW394" s="57"/>
      <c r="BX394" s="57"/>
      <c r="BY394" s="57"/>
    </row>
    <row r="395" spans="1:77" s="64" customFormat="1" ht="12.75" x14ac:dyDescent="0.2">
      <c r="A395" s="57"/>
      <c r="B395" s="58" t="str">
        <f>IF(AND(B393&lt;&gt;"",ISNUMBER(B393),B394=""),"סך הכל",IF([1]Planning!A398="","",[1]Planning!A398))</f>
        <v/>
      </c>
      <c r="C395" s="59" t="str">
        <f>IFERROR(_xlfn.IFS(B395="סך הכל",[1]Summary!$B$6,[1]Planning!C398&lt;&gt;"",[1]Planning!C398),"")</f>
        <v/>
      </c>
      <c r="D395" s="57" t="str">
        <f>IFERROR(VLOOKUP(B395,[1]Address!B:G,5,FALSE),"")</f>
        <v/>
      </c>
      <c r="E395" s="57" t="str">
        <f>IFERROR(VLOOKUP(B395,[1]Address!B:L,11,FALSE),"")</f>
        <v/>
      </c>
      <c r="F395" s="60" t="str">
        <f t="shared" si="12"/>
        <v/>
      </c>
      <c r="G395" s="61" t="str">
        <f>IF(B395="סך הכל",[1]Summary!$B$7,IF(F395="","",IF(VLOOKUP(B395,[1]WQ_UnitID!B:C,2,FALSE)=0,"",VLOOKUP(B395,[1]WQ_UnitID!B:C,2,FALSE))))</f>
        <v/>
      </c>
      <c r="H395" s="60" t="str">
        <f>IF(B395="סך הכל",[1]Summary!$B$8,IF(F395="","",IFERROR(VLOOKUP(B395,[1]Planning!A:B,2,FALSE),0)))</f>
        <v/>
      </c>
      <c r="I395" s="60" t="str">
        <f>IF(B395="סך הכל",[1]Summary!$B$9,IF(F395="","",IFERROR(VLOOKUP(B395,[1]Count!A:B,2,FALSE),0)))</f>
        <v/>
      </c>
      <c r="J395" s="60" t="str">
        <f>IF(F395="","",(IF(ISNUMBER(MATCH(B395,[1]ExcPermit!$H$8:$H$1000,0)),"כן","לא")))</f>
        <v/>
      </c>
      <c r="K395" s="60" t="str">
        <f>IF(B395="סך הכל",[1]Summary!$B$10,IF(F395="","",IFERROR(VLOOKUP(B395,[1]Count!A:J,8,FALSE),0)))</f>
        <v/>
      </c>
      <c r="L395" s="60" t="str">
        <f>IF(B395="סך הכל",[1]Summary!$B$11,IF(F395="","",IFERROR(VLOOKUP(B395,[1]Count!A:J,9,FALSE),0)))</f>
        <v/>
      </c>
      <c r="M395" s="62" t="str">
        <f>IF(B395="סך הכל",[1]Summary!$B$12,IF(F395="","",IFERROR(VLOOKUP(B395,[1]Count!A:J,10,FALSE),0)))</f>
        <v/>
      </c>
      <c r="N395" s="63" t="str">
        <f t="shared" si="13"/>
        <v/>
      </c>
      <c r="O395" s="45" t="str">
        <f>IFERROR(VLOOKUP(B395,[1]Comments!A:B,2,FALSE),"")</f>
        <v/>
      </c>
      <c r="P395" s="45"/>
      <c r="Q395" s="45"/>
      <c r="R395" s="45"/>
      <c r="S395" s="45"/>
      <c r="T395" s="45"/>
      <c r="U395" s="45"/>
      <c r="V395" s="45"/>
      <c r="W395" s="45"/>
      <c r="X395" s="45"/>
      <c r="Y395" s="45"/>
      <c r="Z395" s="45"/>
      <c r="AA395" s="45"/>
      <c r="AB395" s="45"/>
      <c r="AC395" s="45"/>
      <c r="AD395" s="45"/>
      <c r="AE395" s="57"/>
      <c r="AF395" s="57"/>
      <c r="AG395" s="57"/>
      <c r="AH395" s="57"/>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c r="BE395" s="57"/>
      <c r="BF395" s="57"/>
      <c r="BG395" s="57"/>
      <c r="BH395" s="57"/>
      <c r="BI395" s="57"/>
      <c r="BJ395" s="57"/>
      <c r="BK395" s="57"/>
      <c r="BL395" s="57"/>
      <c r="BM395" s="57"/>
      <c r="BN395" s="57"/>
      <c r="BO395" s="57"/>
      <c r="BP395" s="57"/>
      <c r="BQ395" s="57"/>
      <c r="BR395" s="57"/>
      <c r="BS395" s="57"/>
      <c r="BT395" s="57"/>
      <c r="BU395" s="57"/>
      <c r="BV395" s="57"/>
      <c r="BW395" s="57"/>
      <c r="BX395" s="57"/>
      <c r="BY395" s="57"/>
    </row>
    <row r="396" spans="1:77" s="64" customFormat="1" ht="12.75" x14ac:dyDescent="0.2">
      <c r="A396" s="57"/>
      <c r="B396" s="58" t="str">
        <f>IF(AND(B394&lt;&gt;"",ISNUMBER(B394),B395=""),"סך הכל",IF([1]Planning!A399="","",[1]Planning!A399))</f>
        <v/>
      </c>
      <c r="C396" s="59" t="str">
        <f>IFERROR(_xlfn.IFS(B396="סך הכל",[1]Summary!$B$6,[1]Planning!C399&lt;&gt;"",[1]Planning!C399),"")</f>
        <v/>
      </c>
      <c r="D396" s="57" t="str">
        <f>IFERROR(VLOOKUP(B396,[1]Address!B:G,5,FALSE),"")</f>
        <v/>
      </c>
      <c r="E396" s="57" t="str">
        <f>IFERROR(VLOOKUP(B396,[1]Address!B:L,11,FALSE),"")</f>
        <v/>
      </c>
      <c r="F396" s="60" t="str">
        <f t="shared" si="12"/>
        <v/>
      </c>
      <c r="G396" s="61" t="str">
        <f>IF(B396="סך הכל",[1]Summary!$B$7,IF(F396="","",IF(VLOOKUP(B396,[1]WQ_UnitID!B:C,2,FALSE)=0,"",VLOOKUP(B396,[1]WQ_UnitID!B:C,2,FALSE))))</f>
        <v/>
      </c>
      <c r="H396" s="60" t="str">
        <f>IF(B396="סך הכל",[1]Summary!$B$8,IF(F396="","",IFERROR(VLOOKUP(B396,[1]Planning!A:B,2,FALSE),0)))</f>
        <v/>
      </c>
      <c r="I396" s="60" t="str">
        <f>IF(B396="סך הכל",[1]Summary!$B$9,IF(F396="","",IFERROR(VLOOKUP(B396,[1]Count!A:B,2,FALSE),0)))</f>
        <v/>
      </c>
      <c r="J396" s="60" t="str">
        <f>IF(F396="","",(IF(ISNUMBER(MATCH(B396,[1]ExcPermit!$H$8:$H$1000,0)),"כן","לא")))</f>
        <v/>
      </c>
      <c r="K396" s="60" t="str">
        <f>IF(B396="סך הכל",[1]Summary!$B$10,IF(F396="","",IFERROR(VLOOKUP(B396,[1]Count!A:J,8,FALSE),0)))</f>
        <v/>
      </c>
      <c r="L396" s="60" t="str">
        <f>IF(B396="סך הכל",[1]Summary!$B$11,IF(F396="","",IFERROR(VLOOKUP(B396,[1]Count!A:J,9,FALSE),0)))</f>
        <v/>
      </c>
      <c r="M396" s="62" t="str">
        <f>IF(B396="סך הכל",[1]Summary!$B$12,IF(F396="","",IFERROR(VLOOKUP(B396,[1]Count!A:J,10,FALSE),0)))</f>
        <v/>
      </c>
      <c r="N396" s="63" t="str">
        <f t="shared" si="13"/>
        <v/>
      </c>
      <c r="O396" s="45" t="str">
        <f>IFERROR(VLOOKUP(B396,[1]Comments!A:B,2,FALSE),"")</f>
        <v/>
      </c>
      <c r="P396" s="45"/>
      <c r="Q396" s="45"/>
      <c r="R396" s="45"/>
      <c r="S396" s="45"/>
      <c r="T396" s="45"/>
      <c r="U396" s="45"/>
      <c r="V396" s="45"/>
      <c r="W396" s="45"/>
      <c r="X396" s="45"/>
      <c r="Y396" s="45"/>
      <c r="Z396" s="45"/>
      <c r="AA396" s="45"/>
      <c r="AB396" s="45"/>
      <c r="AC396" s="45"/>
      <c r="AD396" s="45"/>
      <c r="AE396" s="57"/>
      <c r="AF396" s="57"/>
      <c r="AG396" s="57"/>
      <c r="AH396" s="57"/>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c r="BE396" s="57"/>
      <c r="BF396" s="57"/>
      <c r="BG396" s="57"/>
      <c r="BH396" s="57"/>
      <c r="BI396" s="57"/>
      <c r="BJ396" s="57"/>
      <c r="BK396" s="57"/>
      <c r="BL396" s="57"/>
      <c r="BM396" s="57"/>
      <c r="BN396" s="57"/>
      <c r="BO396" s="57"/>
      <c r="BP396" s="57"/>
      <c r="BQ396" s="57"/>
      <c r="BR396" s="57"/>
      <c r="BS396" s="57"/>
      <c r="BT396" s="57"/>
      <c r="BU396" s="57"/>
      <c r="BV396" s="57"/>
      <c r="BW396" s="57"/>
      <c r="BX396" s="57"/>
      <c r="BY396" s="57"/>
    </row>
    <row r="397" spans="1:77" s="64" customFormat="1" ht="12.75" x14ac:dyDescent="0.2">
      <c r="A397" s="57"/>
      <c r="B397" s="58" t="str">
        <f>IF(AND(B395&lt;&gt;"",ISNUMBER(B395),B396=""),"סך הכל",IF([1]Planning!A400="","",[1]Planning!A400))</f>
        <v/>
      </c>
      <c r="C397" s="59" t="str">
        <f>IFERROR(_xlfn.IFS(B397="סך הכל",[1]Summary!$B$6,[1]Planning!C400&lt;&gt;"",[1]Planning!C400),"")</f>
        <v/>
      </c>
      <c r="D397" s="57" t="str">
        <f>IFERROR(VLOOKUP(B397,[1]Address!B:G,5,FALSE),"")</f>
        <v/>
      </c>
      <c r="E397" s="57" t="str">
        <f>IFERROR(VLOOKUP(B397,[1]Address!B:L,11,FALSE),"")</f>
        <v/>
      </c>
      <c r="F397" s="60" t="str">
        <f t="shared" si="12"/>
        <v/>
      </c>
      <c r="G397" s="61" t="str">
        <f>IF(B397="סך הכל",[1]Summary!$B$7,IF(F397="","",IF(VLOOKUP(B397,[1]WQ_UnitID!B:C,2,FALSE)=0,"",VLOOKUP(B397,[1]WQ_UnitID!B:C,2,FALSE))))</f>
        <v/>
      </c>
      <c r="H397" s="60" t="str">
        <f>IF(B397="סך הכל",[1]Summary!$B$8,IF(F397="","",IFERROR(VLOOKUP(B397,[1]Planning!A:B,2,FALSE),0)))</f>
        <v/>
      </c>
      <c r="I397" s="60" t="str">
        <f>IF(B397="סך הכל",[1]Summary!$B$9,IF(F397="","",IFERROR(VLOOKUP(B397,[1]Count!A:B,2,FALSE),0)))</f>
        <v/>
      </c>
      <c r="J397" s="60" t="str">
        <f>IF(F397="","",(IF(ISNUMBER(MATCH(B397,[1]ExcPermit!$H$8:$H$1000,0)),"כן","לא")))</f>
        <v/>
      </c>
      <c r="K397" s="60" t="str">
        <f>IF(B397="סך הכל",[1]Summary!$B$10,IF(F397="","",IFERROR(VLOOKUP(B397,[1]Count!A:J,8,FALSE),0)))</f>
        <v/>
      </c>
      <c r="L397" s="60" t="str">
        <f>IF(B397="סך הכל",[1]Summary!$B$11,IF(F397="","",IFERROR(VLOOKUP(B397,[1]Count!A:J,9,FALSE),0)))</f>
        <v/>
      </c>
      <c r="M397" s="62" t="str">
        <f>IF(B397="סך הכל",[1]Summary!$B$12,IF(F397="","",IFERROR(VLOOKUP(B397,[1]Count!A:J,10,FALSE),0)))</f>
        <v/>
      </c>
      <c r="N397" s="63" t="str">
        <f t="shared" si="13"/>
        <v/>
      </c>
      <c r="O397" s="45" t="str">
        <f>IFERROR(VLOOKUP(B397,[1]Comments!A:B,2,FALSE),"")</f>
        <v/>
      </c>
      <c r="P397" s="45"/>
      <c r="Q397" s="45"/>
      <c r="R397" s="45"/>
      <c r="S397" s="45"/>
      <c r="T397" s="45"/>
      <c r="U397" s="45"/>
      <c r="V397" s="45"/>
      <c r="W397" s="45"/>
      <c r="X397" s="45"/>
      <c r="Y397" s="45"/>
      <c r="Z397" s="45"/>
      <c r="AA397" s="45"/>
      <c r="AB397" s="45"/>
      <c r="AC397" s="45"/>
      <c r="AD397" s="45"/>
      <c r="AE397" s="57"/>
      <c r="AF397" s="57"/>
      <c r="AG397" s="57"/>
      <c r="AH397" s="57"/>
      <c r="AI397" s="57"/>
      <c r="AJ397" s="57"/>
      <c r="AK397" s="57"/>
      <c r="AL397" s="57"/>
      <c r="AM397" s="57"/>
      <c r="AN397" s="57"/>
      <c r="AO397" s="57"/>
      <c r="AP397" s="57"/>
      <c r="AQ397" s="57"/>
      <c r="AR397" s="57"/>
      <c r="AS397" s="57"/>
      <c r="AT397" s="57"/>
      <c r="AU397" s="57"/>
      <c r="AV397" s="57"/>
      <c r="AW397" s="57"/>
      <c r="AX397" s="57"/>
      <c r="AY397" s="57"/>
      <c r="AZ397" s="57"/>
      <c r="BA397" s="57"/>
      <c r="BB397" s="57"/>
      <c r="BC397" s="57"/>
      <c r="BD397" s="57"/>
      <c r="BE397" s="57"/>
      <c r="BF397" s="57"/>
      <c r="BG397" s="57"/>
      <c r="BH397" s="57"/>
      <c r="BI397" s="57"/>
      <c r="BJ397" s="57"/>
      <c r="BK397" s="57"/>
      <c r="BL397" s="57"/>
      <c r="BM397" s="57"/>
      <c r="BN397" s="57"/>
      <c r="BO397" s="57"/>
      <c r="BP397" s="57"/>
      <c r="BQ397" s="57"/>
      <c r="BR397" s="57"/>
      <c r="BS397" s="57"/>
      <c r="BT397" s="57"/>
      <c r="BU397" s="57"/>
      <c r="BV397" s="57"/>
      <c r="BW397" s="57"/>
      <c r="BX397" s="57"/>
      <c r="BY397" s="57"/>
    </row>
    <row r="398" spans="1:77" s="64" customFormat="1" ht="12.75" x14ac:dyDescent="0.2">
      <c r="A398" s="57"/>
      <c r="B398" s="58" t="str">
        <f>IF(AND(B396&lt;&gt;"",ISNUMBER(B396),B397=""),"סך הכל",IF([1]Planning!A401="","",[1]Planning!A401))</f>
        <v/>
      </c>
      <c r="C398" s="59" t="str">
        <f>IFERROR(_xlfn.IFS(B398="סך הכל",[1]Summary!$B$6,[1]Planning!C401&lt;&gt;"",[1]Planning!C401),"")</f>
        <v/>
      </c>
      <c r="D398" s="57" t="str">
        <f>IFERROR(VLOOKUP(B398,[1]Address!B:G,5,FALSE),"")</f>
        <v/>
      </c>
      <c r="E398" s="57" t="str">
        <f>IFERROR(VLOOKUP(B398,[1]Address!B:L,11,FALSE),"")</f>
        <v/>
      </c>
      <c r="F398" s="60" t="str">
        <f t="shared" si="12"/>
        <v/>
      </c>
      <c r="G398" s="61" t="str">
        <f>IF(B398="סך הכל",[1]Summary!$B$7,IF(F398="","",IF(VLOOKUP(B398,[1]WQ_UnitID!B:C,2,FALSE)=0,"",VLOOKUP(B398,[1]WQ_UnitID!B:C,2,FALSE))))</f>
        <v/>
      </c>
      <c r="H398" s="60" t="str">
        <f>IF(B398="סך הכל",[1]Summary!$B$8,IF(F398="","",IFERROR(VLOOKUP(B398,[1]Planning!A:B,2,FALSE),0)))</f>
        <v/>
      </c>
      <c r="I398" s="60" t="str">
        <f>IF(B398="סך הכל",[1]Summary!$B$9,IF(F398="","",IFERROR(VLOOKUP(B398,[1]Count!A:B,2,FALSE),0)))</f>
        <v/>
      </c>
      <c r="J398" s="60" t="str">
        <f>IF(F398="","",(IF(ISNUMBER(MATCH(B398,[1]ExcPermit!$H$8:$H$1000,0)),"כן","לא")))</f>
        <v/>
      </c>
      <c r="K398" s="60" t="str">
        <f>IF(B398="סך הכל",[1]Summary!$B$10,IF(F398="","",IFERROR(VLOOKUP(B398,[1]Count!A:J,8,FALSE),0)))</f>
        <v/>
      </c>
      <c r="L398" s="60" t="str">
        <f>IF(B398="סך הכל",[1]Summary!$B$11,IF(F398="","",IFERROR(VLOOKUP(B398,[1]Count!A:J,9,FALSE),0)))</f>
        <v/>
      </c>
      <c r="M398" s="62" t="str">
        <f>IF(B398="סך הכל",[1]Summary!$B$12,IF(F398="","",IFERROR(VLOOKUP(B398,[1]Count!A:J,10,FALSE),0)))</f>
        <v/>
      </c>
      <c r="N398" s="63" t="str">
        <f t="shared" si="13"/>
        <v/>
      </c>
      <c r="O398" s="45" t="str">
        <f>IFERROR(VLOOKUP(B398,[1]Comments!A:B,2,FALSE),"")</f>
        <v/>
      </c>
      <c r="P398" s="45"/>
      <c r="Q398" s="45"/>
      <c r="R398" s="45"/>
      <c r="S398" s="45"/>
      <c r="T398" s="45"/>
      <c r="U398" s="45"/>
      <c r="V398" s="45"/>
      <c r="W398" s="45"/>
      <c r="X398" s="45"/>
      <c r="Y398" s="45"/>
      <c r="Z398" s="45"/>
      <c r="AA398" s="45"/>
      <c r="AB398" s="45"/>
      <c r="AC398" s="45"/>
      <c r="AD398" s="45"/>
      <c r="AE398" s="57"/>
      <c r="AF398" s="57"/>
      <c r="AG398" s="57"/>
      <c r="AH398" s="57"/>
      <c r="AI398" s="57"/>
      <c r="AJ398" s="57"/>
      <c r="AK398" s="57"/>
      <c r="AL398" s="57"/>
      <c r="AM398" s="57"/>
      <c r="AN398" s="57"/>
      <c r="AO398" s="57"/>
      <c r="AP398" s="57"/>
      <c r="AQ398" s="57"/>
      <c r="AR398" s="57"/>
      <c r="AS398" s="57"/>
      <c r="AT398" s="57"/>
      <c r="AU398" s="57"/>
      <c r="AV398" s="57"/>
      <c r="AW398" s="57"/>
      <c r="AX398" s="57"/>
      <c r="AY398" s="57"/>
      <c r="AZ398" s="57"/>
      <c r="BA398" s="57"/>
      <c r="BB398" s="57"/>
      <c r="BC398" s="57"/>
      <c r="BD398" s="57"/>
      <c r="BE398" s="57"/>
      <c r="BF398" s="57"/>
      <c r="BG398" s="57"/>
      <c r="BH398" s="57"/>
      <c r="BI398" s="57"/>
      <c r="BJ398" s="57"/>
      <c r="BK398" s="57"/>
      <c r="BL398" s="57"/>
      <c r="BM398" s="57"/>
      <c r="BN398" s="57"/>
      <c r="BO398" s="57"/>
      <c r="BP398" s="57"/>
      <c r="BQ398" s="57"/>
      <c r="BR398" s="57"/>
      <c r="BS398" s="57"/>
      <c r="BT398" s="57"/>
      <c r="BU398" s="57"/>
      <c r="BV398" s="57"/>
      <c r="BW398" s="57"/>
      <c r="BX398" s="57"/>
      <c r="BY398" s="57"/>
    </row>
    <row r="399" spans="1:77" s="64" customFormat="1" ht="12.75" x14ac:dyDescent="0.2">
      <c r="A399" s="57"/>
      <c r="B399" s="58" t="str">
        <f>IF(AND(B397&lt;&gt;"",ISNUMBER(B397),B398=""),"סך הכל",IF([1]Planning!A402="","",[1]Planning!A402))</f>
        <v/>
      </c>
      <c r="C399" s="59" t="str">
        <f>IFERROR(_xlfn.IFS(B399="סך הכל",[1]Summary!$B$6,[1]Planning!C402&lt;&gt;"",[1]Planning!C402),"")</f>
        <v/>
      </c>
      <c r="D399" s="57" t="str">
        <f>IFERROR(VLOOKUP(B399,[1]Address!B:G,5,FALSE),"")</f>
        <v/>
      </c>
      <c r="E399" s="57" t="str">
        <f>IFERROR(VLOOKUP(B399,[1]Address!B:L,11,FALSE),"")</f>
        <v/>
      </c>
      <c r="F399" s="60" t="str">
        <f t="shared" si="12"/>
        <v/>
      </c>
      <c r="G399" s="61" t="str">
        <f>IF(B399="סך הכל",[1]Summary!$B$7,IF(F399="","",IF(VLOOKUP(B399,[1]WQ_UnitID!B:C,2,FALSE)=0,"",VLOOKUP(B399,[1]WQ_UnitID!B:C,2,FALSE))))</f>
        <v/>
      </c>
      <c r="H399" s="60" t="str">
        <f>IF(B399="סך הכל",[1]Summary!$B$8,IF(F399="","",IFERROR(VLOOKUP(B399,[1]Planning!A:B,2,FALSE),0)))</f>
        <v/>
      </c>
      <c r="I399" s="60" t="str">
        <f>IF(B399="סך הכל",[1]Summary!$B$9,IF(F399="","",IFERROR(VLOOKUP(B399,[1]Count!A:B,2,FALSE),0)))</f>
        <v/>
      </c>
      <c r="J399" s="60" t="str">
        <f>IF(F399="","",(IF(ISNUMBER(MATCH(B399,[1]ExcPermit!$H$8:$H$1000,0)),"כן","לא")))</f>
        <v/>
      </c>
      <c r="K399" s="60" t="str">
        <f>IF(B399="סך הכל",[1]Summary!$B$10,IF(F399="","",IFERROR(VLOOKUP(B399,[1]Count!A:J,8,FALSE),0)))</f>
        <v/>
      </c>
      <c r="L399" s="60" t="str">
        <f>IF(B399="סך הכל",[1]Summary!$B$11,IF(F399="","",IFERROR(VLOOKUP(B399,[1]Count!A:J,9,FALSE),0)))</f>
        <v/>
      </c>
      <c r="M399" s="62" t="str">
        <f>IF(B399="סך הכל",[1]Summary!$B$12,IF(F399="","",IFERROR(VLOOKUP(B399,[1]Count!A:J,10,FALSE),0)))</f>
        <v/>
      </c>
      <c r="N399" s="63" t="str">
        <f t="shared" si="13"/>
        <v/>
      </c>
      <c r="O399" s="45" t="str">
        <f>IFERROR(VLOOKUP(B399,[1]Comments!A:B,2,FALSE),"")</f>
        <v/>
      </c>
      <c r="P399" s="45"/>
      <c r="Q399" s="45"/>
      <c r="R399" s="45"/>
      <c r="S399" s="45"/>
      <c r="T399" s="45"/>
      <c r="U399" s="45"/>
      <c r="V399" s="45"/>
      <c r="W399" s="45"/>
      <c r="X399" s="45"/>
      <c r="Y399" s="45"/>
      <c r="Z399" s="45"/>
      <c r="AA399" s="45"/>
      <c r="AB399" s="45"/>
      <c r="AC399" s="45"/>
      <c r="AD399" s="45"/>
      <c r="AE399" s="57"/>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c r="BE399" s="57"/>
      <c r="BF399" s="57"/>
      <c r="BG399" s="57"/>
      <c r="BH399" s="57"/>
      <c r="BI399" s="57"/>
      <c r="BJ399" s="57"/>
      <c r="BK399" s="57"/>
      <c r="BL399" s="57"/>
      <c r="BM399" s="57"/>
      <c r="BN399" s="57"/>
      <c r="BO399" s="57"/>
      <c r="BP399" s="57"/>
      <c r="BQ399" s="57"/>
      <c r="BR399" s="57"/>
      <c r="BS399" s="57"/>
      <c r="BT399" s="57"/>
      <c r="BU399" s="57"/>
      <c r="BV399" s="57"/>
      <c r="BW399" s="57"/>
      <c r="BX399" s="57"/>
      <c r="BY399" s="57"/>
    </row>
    <row r="400" spans="1:77" s="64" customFormat="1" ht="12.75" x14ac:dyDescent="0.2">
      <c r="A400" s="57"/>
      <c r="B400" s="58" t="str">
        <f>IF(AND(B398&lt;&gt;"",ISNUMBER(B398),B399=""),"סך הכל",IF([1]Planning!A403="","",[1]Planning!A403))</f>
        <v/>
      </c>
      <c r="C400" s="59" t="str">
        <f>IFERROR(_xlfn.IFS(B400="סך הכל",[1]Summary!$B$6,[1]Planning!C403&lt;&gt;"",[1]Planning!C403),"")</f>
        <v/>
      </c>
      <c r="D400" s="57" t="str">
        <f>IFERROR(VLOOKUP(B400,[1]Address!B:G,5,FALSE),"")</f>
        <v/>
      </c>
      <c r="E400" s="57" t="str">
        <f>IFERROR(VLOOKUP(B400,[1]Address!B:L,11,FALSE),"")</f>
        <v/>
      </c>
      <c r="F400" s="60" t="str">
        <f t="shared" si="12"/>
        <v/>
      </c>
      <c r="G400" s="61" t="str">
        <f>IF(B400="סך הכל",[1]Summary!$B$7,IF(F400="","",IF(VLOOKUP(B400,[1]WQ_UnitID!B:C,2,FALSE)=0,"",VLOOKUP(B400,[1]WQ_UnitID!B:C,2,FALSE))))</f>
        <v/>
      </c>
      <c r="H400" s="60" t="str">
        <f>IF(B400="סך הכל",[1]Summary!$B$8,IF(F400="","",IFERROR(VLOOKUP(B400,[1]Planning!A:B,2,FALSE),0)))</f>
        <v/>
      </c>
      <c r="I400" s="60" t="str">
        <f>IF(B400="סך הכל",[1]Summary!$B$9,IF(F400="","",IFERROR(VLOOKUP(B400,[1]Count!A:B,2,FALSE),0)))</f>
        <v/>
      </c>
      <c r="J400" s="60" t="str">
        <f>IF(F400="","",(IF(ISNUMBER(MATCH(B400,[1]ExcPermit!$H$8:$H$1000,0)),"כן","לא")))</f>
        <v/>
      </c>
      <c r="K400" s="60" t="str">
        <f>IF(B400="סך הכל",[1]Summary!$B$10,IF(F400="","",IFERROR(VLOOKUP(B400,[1]Count!A:J,8,FALSE),0)))</f>
        <v/>
      </c>
      <c r="L400" s="60" t="str">
        <f>IF(B400="סך הכל",[1]Summary!$B$11,IF(F400="","",IFERROR(VLOOKUP(B400,[1]Count!A:J,9,FALSE),0)))</f>
        <v/>
      </c>
      <c r="M400" s="62" t="str">
        <f>IF(B400="סך הכל",[1]Summary!$B$12,IF(F400="","",IFERROR(VLOOKUP(B400,[1]Count!A:J,10,FALSE),0)))</f>
        <v/>
      </c>
      <c r="N400" s="63" t="str">
        <f t="shared" si="13"/>
        <v/>
      </c>
      <c r="O400" s="45" t="str">
        <f>IFERROR(VLOOKUP(B400,[1]Comments!A:B,2,FALSE),"")</f>
        <v/>
      </c>
      <c r="P400" s="45"/>
      <c r="Q400" s="45"/>
      <c r="R400" s="45"/>
      <c r="S400" s="45"/>
      <c r="T400" s="45"/>
      <c r="U400" s="45"/>
      <c r="V400" s="45"/>
      <c r="W400" s="45"/>
      <c r="X400" s="45"/>
      <c r="Y400" s="45"/>
      <c r="Z400" s="45"/>
      <c r="AA400" s="45"/>
      <c r="AB400" s="45"/>
      <c r="AC400" s="45"/>
      <c r="AD400" s="45"/>
      <c r="AE400" s="57"/>
      <c r="AF400" s="57"/>
      <c r="AG400" s="57"/>
      <c r="AH400" s="57"/>
      <c r="AI400" s="57"/>
      <c r="AJ400" s="57"/>
      <c r="AK400" s="57"/>
      <c r="AL400" s="57"/>
      <c r="AM400" s="57"/>
      <c r="AN400" s="57"/>
      <c r="AO400" s="57"/>
      <c r="AP400" s="57"/>
      <c r="AQ400" s="57"/>
      <c r="AR400" s="57"/>
      <c r="AS400" s="57"/>
      <c r="AT400" s="57"/>
      <c r="AU400" s="57"/>
      <c r="AV400" s="57"/>
      <c r="AW400" s="57"/>
      <c r="AX400" s="57"/>
      <c r="AY400" s="57"/>
      <c r="AZ400" s="57"/>
      <c r="BA400" s="57"/>
      <c r="BB400" s="57"/>
      <c r="BC400" s="57"/>
      <c r="BD400" s="57"/>
      <c r="BE400" s="57"/>
      <c r="BF400" s="57"/>
      <c r="BG400" s="57"/>
      <c r="BH400" s="57"/>
      <c r="BI400" s="57"/>
      <c r="BJ400" s="57"/>
      <c r="BK400" s="57"/>
      <c r="BL400" s="57"/>
      <c r="BM400" s="57"/>
      <c r="BN400" s="57"/>
      <c r="BO400" s="57"/>
      <c r="BP400" s="57"/>
      <c r="BQ400" s="57"/>
      <c r="BR400" s="57"/>
      <c r="BS400" s="57"/>
      <c r="BT400" s="57"/>
      <c r="BU400" s="57"/>
      <c r="BV400" s="57"/>
      <c r="BW400" s="57"/>
      <c r="BX400" s="57"/>
      <c r="BY400" s="57"/>
    </row>
    <row r="401" spans="1:77" s="64" customFormat="1" ht="12.75" x14ac:dyDescent="0.2">
      <c r="A401" s="57"/>
      <c r="B401" s="58" t="str">
        <f>IF(AND(B399&lt;&gt;"",ISNUMBER(B399),B400=""),"סך הכל",IF([1]Planning!A404="","",[1]Planning!A404))</f>
        <v/>
      </c>
      <c r="C401" s="59" t="str">
        <f>IFERROR(_xlfn.IFS(B401="סך הכל",[1]Summary!$B$6,[1]Planning!C404&lt;&gt;"",[1]Planning!C404),"")</f>
        <v/>
      </c>
      <c r="D401" s="57" t="str">
        <f>IFERROR(VLOOKUP(B401,[1]Address!B:G,5,FALSE),"")</f>
        <v/>
      </c>
      <c r="E401" s="57" t="str">
        <f>IFERROR(VLOOKUP(B401,[1]Address!B:L,11,FALSE),"")</f>
        <v/>
      </c>
      <c r="F401" s="60" t="str">
        <f t="shared" si="12"/>
        <v/>
      </c>
      <c r="G401" s="61" t="str">
        <f>IF(B401="סך הכל",[1]Summary!$B$7,IF(F401="","",IF(VLOOKUP(B401,[1]WQ_UnitID!B:C,2,FALSE)=0,"",VLOOKUP(B401,[1]WQ_UnitID!B:C,2,FALSE))))</f>
        <v/>
      </c>
      <c r="H401" s="60" t="str">
        <f>IF(B401="סך הכל",[1]Summary!$B$8,IF(F401="","",IFERROR(VLOOKUP(B401,[1]Planning!A:B,2,FALSE),0)))</f>
        <v/>
      </c>
      <c r="I401" s="60" t="str">
        <f>IF(B401="סך הכל",[1]Summary!$B$9,IF(F401="","",IFERROR(VLOOKUP(B401,[1]Count!A:B,2,FALSE),0)))</f>
        <v/>
      </c>
      <c r="J401" s="60" t="str">
        <f>IF(F401="","",(IF(ISNUMBER(MATCH(B401,[1]ExcPermit!$H$8:$H$1000,0)),"כן","לא")))</f>
        <v/>
      </c>
      <c r="K401" s="60" t="str">
        <f>IF(B401="סך הכל",[1]Summary!$B$10,IF(F401="","",IFERROR(VLOOKUP(B401,[1]Count!A:J,8,FALSE),0)))</f>
        <v/>
      </c>
      <c r="L401" s="60" t="str">
        <f>IF(B401="סך הכל",[1]Summary!$B$11,IF(F401="","",IFERROR(VLOOKUP(B401,[1]Count!A:J,9,FALSE),0)))</f>
        <v/>
      </c>
      <c r="M401" s="62" t="str">
        <f>IF(B401="סך הכל",[1]Summary!$B$12,IF(F401="","",IFERROR(VLOOKUP(B401,[1]Count!A:J,10,FALSE),0)))</f>
        <v/>
      </c>
      <c r="N401" s="63" t="str">
        <f t="shared" si="13"/>
        <v/>
      </c>
      <c r="O401" s="45" t="str">
        <f>IFERROR(VLOOKUP(B401,[1]Comments!A:B,2,FALSE),"")</f>
        <v/>
      </c>
      <c r="P401" s="45"/>
      <c r="Q401" s="45"/>
      <c r="R401" s="45"/>
      <c r="S401" s="45"/>
      <c r="T401" s="45"/>
      <c r="U401" s="45"/>
      <c r="V401" s="45"/>
      <c r="W401" s="45"/>
      <c r="X401" s="45"/>
      <c r="Y401" s="45"/>
      <c r="Z401" s="45"/>
      <c r="AA401" s="45"/>
      <c r="AB401" s="45"/>
      <c r="AC401" s="45"/>
      <c r="AD401" s="45"/>
      <c r="AE401" s="57"/>
      <c r="AF401" s="57"/>
      <c r="AG401" s="57"/>
      <c r="AH401" s="57"/>
      <c r="AI401" s="57"/>
      <c r="AJ401" s="57"/>
      <c r="AK401" s="57"/>
      <c r="AL401" s="57"/>
      <c r="AM401" s="57"/>
      <c r="AN401" s="57"/>
      <c r="AO401" s="57"/>
      <c r="AP401" s="57"/>
      <c r="AQ401" s="57"/>
      <c r="AR401" s="57"/>
      <c r="AS401" s="57"/>
      <c r="AT401" s="57"/>
      <c r="AU401" s="57"/>
      <c r="AV401" s="57"/>
      <c r="AW401" s="57"/>
      <c r="AX401" s="57"/>
      <c r="AY401" s="57"/>
      <c r="AZ401" s="57"/>
      <c r="BA401" s="57"/>
      <c r="BB401" s="57"/>
      <c r="BC401" s="57"/>
      <c r="BD401" s="57"/>
      <c r="BE401" s="57"/>
      <c r="BF401" s="57"/>
      <c r="BG401" s="57"/>
      <c r="BH401" s="57"/>
      <c r="BI401" s="57"/>
      <c r="BJ401" s="57"/>
      <c r="BK401" s="57"/>
      <c r="BL401" s="57"/>
      <c r="BM401" s="57"/>
      <c r="BN401" s="57"/>
      <c r="BO401" s="57"/>
      <c r="BP401" s="57"/>
      <c r="BQ401" s="57"/>
      <c r="BR401" s="57"/>
      <c r="BS401" s="57"/>
      <c r="BT401" s="57"/>
      <c r="BU401" s="57"/>
      <c r="BV401" s="57"/>
      <c r="BW401" s="57"/>
      <c r="BX401" s="57"/>
      <c r="BY401" s="57"/>
    </row>
    <row r="402" spans="1:77" s="64" customFormat="1" ht="12.75" x14ac:dyDescent="0.2">
      <c r="A402" s="57"/>
      <c r="B402" s="58" t="str">
        <f>IF(AND(B400&lt;&gt;"",ISNUMBER(B400),B401=""),"סך הכל",IF([1]Planning!A405="","",[1]Planning!A405))</f>
        <v/>
      </c>
      <c r="C402" s="59" t="str">
        <f>IFERROR(_xlfn.IFS(B402="סך הכל",[1]Summary!$B$6,[1]Planning!C405&lt;&gt;"",[1]Planning!C405),"")</f>
        <v/>
      </c>
      <c r="D402" s="57" t="str">
        <f>IFERROR(VLOOKUP(B402,[1]Address!B:G,5,FALSE),"")</f>
        <v/>
      </c>
      <c r="E402" s="57" t="str">
        <f>IFERROR(VLOOKUP(B402,[1]Address!B:L,11,FALSE),"")</f>
        <v/>
      </c>
      <c r="F402" s="60" t="str">
        <f t="shared" si="12"/>
        <v/>
      </c>
      <c r="G402" s="61" t="str">
        <f>IF(B402="סך הכל",[1]Summary!$B$7,IF(F402="","",IF(VLOOKUP(B402,[1]WQ_UnitID!B:C,2,FALSE)=0,"",VLOOKUP(B402,[1]WQ_UnitID!B:C,2,FALSE))))</f>
        <v/>
      </c>
      <c r="H402" s="60" t="str">
        <f>IF(B402="סך הכל",[1]Summary!$B$8,IF(F402="","",IFERROR(VLOOKUP(B402,[1]Planning!A:B,2,FALSE),0)))</f>
        <v/>
      </c>
      <c r="I402" s="60" t="str">
        <f>IF(B402="סך הכל",[1]Summary!$B$9,IF(F402="","",IFERROR(VLOOKUP(B402,[1]Count!A:B,2,FALSE),0)))</f>
        <v/>
      </c>
      <c r="J402" s="60" t="str">
        <f>IF(F402="","",(IF(ISNUMBER(MATCH(B402,[1]ExcPermit!$H$8:$H$1000,0)),"כן","לא")))</f>
        <v/>
      </c>
      <c r="K402" s="60" t="str">
        <f>IF(B402="סך הכל",[1]Summary!$B$10,IF(F402="","",IFERROR(VLOOKUP(B402,[1]Count!A:J,8,FALSE),0)))</f>
        <v/>
      </c>
      <c r="L402" s="60" t="str">
        <f>IF(B402="סך הכל",[1]Summary!$B$11,IF(F402="","",IFERROR(VLOOKUP(B402,[1]Count!A:J,9,FALSE),0)))</f>
        <v/>
      </c>
      <c r="M402" s="62" t="str">
        <f>IF(B402="סך הכל",[1]Summary!$B$12,IF(F402="","",IFERROR(VLOOKUP(B402,[1]Count!A:J,10,FALSE),0)))</f>
        <v/>
      </c>
      <c r="N402" s="63" t="str">
        <f t="shared" si="13"/>
        <v/>
      </c>
      <c r="O402" s="45" t="str">
        <f>IFERROR(VLOOKUP(B402,[1]Comments!A:B,2,FALSE),"")</f>
        <v/>
      </c>
      <c r="P402" s="45"/>
      <c r="Q402" s="45"/>
      <c r="R402" s="45"/>
      <c r="S402" s="45"/>
      <c r="T402" s="45"/>
      <c r="U402" s="45"/>
      <c r="V402" s="45"/>
      <c r="W402" s="45"/>
      <c r="X402" s="45"/>
      <c r="Y402" s="45"/>
      <c r="Z402" s="45"/>
      <c r="AA402" s="45"/>
      <c r="AB402" s="45"/>
      <c r="AC402" s="45"/>
      <c r="AD402" s="45"/>
      <c r="AE402" s="57"/>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c r="BE402" s="57"/>
      <c r="BF402" s="57"/>
      <c r="BG402" s="57"/>
      <c r="BH402" s="57"/>
      <c r="BI402" s="57"/>
      <c r="BJ402" s="57"/>
      <c r="BK402" s="57"/>
      <c r="BL402" s="57"/>
      <c r="BM402" s="57"/>
      <c r="BN402" s="57"/>
      <c r="BO402" s="57"/>
      <c r="BP402" s="57"/>
      <c r="BQ402" s="57"/>
      <c r="BR402" s="57"/>
      <c r="BS402" s="57"/>
      <c r="BT402" s="57"/>
      <c r="BU402" s="57"/>
      <c r="BV402" s="57"/>
      <c r="BW402" s="57"/>
      <c r="BX402" s="57"/>
      <c r="BY402" s="57"/>
    </row>
    <row r="403" spans="1:77" s="64" customFormat="1" ht="12.75" x14ac:dyDescent="0.2">
      <c r="A403" s="57"/>
      <c r="B403" s="58" t="str">
        <f>IF(AND(B401&lt;&gt;"",ISNUMBER(B401),B402=""),"סך הכל",IF([1]Planning!A406="","",[1]Planning!A406))</f>
        <v/>
      </c>
      <c r="C403" s="59" t="str">
        <f>IFERROR(_xlfn.IFS(B403="סך הכל",[1]Summary!$B$6,[1]Planning!C406&lt;&gt;"",[1]Planning!C406),"")</f>
        <v/>
      </c>
      <c r="D403" s="57" t="str">
        <f>IFERROR(VLOOKUP(B403,[1]Address!B:G,5,FALSE),"")</f>
        <v/>
      </c>
      <c r="E403" s="57" t="str">
        <f>IFERROR(VLOOKUP(B403,[1]Address!B:L,11,FALSE),"")</f>
        <v/>
      </c>
      <c r="F403" s="60" t="str">
        <f t="shared" si="12"/>
        <v/>
      </c>
      <c r="G403" s="61" t="str">
        <f>IF(B403="סך הכל",[1]Summary!$B$7,IF(F403="","",IF(VLOOKUP(B403,[1]WQ_UnitID!B:C,2,FALSE)=0,"",VLOOKUP(B403,[1]WQ_UnitID!B:C,2,FALSE))))</f>
        <v/>
      </c>
      <c r="H403" s="60" t="str">
        <f>IF(B403="סך הכל",[1]Summary!$B$8,IF(F403="","",IFERROR(VLOOKUP(B403,[1]Planning!A:B,2,FALSE),0)))</f>
        <v/>
      </c>
      <c r="I403" s="60" t="str">
        <f>IF(B403="סך הכל",[1]Summary!$B$9,IF(F403="","",IFERROR(VLOOKUP(B403,[1]Count!A:B,2,FALSE),0)))</f>
        <v/>
      </c>
      <c r="J403" s="60" t="str">
        <f>IF(F403="","",(IF(ISNUMBER(MATCH(B403,[1]ExcPermit!$H$8:$H$1000,0)),"כן","לא")))</f>
        <v/>
      </c>
      <c r="K403" s="60" t="str">
        <f>IF(B403="סך הכל",[1]Summary!$B$10,IF(F403="","",IFERROR(VLOOKUP(B403,[1]Count!A:J,8,FALSE),0)))</f>
        <v/>
      </c>
      <c r="L403" s="60" t="str">
        <f>IF(B403="סך הכל",[1]Summary!$B$11,IF(F403="","",IFERROR(VLOOKUP(B403,[1]Count!A:J,9,FALSE),0)))</f>
        <v/>
      </c>
      <c r="M403" s="62" t="str">
        <f>IF(B403="סך הכל",[1]Summary!$B$12,IF(F403="","",IFERROR(VLOOKUP(B403,[1]Count!A:J,10,FALSE),0)))</f>
        <v/>
      </c>
      <c r="N403" s="63" t="str">
        <f t="shared" si="13"/>
        <v/>
      </c>
      <c r="O403" s="45" t="str">
        <f>IFERROR(VLOOKUP(B403,[1]Comments!A:B,2,FALSE),"")</f>
        <v/>
      </c>
      <c r="P403" s="45"/>
      <c r="Q403" s="45"/>
      <c r="R403" s="45"/>
      <c r="S403" s="45"/>
      <c r="T403" s="45"/>
      <c r="U403" s="45"/>
      <c r="V403" s="45"/>
      <c r="W403" s="45"/>
      <c r="X403" s="45"/>
      <c r="Y403" s="45"/>
      <c r="Z403" s="45"/>
      <c r="AA403" s="45"/>
      <c r="AB403" s="45"/>
      <c r="AC403" s="45"/>
      <c r="AD403" s="45"/>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c r="BE403" s="57"/>
      <c r="BF403" s="57"/>
      <c r="BG403" s="57"/>
      <c r="BH403" s="57"/>
      <c r="BI403" s="57"/>
      <c r="BJ403" s="57"/>
      <c r="BK403" s="57"/>
      <c r="BL403" s="57"/>
      <c r="BM403" s="57"/>
      <c r="BN403" s="57"/>
      <c r="BO403" s="57"/>
      <c r="BP403" s="57"/>
      <c r="BQ403" s="57"/>
      <c r="BR403" s="57"/>
      <c r="BS403" s="57"/>
      <c r="BT403" s="57"/>
      <c r="BU403" s="57"/>
      <c r="BV403" s="57"/>
      <c r="BW403" s="57"/>
      <c r="BX403" s="57"/>
      <c r="BY403" s="57"/>
    </row>
    <row r="404" spans="1:77" s="64" customFormat="1" ht="12.75" x14ac:dyDescent="0.2">
      <c r="A404" s="57"/>
      <c r="B404" s="58" t="str">
        <f>IF(AND(B402&lt;&gt;"",ISNUMBER(B402),B403=""),"סך הכל",IF([1]Planning!A407="","",[1]Planning!A407))</f>
        <v/>
      </c>
      <c r="C404" s="59" t="str">
        <f>IFERROR(_xlfn.IFS(B404="סך הכל",[1]Summary!$B$6,[1]Planning!C407&lt;&gt;"",[1]Planning!C407),"")</f>
        <v/>
      </c>
      <c r="D404" s="57" t="str">
        <f>IFERROR(VLOOKUP(B404,[1]Address!B:G,5,FALSE),"")</f>
        <v/>
      </c>
      <c r="E404" s="57" t="str">
        <f>IFERROR(VLOOKUP(B404,[1]Address!B:L,11,FALSE),"")</f>
        <v/>
      </c>
      <c r="F404" s="60" t="str">
        <f t="shared" si="12"/>
        <v/>
      </c>
      <c r="G404" s="61" t="str">
        <f>IF(B404="סך הכל",[1]Summary!$B$7,IF(F404="","",IF(VLOOKUP(B404,[1]WQ_UnitID!B:C,2,FALSE)=0,"",VLOOKUP(B404,[1]WQ_UnitID!B:C,2,FALSE))))</f>
        <v/>
      </c>
      <c r="H404" s="60" t="str">
        <f>IF(B404="סך הכל",[1]Summary!$B$8,IF(F404="","",IFERROR(VLOOKUP(B404,[1]Planning!A:B,2,FALSE),0)))</f>
        <v/>
      </c>
      <c r="I404" s="60" t="str">
        <f>IF(B404="סך הכל",[1]Summary!$B$9,IF(F404="","",IFERROR(VLOOKUP(B404,[1]Count!A:B,2,FALSE),0)))</f>
        <v/>
      </c>
      <c r="J404" s="60" t="str">
        <f>IF(F404="","",(IF(ISNUMBER(MATCH(B404,[1]ExcPermit!$H$8:$H$1000,0)),"כן","לא")))</f>
        <v/>
      </c>
      <c r="K404" s="60" t="str">
        <f>IF(B404="סך הכל",[1]Summary!$B$10,IF(F404="","",IFERROR(VLOOKUP(B404,[1]Count!A:J,8,FALSE),0)))</f>
        <v/>
      </c>
      <c r="L404" s="60" t="str">
        <f>IF(B404="סך הכל",[1]Summary!$B$11,IF(F404="","",IFERROR(VLOOKUP(B404,[1]Count!A:J,9,FALSE),0)))</f>
        <v/>
      </c>
      <c r="M404" s="62" t="str">
        <f>IF(B404="סך הכל",[1]Summary!$B$12,IF(F404="","",IFERROR(VLOOKUP(B404,[1]Count!A:J,10,FALSE),0)))</f>
        <v/>
      </c>
      <c r="N404" s="63" t="str">
        <f t="shared" si="13"/>
        <v/>
      </c>
      <c r="O404" s="45" t="str">
        <f>IFERROR(VLOOKUP(B404,[1]Comments!A:B,2,FALSE),"")</f>
        <v/>
      </c>
      <c r="P404" s="45"/>
      <c r="Q404" s="45"/>
      <c r="R404" s="45"/>
      <c r="S404" s="45"/>
      <c r="T404" s="45"/>
      <c r="U404" s="45"/>
      <c r="V404" s="45"/>
      <c r="W404" s="45"/>
      <c r="X404" s="45"/>
      <c r="Y404" s="45"/>
      <c r="Z404" s="45"/>
      <c r="AA404" s="45"/>
      <c r="AB404" s="45"/>
      <c r="AC404" s="45"/>
      <c r="AD404" s="45"/>
      <c r="AE404" s="57"/>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c r="BE404" s="57"/>
      <c r="BF404" s="57"/>
      <c r="BG404" s="57"/>
      <c r="BH404" s="57"/>
      <c r="BI404" s="57"/>
      <c r="BJ404" s="57"/>
      <c r="BK404" s="57"/>
      <c r="BL404" s="57"/>
      <c r="BM404" s="57"/>
      <c r="BN404" s="57"/>
      <c r="BO404" s="57"/>
      <c r="BP404" s="57"/>
      <c r="BQ404" s="57"/>
      <c r="BR404" s="57"/>
      <c r="BS404" s="57"/>
      <c r="BT404" s="57"/>
      <c r="BU404" s="57"/>
      <c r="BV404" s="57"/>
      <c r="BW404" s="57"/>
      <c r="BX404" s="57"/>
      <c r="BY404" s="57"/>
    </row>
    <row r="405" spans="1:77" s="64" customFormat="1" ht="12.75" x14ac:dyDescent="0.2">
      <c r="A405" s="57"/>
      <c r="B405" s="58" t="str">
        <f>IF(AND(B403&lt;&gt;"",ISNUMBER(B403),B404=""),"סך הכל",IF([1]Planning!A408="","",[1]Planning!A408))</f>
        <v/>
      </c>
      <c r="C405" s="59" t="str">
        <f>IFERROR(_xlfn.IFS(B405="סך הכל",[1]Summary!$B$6,[1]Planning!C408&lt;&gt;"",[1]Planning!C408),"")</f>
        <v/>
      </c>
      <c r="D405" s="57" t="str">
        <f>IFERROR(VLOOKUP(B405,[1]Address!B:G,5,FALSE),"")</f>
        <v/>
      </c>
      <c r="E405" s="57" t="str">
        <f>IFERROR(VLOOKUP(B405,[1]Address!B:L,11,FALSE),"")</f>
        <v/>
      </c>
      <c r="F405" s="60" t="str">
        <f t="shared" si="12"/>
        <v/>
      </c>
      <c r="G405" s="61" t="str">
        <f>IF(B405="סך הכל",[1]Summary!$B$7,IF(F405="","",IF(VLOOKUP(B405,[1]WQ_UnitID!B:C,2,FALSE)=0,"",VLOOKUP(B405,[1]WQ_UnitID!B:C,2,FALSE))))</f>
        <v/>
      </c>
      <c r="H405" s="60" t="str">
        <f>IF(B405="סך הכל",[1]Summary!$B$8,IF(F405="","",IFERROR(VLOOKUP(B405,[1]Planning!A:B,2,FALSE),0)))</f>
        <v/>
      </c>
      <c r="I405" s="60" t="str">
        <f>IF(B405="סך הכל",[1]Summary!$B$9,IF(F405="","",IFERROR(VLOOKUP(B405,[1]Count!A:B,2,FALSE),0)))</f>
        <v/>
      </c>
      <c r="J405" s="60" t="str">
        <f>IF(F405="","",(IF(ISNUMBER(MATCH(B405,[1]ExcPermit!$H$8:$H$1000,0)),"כן","לא")))</f>
        <v/>
      </c>
      <c r="K405" s="60" t="str">
        <f>IF(B405="סך הכל",[1]Summary!$B$10,IF(F405="","",IFERROR(VLOOKUP(B405,[1]Count!A:J,8,FALSE),0)))</f>
        <v/>
      </c>
      <c r="L405" s="60" t="str">
        <f>IF(B405="סך הכל",[1]Summary!$B$11,IF(F405="","",IFERROR(VLOOKUP(B405,[1]Count!A:J,9,FALSE),0)))</f>
        <v/>
      </c>
      <c r="M405" s="62" t="str">
        <f>IF(B405="סך הכל",[1]Summary!$B$12,IF(F405="","",IFERROR(VLOOKUP(B405,[1]Count!A:J,10,FALSE),0)))</f>
        <v/>
      </c>
      <c r="N405" s="63" t="str">
        <f t="shared" si="13"/>
        <v/>
      </c>
      <c r="O405" s="45" t="str">
        <f>IFERROR(VLOOKUP(B405,[1]Comments!A:B,2,FALSE),"")</f>
        <v/>
      </c>
      <c r="P405" s="45"/>
      <c r="Q405" s="45"/>
      <c r="R405" s="45"/>
      <c r="S405" s="45"/>
      <c r="T405" s="45"/>
      <c r="U405" s="45"/>
      <c r="V405" s="45"/>
      <c r="W405" s="45"/>
      <c r="X405" s="45"/>
      <c r="Y405" s="45"/>
      <c r="Z405" s="45"/>
      <c r="AA405" s="45"/>
      <c r="AB405" s="45"/>
      <c r="AC405" s="45"/>
      <c r="AD405" s="45"/>
      <c r="AE405" s="57"/>
      <c r="AF405" s="57"/>
      <c r="AG405" s="57"/>
      <c r="AH405" s="57"/>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c r="BE405" s="57"/>
      <c r="BF405" s="57"/>
      <c r="BG405" s="57"/>
      <c r="BH405" s="57"/>
      <c r="BI405" s="57"/>
      <c r="BJ405" s="57"/>
      <c r="BK405" s="57"/>
      <c r="BL405" s="57"/>
      <c r="BM405" s="57"/>
      <c r="BN405" s="57"/>
      <c r="BO405" s="57"/>
      <c r="BP405" s="57"/>
      <c r="BQ405" s="57"/>
      <c r="BR405" s="57"/>
      <c r="BS405" s="57"/>
      <c r="BT405" s="57"/>
      <c r="BU405" s="57"/>
      <c r="BV405" s="57"/>
      <c r="BW405" s="57"/>
      <c r="BX405" s="57"/>
      <c r="BY405" s="57"/>
    </row>
    <row r="406" spans="1:77" s="64" customFormat="1" ht="12.75" x14ac:dyDescent="0.2">
      <c r="A406" s="57"/>
      <c r="B406" s="58" t="str">
        <f>IF(AND(B404&lt;&gt;"",ISNUMBER(B404),B405=""),"סך הכל",IF([1]Planning!A409="","",[1]Planning!A409))</f>
        <v/>
      </c>
      <c r="C406" s="59" t="str">
        <f>IFERROR(_xlfn.IFS(B406="סך הכל",[1]Summary!$B$6,[1]Planning!C409&lt;&gt;"",[1]Planning!C409),"")</f>
        <v/>
      </c>
      <c r="D406" s="57" t="str">
        <f>IFERROR(VLOOKUP(B406,[1]Address!B:G,5,FALSE),"")</f>
        <v/>
      </c>
      <c r="E406" s="57" t="str">
        <f>IFERROR(VLOOKUP(B406,[1]Address!B:L,11,FALSE),"")</f>
        <v/>
      </c>
      <c r="F406" s="60" t="str">
        <f t="shared" si="12"/>
        <v/>
      </c>
      <c r="G406" s="61" t="str">
        <f>IF(B406="סך הכל",[1]Summary!$B$7,IF(F406="","",IF(VLOOKUP(B406,[1]WQ_UnitID!B:C,2,FALSE)=0,"",VLOOKUP(B406,[1]WQ_UnitID!B:C,2,FALSE))))</f>
        <v/>
      </c>
      <c r="H406" s="60" t="str">
        <f>IF(B406="סך הכל",[1]Summary!$B$8,IF(F406="","",IFERROR(VLOOKUP(B406,[1]Planning!A:B,2,FALSE),0)))</f>
        <v/>
      </c>
      <c r="I406" s="60" t="str">
        <f>IF(B406="סך הכל",[1]Summary!$B$9,IF(F406="","",IFERROR(VLOOKUP(B406,[1]Count!A:B,2,FALSE),0)))</f>
        <v/>
      </c>
      <c r="J406" s="60" t="str">
        <f>IF(F406="","",(IF(ISNUMBER(MATCH(B406,[1]ExcPermit!$H$8:$H$1000,0)),"כן","לא")))</f>
        <v/>
      </c>
      <c r="K406" s="60" t="str">
        <f>IF(B406="סך הכל",[1]Summary!$B$10,IF(F406="","",IFERROR(VLOOKUP(B406,[1]Count!A:J,8,FALSE),0)))</f>
        <v/>
      </c>
      <c r="L406" s="60" t="str">
        <f>IF(B406="סך הכל",[1]Summary!$B$11,IF(F406="","",IFERROR(VLOOKUP(B406,[1]Count!A:J,9,FALSE),0)))</f>
        <v/>
      </c>
      <c r="M406" s="62" t="str">
        <f>IF(B406="סך הכל",[1]Summary!$B$12,IF(F406="","",IFERROR(VLOOKUP(B406,[1]Count!A:J,10,FALSE),0)))</f>
        <v/>
      </c>
      <c r="N406" s="63" t="str">
        <f t="shared" si="13"/>
        <v/>
      </c>
      <c r="O406" s="45" t="str">
        <f>IFERROR(VLOOKUP(B406,[1]Comments!A:B,2,FALSE),"")</f>
        <v/>
      </c>
      <c r="P406" s="45"/>
      <c r="Q406" s="45"/>
      <c r="R406" s="45"/>
      <c r="S406" s="45"/>
      <c r="T406" s="45"/>
      <c r="U406" s="45"/>
      <c r="V406" s="45"/>
      <c r="W406" s="45"/>
      <c r="X406" s="45"/>
      <c r="Y406" s="45"/>
      <c r="Z406" s="45"/>
      <c r="AA406" s="45"/>
      <c r="AB406" s="45"/>
      <c r="AC406" s="45"/>
      <c r="AD406" s="45"/>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row>
    <row r="407" spans="1:77" s="64" customFormat="1" ht="12.75" x14ac:dyDescent="0.2">
      <c r="A407" s="57"/>
      <c r="B407" s="58" t="str">
        <f>IF(AND(B405&lt;&gt;"",ISNUMBER(B405),B406=""),"סך הכל",IF([1]Planning!A410="","",[1]Planning!A410))</f>
        <v/>
      </c>
      <c r="C407" s="59" t="str">
        <f>IFERROR(_xlfn.IFS(B407="סך הכל",[1]Summary!$B$6,[1]Planning!C410&lt;&gt;"",[1]Planning!C410),"")</f>
        <v/>
      </c>
      <c r="D407" s="57" t="str">
        <f>IFERROR(VLOOKUP(B407,[1]Address!B:G,5,FALSE),"")</f>
        <v/>
      </c>
      <c r="E407" s="57" t="str">
        <f>IFERROR(VLOOKUP(B407,[1]Address!B:L,11,FALSE),"")</f>
        <v/>
      </c>
      <c r="F407" s="60" t="str">
        <f t="shared" si="12"/>
        <v/>
      </c>
      <c r="G407" s="61" t="str">
        <f>IF(B407="סך הכל",[1]Summary!$B$7,IF(F407="","",IF(VLOOKUP(B407,[1]WQ_UnitID!B:C,2,FALSE)=0,"",VLOOKUP(B407,[1]WQ_UnitID!B:C,2,FALSE))))</f>
        <v/>
      </c>
      <c r="H407" s="60" t="str">
        <f>IF(B407="סך הכל",[1]Summary!$B$8,IF(F407="","",IFERROR(VLOOKUP(B407,[1]Planning!A:B,2,FALSE),0)))</f>
        <v/>
      </c>
      <c r="I407" s="60" t="str">
        <f>IF(B407="סך הכל",[1]Summary!$B$9,IF(F407="","",IFERROR(VLOOKUP(B407,[1]Count!A:B,2,FALSE),0)))</f>
        <v/>
      </c>
      <c r="J407" s="60" t="str">
        <f>IF(F407="","",(IF(ISNUMBER(MATCH(B407,[1]ExcPermit!$H$8:$H$1000,0)),"כן","לא")))</f>
        <v/>
      </c>
      <c r="K407" s="60" t="str">
        <f>IF(B407="סך הכל",[1]Summary!$B$10,IF(F407="","",IFERROR(VLOOKUP(B407,[1]Count!A:J,8,FALSE),0)))</f>
        <v/>
      </c>
      <c r="L407" s="60" t="str">
        <f>IF(B407="סך הכל",[1]Summary!$B$11,IF(F407="","",IFERROR(VLOOKUP(B407,[1]Count!A:J,9,FALSE),0)))</f>
        <v/>
      </c>
      <c r="M407" s="62" t="str">
        <f>IF(B407="סך הכל",[1]Summary!$B$12,IF(F407="","",IFERROR(VLOOKUP(B407,[1]Count!A:J,10,FALSE),0)))</f>
        <v/>
      </c>
      <c r="N407" s="63" t="str">
        <f t="shared" si="13"/>
        <v/>
      </c>
      <c r="O407" s="45" t="str">
        <f>IFERROR(VLOOKUP(B407,[1]Comments!A:B,2,FALSE),"")</f>
        <v/>
      </c>
      <c r="P407" s="45"/>
      <c r="Q407" s="45"/>
      <c r="R407" s="45"/>
      <c r="S407" s="45"/>
      <c r="T407" s="45"/>
      <c r="U407" s="45"/>
      <c r="V407" s="45"/>
      <c r="W407" s="45"/>
      <c r="X407" s="45"/>
      <c r="Y407" s="45"/>
      <c r="Z407" s="45"/>
      <c r="AA407" s="45"/>
      <c r="AB407" s="45"/>
      <c r="AC407" s="45"/>
      <c r="AD407" s="45"/>
      <c r="AE407" s="57"/>
      <c r="AF407" s="57"/>
      <c r="AG407" s="57"/>
      <c r="AH407" s="57"/>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c r="BE407" s="57"/>
      <c r="BF407" s="57"/>
      <c r="BG407" s="57"/>
      <c r="BH407" s="57"/>
      <c r="BI407" s="57"/>
      <c r="BJ407" s="57"/>
      <c r="BK407" s="57"/>
      <c r="BL407" s="57"/>
      <c r="BM407" s="57"/>
      <c r="BN407" s="57"/>
      <c r="BO407" s="57"/>
      <c r="BP407" s="57"/>
      <c r="BQ407" s="57"/>
      <c r="BR407" s="57"/>
      <c r="BS407" s="57"/>
      <c r="BT407" s="57"/>
      <c r="BU407" s="57"/>
      <c r="BV407" s="57"/>
      <c r="BW407" s="57"/>
      <c r="BX407" s="57"/>
      <c r="BY407" s="57"/>
    </row>
    <row r="408" spans="1:77" s="64" customFormat="1" ht="12.75" x14ac:dyDescent="0.2">
      <c r="A408" s="57"/>
      <c r="B408" s="58" t="str">
        <f>IF(AND(B406&lt;&gt;"",ISNUMBER(B406),B407=""),"סך הכל",IF([1]Planning!A411="","",[1]Planning!A411))</f>
        <v/>
      </c>
      <c r="C408" s="59" t="str">
        <f>IFERROR(_xlfn.IFS(B408="סך הכל",[1]Summary!$B$6,[1]Planning!C411&lt;&gt;"",[1]Planning!C411),"")</f>
        <v/>
      </c>
      <c r="D408" s="57" t="str">
        <f>IFERROR(VLOOKUP(B408,[1]Address!B:G,5,FALSE),"")</f>
        <v/>
      </c>
      <c r="E408" s="57" t="str">
        <f>IFERROR(VLOOKUP(B408,[1]Address!B:L,11,FALSE),"")</f>
        <v/>
      </c>
      <c r="F408" s="60" t="str">
        <f t="shared" si="12"/>
        <v/>
      </c>
      <c r="G408" s="61" t="str">
        <f>IF(B408="סך הכל",[1]Summary!$B$7,IF(F408="","",IF(VLOOKUP(B408,[1]WQ_UnitID!B:C,2,FALSE)=0,"",VLOOKUP(B408,[1]WQ_UnitID!B:C,2,FALSE))))</f>
        <v/>
      </c>
      <c r="H408" s="60" t="str">
        <f>IF(B408="סך הכל",[1]Summary!$B$8,IF(F408="","",IFERROR(VLOOKUP(B408,[1]Planning!A:B,2,FALSE),0)))</f>
        <v/>
      </c>
      <c r="I408" s="60" t="str">
        <f>IF(B408="סך הכל",[1]Summary!$B$9,IF(F408="","",IFERROR(VLOOKUP(B408,[1]Count!A:B,2,FALSE),0)))</f>
        <v/>
      </c>
      <c r="J408" s="60" t="str">
        <f>IF(F408="","",(IF(ISNUMBER(MATCH(B408,[1]ExcPermit!$H$8:$H$1000,0)),"כן","לא")))</f>
        <v/>
      </c>
      <c r="K408" s="60" t="str">
        <f>IF(B408="סך הכל",[1]Summary!$B$10,IF(F408="","",IFERROR(VLOOKUP(B408,[1]Count!A:J,8,FALSE),0)))</f>
        <v/>
      </c>
      <c r="L408" s="60" t="str">
        <f>IF(B408="סך הכל",[1]Summary!$B$11,IF(F408="","",IFERROR(VLOOKUP(B408,[1]Count!A:J,9,FALSE),0)))</f>
        <v/>
      </c>
      <c r="M408" s="62" t="str">
        <f>IF(B408="סך הכל",[1]Summary!$B$12,IF(F408="","",IFERROR(VLOOKUP(B408,[1]Count!A:J,10,FALSE),0)))</f>
        <v/>
      </c>
      <c r="N408" s="63" t="str">
        <f t="shared" si="13"/>
        <v/>
      </c>
      <c r="O408" s="45" t="str">
        <f>IFERROR(VLOOKUP(B408,[1]Comments!A:B,2,FALSE),"")</f>
        <v/>
      </c>
      <c r="P408" s="45"/>
      <c r="Q408" s="45"/>
      <c r="R408" s="45"/>
      <c r="S408" s="45"/>
      <c r="T408" s="45"/>
      <c r="U408" s="45"/>
      <c r="V408" s="45"/>
      <c r="W408" s="45"/>
      <c r="X408" s="45"/>
      <c r="Y408" s="45"/>
      <c r="Z408" s="45"/>
      <c r="AA408" s="45"/>
      <c r="AB408" s="45"/>
      <c r="AC408" s="45"/>
      <c r="AD408" s="45"/>
      <c r="AE408" s="57"/>
      <c r="AF408" s="57"/>
      <c r="AG408" s="57"/>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c r="BE408" s="57"/>
      <c r="BF408" s="57"/>
      <c r="BG408" s="57"/>
      <c r="BH408" s="57"/>
      <c r="BI408" s="57"/>
      <c r="BJ408" s="57"/>
      <c r="BK408" s="57"/>
      <c r="BL408" s="57"/>
      <c r="BM408" s="57"/>
      <c r="BN408" s="57"/>
      <c r="BO408" s="57"/>
      <c r="BP408" s="57"/>
      <c r="BQ408" s="57"/>
      <c r="BR408" s="57"/>
      <c r="BS408" s="57"/>
      <c r="BT408" s="57"/>
      <c r="BU408" s="57"/>
      <c r="BV408" s="57"/>
      <c r="BW408" s="57"/>
      <c r="BX408" s="57"/>
      <c r="BY408" s="57"/>
    </row>
    <row r="409" spans="1:77" s="64" customFormat="1" ht="12.75" x14ac:dyDescent="0.2">
      <c r="A409" s="57"/>
      <c r="B409" s="58" t="str">
        <f>IF(AND(B407&lt;&gt;"",ISNUMBER(B407),B408=""),"סך הכל",IF([1]Planning!A412="","",[1]Planning!A412))</f>
        <v/>
      </c>
      <c r="C409" s="59" t="str">
        <f>IFERROR(_xlfn.IFS(B409="סך הכל",[1]Summary!$B$6,[1]Planning!C412&lt;&gt;"",[1]Planning!C412),"")</f>
        <v/>
      </c>
      <c r="D409" s="57" t="str">
        <f>IFERROR(VLOOKUP(B409,[1]Address!B:G,5,FALSE),"")</f>
        <v/>
      </c>
      <c r="E409" s="57" t="str">
        <f>IFERROR(VLOOKUP(B409,[1]Address!B:L,11,FALSE),"")</f>
        <v/>
      </c>
      <c r="F409" s="60" t="str">
        <f t="shared" si="12"/>
        <v/>
      </c>
      <c r="G409" s="61" t="str">
        <f>IF(B409="סך הכל",[1]Summary!$B$7,IF(F409="","",IF(VLOOKUP(B409,[1]WQ_UnitID!B:C,2,FALSE)=0,"",VLOOKUP(B409,[1]WQ_UnitID!B:C,2,FALSE))))</f>
        <v/>
      </c>
      <c r="H409" s="60" t="str">
        <f>IF(B409="סך הכל",[1]Summary!$B$8,IF(F409="","",IFERROR(VLOOKUP(B409,[1]Planning!A:B,2,FALSE),0)))</f>
        <v/>
      </c>
      <c r="I409" s="60" t="str">
        <f>IF(B409="סך הכל",[1]Summary!$B$9,IF(F409="","",IFERROR(VLOOKUP(B409,[1]Count!A:B,2,FALSE),0)))</f>
        <v/>
      </c>
      <c r="J409" s="60" t="str">
        <f>IF(F409="","",(IF(ISNUMBER(MATCH(B409,[1]ExcPermit!$H$8:$H$1000,0)),"כן","לא")))</f>
        <v/>
      </c>
      <c r="K409" s="60" t="str">
        <f>IF(B409="סך הכל",[1]Summary!$B$10,IF(F409="","",IFERROR(VLOOKUP(B409,[1]Count!A:J,8,FALSE),0)))</f>
        <v/>
      </c>
      <c r="L409" s="60" t="str">
        <f>IF(B409="סך הכל",[1]Summary!$B$11,IF(F409="","",IFERROR(VLOOKUP(B409,[1]Count!A:J,9,FALSE),0)))</f>
        <v/>
      </c>
      <c r="M409" s="62" t="str">
        <f>IF(B409="סך הכל",[1]Summary!$B$12,IF(F409="","",IFERROR(VLOOKUP(B409,[1]Count!A:J,10,FALSE),0)))</f>
        <v/>
      </c>
      <c r="N409" s="63" t="str">
        <f t="shared" si="13"/>
        <v/>
      </c>
      <c r="O409" s="45" t="str">
        <f>IFERROR(VLOOKUP(B409,[1]Comments!A:B,2,FALSE),"")</f>
        <v/>
      </c>
      <c r="P409" s="45"/>
      <c r="Q409" s="45"/>
      <c r="R409" s="45"/>
      <c r="S409" s="45"/>
      <c r="T409" s="45"/>
      <c r="U409" s="45"/>
      <c r="V409" s="45"/>
      <c r="W409" s="45"/>
      <c r="X409" s="45"/>
      <c r="Y409" s="45"/>
      <c r="Z409" s="45"/>
      <c r="AA409" s="45"/>
      <c r="AB409" s="45"/>
      <c r="AC409" s="45"/>
      <c r="AD409" s="45"/>
      <c r="AE409" s="57"/>
      <c r="AF409" s="57"/>
      <c r="AG409" s="57"/>
      <c r="AH409" s="57"/>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c r="BE409" s="57"/>
      <c r="BF409" s="57"/>
      <c r="BG409" s="57"/>
      <c r="BH409" s="57"/>
      <c r="BI409" s="57"/>
      <c r="BJ409" s="57"/>
      <c r="BK409" s="57"/>
      <c r="BL409" s="57"/>
      <c r="BM409" s="57"/>
      <c r="BN409" s="57"/>
      <c r="BO409" s="57"/>
      <c r="BP409" s="57"/>
      <c r="BQ409" s="57"/>
      <c r="BR409" s="57"/>
      <c r="BS409" s="57"/>
      <c r="BT409" s="57"/>
      <c r="BU409" s="57"/>
      <c r="BV409" s="57"/>
      <c r="BW409" s="57"/>
      <c r="BX409" s="57"/>
      <c r="BY409" s="57"/>
    </row>
    <row r="410" spans="1:77" s="64" customFormat="1" ht="12.75" x14ac:dyDescent="0.2">
      <c r="A410" s="57"/>
      <c r="B410" s="58" t="str">
        <f>IF(AND(B408&lt;&gt;"",ISNUMBER(B408),B409=""),"סך הכל",IF([1]Planning!A413="","",[1]Planning!A413))</f>
        <v/>
      </c>
      <c r="C410" s="59" t="str">
        <f>IFERROR(_xlfn.IFS(B410="סך הכל",[1]Summary!$B$6,[1]Planning!C413&lt;&gt;"",[1]Planning!C413),"")</f>
        <v/>
      </c>
      <c r="D410" s="57" t="str">
        <f>IFERROR(VLOOKUP(B410,[1]Address!B:G,5,FALSE),"")</f>
        <v/>
      </c>
      <c r="E410" s="57" t="str">
        <f>IFERROR(VLOOKUP(B410,[1]Address!B:L,11,FALSE),"")</f>
        <v/>
      </c>
      <c r="F410" s="60" t="str">
        <f t="shared" si="12"/>
        <v/>
      </c>
      <c r="G410" s="61" t="str">
        <f>IF(B410="סך הכל",[1]Summary!$B$7,IF(F410="","",IF(VLOOKUP(B410,[1]WQ_UnitID!B:C,2,FALSE)=0,"",VLOOKUP(B410,[1]WQ_UnitID!B:C,2,FALSE))))</f>
        <v/>
      </c>
      <c r="H410" s="60" t="str">
        <f>IF(B410="סך הכל",[1]Summary!$B$8,IF(F410="","",IFERROR(VLOOKUP(B410,[1]Planning!A:B,2,FALSE),0)))</f>
        <v/>
      </c>
      <c r="I410" s="60" t="str">
        <f>IF(B410="סך הכל",[1]Summary!$B$9,IF(F410="","",IFERROR(VLOOKUP(B410,[1]Count!A:B,2,FALSE),0)))</f>
        <v/>
      </c>
      <c r="J410" s="60" t="str">
        <f>IF(F410="","",(IF(ISNUMBER(MATCH(B410,[1]ExcPermit!$H$8:$H$1000,0)),"כן","לא")))</f>
        <v/>
      </c>
      <c r="K410" s="60" t="str">
        <f>IF(B410="סך הכל",[1]Summary!$B$10,IF(F410="","",IFERROR(VLOOKUP(B410,[1]Count!A:J,8,FALSE),0)))</f>
        <v/>
      </c>
      <c r="L410" s="60" t="str">
        <f>IF(B410="סך הכל",[1]Summary!$B$11,IF(F410="","",IFERROR(VLOOKUP(B410,[1]Count!A:J,9,FALSE),0)))</f>
        <v/>
      </c>
      <c r="M410" s="62" t="str">
        <f>IF(B410="סך הכל",[1]Summary!$B$12,IF(F410="","",IFERROR(VLOOKUP(B410,[1]Count!A:J,10,FALSE),0)))</f>
        <v/>
      </c>
      <c r="N410" s="63" t="str">
        <f t="shared" si="13"/>
        <v/>
      </c>
      <c r="O410" s="45" t="str">
        <f>IFERROR(VLOOKUP(B410,[1]Comments!A:B,2,FALSE),"")</f>
        <v/>
      </c>
      <c r="P410" s="45"/>
      <c r="Q410" s="45"/>
      <c r="R410" s="45"/>
      <c r="S410" s="45"/>
      <c r="T410" s="45"/>
      <c r="U410" s="45"/>
      <c r="V410" s="45"/>
      <c r="W410" s="45"/>
      <c r="X410" s="45"/>
      <c r="Y410" s="45"/>
      <c r="Z410" s="45"/>
      <c r="AA410" s="45"/>
      <c r="AB410" s="45"/>
      <c r="AC410" s="45"/>
      <c r="AD410" s="45"/>
      <c r="AE410" s="57"/>
      <c r="AF410" s="57"/>
      <c r="AG410" s="57"/>
      <c r="AH410" s="57"/>
      <c r="AI410" s="57"/>
      <c r="AJ410" s="57"/>
      <c r="AK410" s="57"/>
      <c r="AL410" s="57"/>
      <c r="AM410" s="57"/>
      <c r="AN410" s="57"/>
      <c r="AO410" s="57"/>
      <c r="AP410" s="57"/>
      <c r="AQ410" s="57"/>
      <c r="AR410" s="57"/>
      <c r="AS410" s="57"/>
      <c r="AT410" s="57"/>
      <c r="AU410" s="57"/>
      <c r="AV410" s="57"/>
      <c r="AW410" s="57"/>
      <c r="AX410" s="57"/>
      <c r="AY410" s="57"/>
      <c r="AZ410" s="57"/>
      <c r="BA410" s="57"/>
      <c r="BB410" s="57"/>
      <c r="BC410" s="57"/>
      <c r="BD410" s="57"/>
      <c r="BE410" s="57"/>
      <c r="BF410" s="57"/>
      <c r="BG410" s="57"/>
      <c r="BH410" s="57"/>
      <c r="BI410" s="57"/>
      <c r="BJ410" s="57"/>
      <c r="BK410" s="57"/>
      <c r="BL410" s="57"/>
      <c r="BM410" s="57"/>
      <c r="BN410" s="57"/>
      <c r="BO410" s="57"/>
      <c r="BP410" s="57"/>
      <c r="BQ410" s="57"/>
      <c r="BR410" s="57"/>
      <c r="BS410" s="57"/>
      <c r="BT410" s="57"/>
      <c r="BU410" s="57"/>
      <c r="BV410" s="57"/>
      <c r="BW410" s="57"/>
      <c r="BX410" s="57"/>
      <c r="BY410" s="57"/>
    </row>
    <row r="411" spans="1:77" s="64" customFormat="1" ht="12.75" x14ac:dyDescent="0.2">
      <c r="A411" s="57"/>
      <c r="B411" s="58" t="str">
        <f>IF(AND(B409&lt;&gt;"",ISNUMBER(B409),B410=""),"סך הכל",IF([1]Planning!A414="","",[1]Planning!A414))</f>
        <v/>
      </c>
      <c r="C411" s="59" t="str">
        <f>IFERROR(_xlfn.IFS(B411="סך הכל",[1]Summary!$B$6,[1]Planning!C414&lt;&gt;"",[1]Planning!C414),"")</f>
        <v/>
      </c>
      <c r="D411" s="57" t="str">
        <f>IFERROR(VLOOKUP(B411,[1]Address!B:G,5,FALSE),"")</f>
        <v/>
      </c>
      <c r="E411" s="57" t="str">
        <f>IFERROR(VLOOKUP(B411,[1]Address!B:L,11,FALSE),"")</f>
        <v/>
      </c>
      <c r="F411" s="60" t="str">
        <f t="shared" si="12"/>
        <v/>
      </c>
      <c r="G411" s="61" t="str">
        <f>IF(B411="סך הכל",[1]Summary!$B$7,IF(F411="","",IF(VLOOKUP(B411,[1]WQ_UnitID!B:C,2,FALSE)=0,"",VLOOKUP(B411,[1]WQ_UnitID!B:C,2,FALSE))))</f>
        <v/>
      </c>
      <c r="H411" s="60" t="str">
        <f>IF(B411="סך הכל",[1]Summary!$B$8,IF(F411="","",IFERROR(VLOOKUP(B411,[1]Planning!A:B,2,FALSE),0)))</f>
        <v/>
      </c>
      <c r="I411" s="60" t="str">
        <f>IF(B411="סך הכל",[1]Summary!$B$9,IF(F411="","",IFERROR(VLOOKUP(B411,[1]Count!A:B,2,FALSE),0)))</f>
        <v/>
      </c>
      <c r="J411" s="60" t="str">
        <f>IF(F411="","",(IF(ISNUMBER(MATCH(B411,[1]ExcPermit!$H$8:$H$1000,0)),"כן","לא")))</f>
        <v/>
      </c>
      <c r="K411" s="60" t="str">
        <f>IF(B411="סך הכל",[1]Summary!$B$10,IF(F411="","",IFERROR(VLOOKUP(B411,[1]Count!A:J,8,FALSE),0)))</f>
        <v/>
      </c>
      <c r="L411" s="60" t="str">
        <f>IF(B411="סך הכל",[1]Summary!$B$11,IF(F411="","",IFERROR(VLOOKUP(B411,[1]Count!A:J,9,FALSE),0)))</f>
        <v/>
      </c>
      <c r="M411" s="62" t="str">
        <f>IF(B411="סך הכל",[1]Summary!$B$12,IF(F411="","",IFERROR(VLOOKUP(B411,[1]Count!A:J,10,FALSE),0)))</f>
        <v/>
      </c>
      <c r="N411" s="63" t="str">
        <f t="shared" si="13"/>
        <v/>
      </c>
      <c r="O411" s="45" t="str">
        <f>IFERROR(VLOOKUP(B411,[1]Comments!A:B,2,FALSE),"")</f>
        <v/>
      </c>
      <c r="P411" s="45"/>
      <c r="Q411" s="45"/>
      <c r="R411" s="45"/>
      <c r="S411" s="45"/>
      <c r="T411" s="45"/>
      <c r="U411" s="45"/>
      <c r="V411" s="45"/>
      <c r="W411" s="45"/>
      <c r="X411" s="45"/>
      <c r="Y411" s="45"/>
      <c r="Z411" s="45"/>
      <c r="AA411" s="45"/>
      <c r="AB411" s="45"/>
      <c r="AC411" s="45"/>
      <c r="AD411" s="45"/>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57"/>
      <c r="BJ411" s="57"/>
      <c r="BK411" s="57"/>
      <c r="BL411" s="57"/>
      <c r="BM411" s="57"/>
      <c r="BN411" s="57"/>
      <c r="BO411" s="57"/>
      <c r="BP411" s="57"/>
      <c r="BQ411" s="57"/>
      <c r="BR411" s="57"/>
      <c r="BS411" s="57"/>
      <c r="BT411" s="57"/>
      <c r="BU411" s="57"/>
      <c r="BV411" s="57"/>
      <c r="BW411" s="57"/>
      <c r="BX411" s="57"/>
      <c r="BY411" s="57"/>
    </row>
    <row r="412" spans="1:77" s="64" customFormat="1" ht="12.75" x14ac:dyDescent="0.2">
      <c r="A412" s="57"/>
      <c r="B412" s="58" t="str">
        <f>IF(AND(B410&lt;&gt;"",ISNUMBER(B410),B411=""),"סך הכל",IF([1]Planning!A415="","",[1]Planning!A415))</f>
        <v/>
      </c>
      <c r="C412" s="59" t="str">
        <f>IFERROR(_xlfn.IFS(B412="סך הכל",[1]Summary!$B$6,[1]Planning!C415&lt;&gt;"",[1]Planning!C415),"")</f>
        <v/>
      </c>
      <c r="D412" s="57" t="str">
        <f>IFERROR(VLOOKUP(B412,[1]Address!B:G,5,FALSE),"")</f>
        <v/>
      </c>
      <c r="E412" s="57" t="str">
        <f>IFERROR(VLOOKUP(B412,[1]Address!B:L,11,FALSE),"")</f>
        <v/>
      </c>
      <c r="F412" s="60" t="str">
        <f t="shared" si="12"/>
        <v/>
      </c>
      <c r="G412" s="61" t="str">
        <f>IF(B412="סך הכל",[1]Summary!$B$7,IF(F412="","",IF(VLOOKUP(B412,[1]WQ_UnitID!B:C,2,FALSE)=0,"",VLOOKUP(B412,[1]WQ_UnitID!B:C,2,FALSE))))</f>
        <v/>
      </c>
      <c r="H412" s="60" t="str">
        <f>IF(B412="סך הכל",[1]Summary!$B$8,IF(F412="","",IFERROR(VLOOKUP(B412,[1]Planning!A:B,2,FALSE),0)))</f>
        <v/>
      </c>
      <c r="I412" s="60" t="str">
        <f>IF(B412="סך הכל",[1]Summary!$B$9,IF(F412="","",IFERROR(VLOOKUP(B412,[1]Count!A:B,2,FALSE),0)))</f>
        <v/>
      </c>
      <c r="J412" s="60" t="str">
        <f>IF(F412="","",(IF(ISNUMBER(MATCH(B412,[1]ExcPermit!$H$8:$H$1000,0)),"כן","לא")))</f>
        <v/>
      </c>
      <c r="K412" s="60" t="str">
        <f>IF(B412="סך הכל",[1]Summary!$B$10,IF(F412="","",IFERROR(VLOOKUP(B412,[1]Count!A:J,8,FALSE),0)))</f>
        <v/>
      </c>
      <c r="L412" s="60" t="str">
        <f>IF(B412="סך הכל",[1]Summary!$B$11,IF(F412="","",IFERROR(VLOOKUP(B412,[1]Count!A:J,9,FALSE),0)))</f>
        <v/>
      </c>
      <c r="M412" s="62" t="str">
        <f>IF(B412="סך הכל",[1]Summary!$B$12,IF(F412="","",IFERROR(VLOOKUP(B412,[1]Count!A:J,10,FALSE),0)))</f>
        <v/>
      </c>
      <c r="N412" s="63" t="str">
        <f t="shared" si="13"/>
        <v/>
      </c>
      <c r="O412" s="45" t="str">
        <f>IFERROR(VLOOKUP(B412,[1]Comments!A:B,2,FALSE),"")</f>
        <v/>
      </c>
      <c r="P412" s="45"/>
      <c r="Q412" s="45"/>
      <c r="R412" s="45"/>
      <c r="S412" s="45"/>
      <c r="T412" s="45"/>
      <c r="U412" s="45"/>
      <c r="V412" s="45"/>
      <c r="W412" s="45"/>
      <c r="X412" s="45"/>
      <c r="Y412" s="45"/>
      <c r="Z412" s="45"/>
      <c r="AA412" s="45"/>
      <c r="AB412" s="45"/>
      <c r="AC412" s="45"/>
      <c r="AD412" s="45"/>
      <c r="AE412" s="57"/>
      <c r="AF412" s="57"/>
      <c r="AG412" s="57"/>
      <c r="AH412" s="57"/>
      <c r="AI412" s="57"/>
      <c r="AJ412" s="57"/>
      <c r="AK412" s="57"/>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7"/>
      <c r="BI412" s="57"/>
      <c r="BJ412" s="57"/>
      <c r="BK412" s="57"/>
      <c r="BL412" s="57"/>
      <c r="BM412" s="57"/>
      <c r="BN412" s="57"/>
      <c r="BO412" s="57"/>
      <c r="BP412" s="57"/>
      <c r="BQ412" s="57"/>
      <c r="BR412" s="57"/>
      <c r="BS412" s="57"/>
      <c r="BT412" s="57"/>
      <c r="BU412" s="57"/>
      <c r="BV412" s="57"/>
      <c r="BW412" s="57"/>
      <c r="BX412" s="57"/>
      <c r="BY412" s="57"/>
    </row>
    <row r="413" spans="1:77" s="64" customFormat="1" ht="12.75" x14ac:dyDescent="0.2">
      <c r="A413" s="57"/>
      <c r="B413" s="58" t="str">
        <f>IF(AND(B411&lt;&gt;"",ISNUMBER(B411),B412=""),"סך הכל",IF([1]Planning!A416="","",[1]Planning!A416))</f>
        <v/>
      </c>
      <c r="C413" s="59" t="str">
        <f>IFERROR(_xlfn.IFS(B413="סך הכל",[1]Summary!$B$6,[1]Planning!C416&lt;&gt;"",[1]Planning!C416),"")</f>
        <v/>
      </c>
      <c r="D413" s="57" t="str">
        <f>IFERROR(VLOOKUP(B413,[1]Address!B:G,5,FALSE),"")</f>
        <v/>
      </c>
      <c r="E413" s="57" t="str">
        <f>IFERROR(VLOOKUP(B413,[1]Address!B:L,11,FALSE),"")</f>
        <v/>
      </c>
      <c r="F413" s="60" t="str">
        <f t="shared" si="12"/>
        <v/>
      </c>
      <c r="G413" s="61" t="str">
        <f>IF(B413="סך הכל",[1]Summary!$B$7,IF(F413="","",IF(VLOOKUP(B413,[1]WQ_UnitID!B:C,2,FALSE)=0,"",VLOOKUP(B413,[1]WQ_UnitID!B:C,2,FALSE))))</f>
        <v/>
      </c>
      <c r="H413" s="60" t="str">
        <f>IF(B413="סך הכל",[1]Summary!$B$8,IF(F413="","",IFERROR(VLOOKUP(B413,[1]Planning!A:B,2,FALSE),0)))</f>
        <v/>
      </c>
      <c r="I413" s="60" t="str">
        <f>IF(B413="סך הכל",[1]Summary!$B$9,IF(F413="","",IFERROR(VLOOKUP(B413,[1]Count!A:B,2,FALSE),0)))</f>
        <v/>
      </c>
      <c r="J413" s="60" t="str">
        <f>IF(F413="","",(IF(ISNUMBER(MATCH(B413,[1]ExcPermit!$H$8:$H$1000,0)),"כן","לא")))</f>
        <v/>
      </c>
      <c r="K413" s="60" t="str">
        <f>IF(B413="סך הכל",[1]Summary!$B$10,IF(F413="","",IFERROR(VLOOKUP(B413,[1]Count!A:J,8,FALSE),0)))</f>
        <v/>
      </c>
      <c r="L413" s="60" t="str">
        <f>IF(B413="סך הכל",[1]Summary!$B$11,IF(F413="","",IFERROR(VLOOKUP(B413,[1]Count!A:J,9,FALSE),0)))</f>
        <v/>
      </c>
      <c r="M413" s="62" t="str">
        <f>IF(B413="סך הכל",[1]Summary!$B$12,IF(F413="","",IFERROR(VLOOKUP(B413,[1]Count!A:J,10,FALSE),0)))</f>
        <v/>
      </c>
      <c r="N413" s="63" t="str">
        <f t="shared" si="13"/>
        <v/>
      </c>
      <c r="O413" s="45" t="str">
        <f>IFERROR(VLOOKUP(B413,[1]Comments!A:B,2,FALSE),"")</f>
        <v/>
      </c>
      <c r="P413" s="45"/>
      <c r="Q413" s="45"/>
      <c r="R413" s="45"/>
      <c r="S413" s="45"/>
      <c r="T413" s="45"/>
      <c r="U413" s="45"/>
      <c r="V413" s="45"/>
      <c r="W413" s="45"/>
      <c r="X413" s="45"/>
      <c r="Y413" s="45"/>
      <c r="Z413" s="45"/>
      <c r="AA413" s="45"/>
      <c r="AB413" s="45"/>
      <c r="AC413" s="45"/>
      <c r="AD413" s="45"/>
      <c r="AE413" s="57"/>
      <c r="AF413" s="57"/>
      <c r="AG413" s="57"/>
      <c r="AH413" s="57"/>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c r="BE413" s="57"/>
      <c r="BF413" s="57"/>
      <c r="BG413" s="57"/>
      <c r="BH413" s="57"/>
      <c r="BI413" s="57"/>
      <c r="BJ413" s="57"/>
      <c r="BK413" s="57"/>
      <c r="BL413" s="57"/>
      <c r="BM413" s="57"/>
      <c r="BN413" s="57"/>
      <c r="BO413" s="57"/>
      <c r="BP413" s="57"/>
      <c r="BQ413" s="57"/>
      <c r="BR413" s="57"/>
      <c r="BS413" s="57"/>
      <c r="BT413" s="57"/>
      <c r="BU413" s="57"/>
      <c r="BV413" s="57"/>
      <c r="BW413" s="57"/>
      <c r="BX413" s="57"/>
      <c r="BY413" s="57"/>
    </row>
    <row r="414" spans="1:77" s="64" customFormat="1" ht="12.75" x14ac:dyDescent="0.2">
      <c r="A414" s="57"/>
      <c r="B414" s="58" t="str">
        <f>IF(AND(B412&lt;&gt;"",ISNUMBER(B412),B413=""),"סך הכל",IF([1]Planning!A417="","",[1]Planning!A417))</f>
        <v/>
      </c>
      <c r="C414" s="59" t="str">
        <f>IFERROR(_xlfn.IFS(B414="סך הכל",[1]Summary!$B$6,[1]Planning!C417&lt;&gt;"",[1]Planning!C417),"")</f>
        <v/>
      </c>
      <c r="D414" s="57" t="str">
        <f>IFERROR(VLOOKUP(B414,[1]Address!B:G,5,FALSE),"")</f>
        <v/>
      </c>
      <c r="E414" s="57" t="str">
        <f>IFERROR(VLOOKUP(B414,[1]Address!B:L,11,FALSE),"")</f>
        <v/>
      </c>
      <c r="F414" s="60" t="str">
        <f t="shared" si="12"/>
        <v/>
      </c>
      <c r="G414" s="61" t="str">
        <f>IF(B414="סך הכל",[1]Summary!$B$7,IF(F414="","",IF(VLOOKUP(B414,[1]WQ_UnitID!B:C,2,FALSE)=0,"",VLOOKUP(B414,[1]WQ_UnitID!B:C,2,FALSE))))</f>
        <v/>
      </c>
      <c r="H414" s="60" t="str">
        <f>IF(B414="סך הכל",[1]Summary!$B$8,IF(F414="","",IFERROR(VLOOKUP(B414,[1]Planning!A:B,2,FALSE),0)))</f>
        <v/>
      </c>
      <c r="I414" s="60" t="str">
        <f>IF(B414="סך הכל",[1]Summary!$B$9,IF(F414="","",IFERROR(VLOOKUP(B414,[1]Count!A:B,2,FALSE),0)))</f>
        <v/>
      </c>
      <c r="J414" s="60" t="str">
        <f>IF(F414="","",(IF(ISNUMBER(MATCH(B414,[1]ExcPermit!$H$8:$H$1000,0)),"כן","לא")))</f>
        <v/>
      </c>
      <c r="K414" s="60" t="str">
        <f>IF(B414="סך הכל",[1]Summary!$B$10,IF(F414="","",IFERROR(VLOOKUP(B414,[1]Count!A:J,8,FALSE),0)))</f>
        <v/>
      </c>
      <c r="L414" s="60" t="str">
        <f>IF(B414="סך הכל",[1]Summary!$B$11,IF(F414="","",IFERROR(VLOOKUP(B414,[1]Count!A:J,9,FALSE),0)))</f>
        <v/>
      </c>
      <c r="M414" s="62" t="str">
        <f>IF(B414="סך הכל",[1]Summary!$B$12,IF(F414="","",IFERROR(VLOOKUP(B414,[1]Count!A:J,10,FALSE),0)))</f>
        <v/>
      </c>
      <c r="N414" s="63" t="str">
        <f t="shared" si="13"/>
        <v/>
      </c>
      <c r="O414" s="45" t="str">
        <f>IFERROR(VLOOKUP(B414,[1]Comments!A:B,2,FALSE),"")</f>
        <v/>
      </c>
      <c r="P414" s="45"/>
      <c r="Q414" s="45"/>
      <c r="R414" s="45"/>
      <c r="S414" s="45"/>
      <c r="T414" s="45"/>
      <c r="U414" s="45"/>
      <c r="V414" s="45"/>
      <c r="W414" s="45"/>
      <c r="X414" s="45"/>
      <c r="Y414" s="45"/>
      <c r="Z414" s="45"/>
      <c r="AA414" s="45"/>
      <c r="AB414" s="45"/>
      <c r="AC414" s="45"/>
      <c r="AD414" s="45"/>
      <c r="AE414" s="57"/>
      <c r="AF414" s="57"/>
      <c r="AG414" s="57"/>
      <c r="AH414" s="57"/>
      <c r="AI414" s="57"/>
      <c r="AJ414" s="57"/>
      <c r="AK414" s="57"/>
      <c r="AL414" s="57"/>
      <c r="AM414" s="57"/>
      <c r="AN414" s="57"/>
      <c r="AO414" s="57"/>
      <c r="AP414" s="57"/>
      <c r="AQ414" s="57"/>
      <c r="AR414" s="57"/>
      <c r="AS414" s="57"/>
      <c r="AT414" s="57"/>
      <c r="AU414" s="57"/>
      <c r="AV414" s="57"/>
      <c r="AW414" s="57"/>
      <c r="AX414" s="57"/>
      <c r="AY414" s="57"/>
      <c r="AZ414" s="57"/>
      <c r="BA414" s="57"/>
      <c r="BB414" s="57"/>
      <c r="BC414" s="57"/>
      <c r="BD414" s="57"/>
      <c r="BE414" s="57"/>
      <c r="BF414" s="57"/>
      <c r="BG414" s="57"/>
      <c r="BH414" s="57"/>
      <c r="BI414" s="57"/>
      <c r="BJ414" s="57"/>
      <c r="BK414" s="57"/>
      <c r="BL414" s="57"/>
      <c r="BM414" s="57"/>
      <c r="BN414" s="57"/>
      <c r="BO414" s="57"/>
      <c r="BP414" s="57"/>
      <c r="BQ414" s="57"/>
      <c r="BR414" s="57"/>
      <c r="BS414" s="57"/>
      <c r="BT414" s="57"/>
      <c r="BU414" s="57"/>
      <c r="BV414" s="57"/>
      <c r="BW414" s="57"/>
      <c r="BX414" s="57"/>
      <c r="BY414" s="57"/>
    </row>
    <row r="415" spans="1:77" s="64" customFormat="1" ht="12.75" x14ac:dyDescent="0.2">
      <c r="A415" s="57"/>
      <c r="B415" s="58" t="str">
        <f>IF(AND(B413&lt;&gt;"",ISNUMBER(B413),B414=""),"סך הכל",IF([1]Planning!A418="","",[1]Planning!A418))</f>
        <v/>
      </c>
      <c r="C415" s="59" t="str">
        <f>IFERROR(_xlfn.IFS(B415="סך הכל",[1]Summary!$B$6,[1]Planning!C418&lt;&gt;"",[1]Planning!C418),"")</f>
        <v/>
      </c>
      <c r="D415" s="57" t="str">
        <f>IFERROR(VLOOKUP(B415,[1]Address!B:G,5,FALSE),"")</f>
        <v/>
      </c>
      <c r="E415" s="57" t="str">
        <f>IFERROR(VLOOKUP(B415,[1]Address!B:L,11,FALSE),"")</f>
        <v/>
      </c>
      <c r="F415" s="60" t="str">
        <f t="shared" si="12"/>
        <v/>
      </c>
      <c r="G415" s="61" t="str">
        <f>IF(B415="סך הכל",[1]Summary!$B$7,IF(F415="","",IF(VLOOKUP(B415,[1]WQ_UnitID!B:C,2,FALSE)=0,"",VLOOKUP(B415,[1]WQ_UnitID!B:C,2,FALSE))))</f>
        <v/>
      </c>
      <c r="H415" s="60" t="str">
        <f>IF(B415="סך הכל",[1]Summary!$B$8,IF(F415="","",IFERROR(VLOOKUP(B415,[1]Planning!A:B,2,FALSE),0)))</f>
        <v/>
      </c>
      <c r="I415" s="60" t="str">
        <f>IF(B415="סך הכל",[1]Summary!$B$9,IF(F415="","",IFERROR(VLOOKUP(B415,[1]Count!A:B,2,FALSE),0)))</f>
        <v/>
      </c>
      <c r="J415" s="60" t="str">
        <f>IF(F415="","",(IF(ISNUMBER(MATCH(B415,[1]ExcPermit!$H$8:$H$1000,0)),"כן","לא")))</f>
        <v/>
      </c>
      <c r="K415" s="60" t="str">
        <f>IF(B415="סך הכל",[1]Summary!$B$10,IF(F415="","",IFERROR(VLOOKUP(B415,[1]Count!A:J,8,FALSE),0)))</f>
        <v/>
      </c>
      <c r="L415" s="60" t="str">
        <f>IF(B415="סך הכל",[1]Summary!$B$11,IF(F415="","",IFERROR(VLOOKUP(B415,[1]Count!A:J,9,FALSE),0)))</f>
        <v/>
      </c>
      <c r="M415" s="62" t="str">
        <f>IF(B415="סך הכל",[1]Summary!$B$12,IF(F415="","",IFERROR(VLOOKUP(B415,[1]Count!A:J,10,FALSE),0)))</f>
        <v/>
      </c>
      <c r="N415" s="63" t="str">
        <f t="shared" si="13"/>
        <v/>
      </c>
      <c r="O415" s="45" t="str">
        <f>IFERROR(VLOOKUP(B415,[1]Comments!A:B,2,FALSE),"")</f>
        <v/>
      </c>
      <c r="P415" s="45"/>
      <c r="Q415" s="45"/>
      <c r="R415" s="45"/>
      <c r="S415" s="45"/>
      <c r="T415" s="45"/>
      <c r="U415" s="45"/>
      <c r="V415" s="45"/>
      <c r="W415" s="45"/>
      <c r="X415" s="45"/>
      <c r="Y415" s="45"/>
      <c r="Z415" s="45"/>
      <c r="AA415" s="45"/>
      <c r="AB415" s="45"/>
      <c r="AC415" s="45"/>
      <c r="AD415" s="45"/>
      <c r="AE415" s="57"/>
      <c r="AF415" s="57"/>
      <c r="AG415" s="57"/>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c r="BE415" s="57"/>
      <c r="BF415" s="57"/>
      <c r="BG415" s="57"/>
      <c r="BH415" s="57"/>
      <c r="BI415" s="57"/>
      <c r="BJ415" s="57"/>
      <c r="BK415" s="57"/>
      <c r="BL415" s="57"/>
      <c r="BM415" s="57"/>
      <c r="BN415" s="57"/>
      <c r="BO415" s="57"/>
      <c r="BP415" s="57"/>
      <c r="BQ415" s="57"/>
      <c r="BR415" s="57"/>
      <c r="BS415" s="57"/>
      <c r="BT415" s="57"/>
      <c r="BU415" s="57"/>
      <c r="BV415" s="57"/>
      <c r="BW415" s="57"/>
      <c r="BX415" s="57"/>
      <c r="BY415" s="57"/>
    </row>
    <row r="416" spans="1:77" s="64" customFormat="1" ht="12.75" x14ac:dyDescent="0.2">
      <c r="A416" s="57"/>
      <c r="B416" s="58" t="str">
        <f>IF(AND(B414&lt;&gt;"",ISNUMBER(B414),B415=""),"סך הכל",IF([1]Planning!A419="","",[1]Planning!A419))</f>
        <v/>
      </c>
      <c r="C416" s="59" t="str">
        <f>IFERROR(_xlfn.IFS(B416="סך הכל",[1]Summary!$B$6,[1]Planning!C419&lt;&gt;"",[1]Planning!C419),"")</f>
        <v/>
      </c>
      <c r="D416" s="57" t="str">
        <f>IFERROR(VLOOKUP(B416,[1]Address!B:G,5,FALSE),"")</f>
        <v/>
      </c>
      <c r="E416" s="57" t="str">
        <f>IFERROR(VLOOKUP(B416,[1]Address!B:L,11,FALSE),"")</f>
        <v/>
      </c>
      <c r="F416" s="60" t="str">
        <f t="shared" si="12"/>
        <v/>
      </c>
      <c r="G416" s="61" t="str">
        <f>IF(B416="סך הכל",[1]Summary!$B$7,IF(F416="","",IF(VLOOKUP(B416,[1]WQ_UnitID!B:C,2,FALSE)=0,"",VLOOKUP(B416,[1]WQ_UnitID!B:C,2,FALSE))))</f>
        <v/>
      </c>
      <c r="H416" s="60" t="str">
        <f>IF(B416="סך הכל",[1]Summary!$B$8,IF(F416="","",IFERROR(VLOOKUP(B416,[1]Planning!A:B,2,FALSE),0)))</f>
        <v/>
      </c>
      <c r="I416" s="60" t="str">
        <f>IF(B416="סך הכל",[1]Summary!$B$9,IF(F416="","",IFERROR(VLOOKUP(B416,[1]Count!A:B,2,FALSE),0)))</f>
        <v/>
      </c>
      <c r="J416" s="60" t="str">
        <f>IF(F416="","",(IF(ISNUMBER(MATCH(B416,[1]ExcPermit!$H$8:$H$1000,0)),"כן","לא")))</f>
        <v/>
      </c>
      <c r="K416" s="60" t="str">
        <f>IF(B416="סך הכל",[1]Summary!$B$10,IF(F416="","",IFERROR(VLOOKUP(B416,[1]Count!A:J,8,FALSE),0)))</f>
        <v/>
      </c>
      <c r="L416" s="60" t="str">
        <f>IF(B416="סך הכל",[1]Summary!$B$11,IF(F416="","",IFERROR(VLOOKUP(B416,[1]Count!A:J,9,FALSE),0)))</f>
        <v/>
      </c>
      <c r="M416" s="62" t="str">
        <f>IF(B416="סך הכל",[1]Summary!$B$12,IF(F416="","",IFERROR(VLOOKUP(B416,[1]Count!A:J,10,FALSE),0)))</f>
        <v/>
      </c>
      <c r="N416" s="63" t="str">
        <f t="shared" si="13"/>
        <v/>
      </c>
      <c r="O416" s="45" t="str">
        <f>IFERROR(VLOOKUP(B416,[1]Comments!A:B,2,FALSE),"")</f>
        <v/>
      </c>
      <c r="P416" s="45"/>
      <c r="Q416" s="45"/>
      <c r="R416" s="45"/>
      <c r="S416" s="45"/>
      <c r="T416" s="45"/>
      <c r="U416" s="45"/>
      <c r="V416" s="45"/>
      <c r="W416" s="45"/>
      <c r="X416" s="45"/>
      <c r="Y416" s="45"/>
      <c r="Z416" s="45"/>
      <c r="AA416" s="45"/>
      <c r="AB416" s="45"/>
      <c r="AC416" s="45"/>
      <c r="AD416" s="45"/>
      <c r="AE416" s="57"/>
      <c r="AF416" s="57"/>
      <c r="AG416" s="57"/>
      <c r="AH416" s="57"/>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c r="BE416" s="57"/>
      <c r="BF416" s="57"/>
      <c r="BG416" s="57"/>
      <c r="BH416" s="57"/>
      <c r="BI416" s="57"/>
      <c r="BJ416" s="57"/>
      <c r="BK416" s="57"/>
      <c r="BL416" s="57"/>
      <c r="BM416" s="57"/>
      <c r="BN416" s="57"/>
      <c r="BO416" s="57"/>
      <c r="BP416" s="57"/>
      <c r="BQ416" s="57"/>
      <c r="BR416" s="57"/>
      <c r="BS416" s="57"/>
      <c r="BT416" s="57"/>
      <c r="BU416" s="57"/>
      <c r="BV416" s="57"/>
      <c r="BW416" s="57"/>
      <c r="BX416" s="57"/>
      <c r="BY416" s="57"/>
    </row>
    <row r="417" spans="1:77" s="64" customFormat="1" ht="12.75" x14ac:dyDescent="0.2">
      <c r="A417" s="57"/>
      <c r="B417" s="58" t="str">
        <f>IF(AND(B415&lt;&gt;"",ISNUMBER(B415),B416=""),"סך הכל",IF([1]Planning!A420="","",[1]Planning!A420))</f>
        <v/>
      </c>
      <c r="C417" s="59" t="str">
        <f>IFERROR(_xlfn.IFS(B417="סך הכל",[1]Summary!$B$6,[1]Planning!C420&lt;&gt;"",[1]Planning!C420),"")</f>
        <v/>
      </c>
      <c r="D417" s="57" t="str">
        <f>IFERROR(VLOOKUP(B417,[1]Address!B:G,5,FALSE),"")</f>
        <v/>
      </c>
      <c r="E417" s="57" t="str">
        <f>IFERROR(VLOOKUP(B417,[1]Address!B:L,11,FALSE),"")</f>
        <v/>
      </c>
      <c r="F417" s="60" t="str">
        <f t="shared" si="12"/>
        <v/>
      </c>
      <c r="G417" s="61" t="str">
        <f>IF(B417="סך הכל",[1]Summary!$B$7,IF(F417="","",IF(VLOOKUP(B417,[1]WQ_UnitID!B:C,2,FALSE)=0,"",VLOOKUP(B417,[1]WQ_UnitID!B:C,2,FALSE))))</f>
        <v/>
      </c>
      <c r="H417" s="60" t="str">
        <f>IF(B417="סך הכל",[1]Summary!$B$8,IF(F417="","",IFERROR(VLOOKUP(B417,[1]Planning!A:B,2,FALSE),0)))</f>
        <v/>
      </c>
      <c r="I417" s="60" t="str">
        <f>IF(B417="סך הכל",[1]Summary!$B$9,IF(F417="","",IFERROR(VLOOKUP(B417,[1]Count!A:B,2,FALSE),0)))</f>
        <v/>
      </c>
      <c r="J417" s="60" t="str">
        <f>IF(F417="","",(IF(ISNUMBER(MATCH(B417,[1]ExcPermit!$H$8:$H$1000,0)),"כן","לא")))</f>
        <v/>
      </c>
      <c r="K417" s="60" t="str">
        <f>IF(B417="סך הכל",[1]Summary!$B$10,IF(F417="","",IFERROR(VLOOKUP(B417,[1]Count!A:J,8,FALSE),0)))</f>
        <v/>
      </c>
      <c r="L417" s="60" t="str">
        <f>IF(B417="סך הכל",[1]Summary!$B$11,IF(F417="","",IFERROR(VLOOKUP(B417,[1]Count!A:J,9,FALSE),0)))</f>
        <v/>
      </c>
      <c r="M417" s="62" t="str">
        <f>IF(B417="סך הכל",[1]Summary!$B$12,IF(F417="","",IFERROR(VLOOKUP(B417,[1]Count!A:J,10,FALSE),0)))</f>
        <v/>
      </c>
      <c r="N417" s="63" t="str">
        <f t="shared" si="13"/>
        <v/>
      </c>
      <c r="O417" s="45" t="str">
        <f>IFERROR(VLOOKUP(B417,[1]Comments!A:B,2,FALSE),"")</f>
        <v/>
      </c>
      <c r="P417" s="45"/>
      <c r="Q417" s="45"/>
      <c r="R417" s="45"/>
      <c r="S417" s="45"/>
      <c r="T417" s="45"/>
      <c r="U417" s="45"/>
      <c r="V417" s="45"/>
      <c r="W417" s="45"/>
      <c r="X417" s="45"/>
      <c r="Y417" s="45"/>
      <c r="Z417" s="45"/>
      <c r="AA417" s="45"/>
      <c r="AB417" s="45"/>
      <c r="AC417" s="45"/>
      <c r="AD417" s="45"/>
      <c r="AE417" s="57"/>
      <c r="AF417" s="57"/>
      <c r="AG417" s="57"/>
      <c r="AH417" s="57"/>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c r="BE417" s="57"/>
      <c r="BF417" s="57"/>
      <c r="BG417" s="57"/>
      <c r="BH417" s="57"/>
      <c r="BI417" s="57"/>
      <c r="BJ417" s="57"/>
      <c r="BK417" s="57"/>
      <c r="BL417" s="57"/>
      <c r="BM417" s="57"/>
      <c r="BN417" s="57"/>
      <c r="BO417" s="57"/>
      <c r="BP417" s="57"/>
      <c r="BQ417" s="57"/>
      <c r="BR417" s="57"/>
      <c r="BS417" s="57"/>
      <c r="BT417" s="57"/>
      <c r="BU417" s="57"/>
      <c r="BV417" s="57"/>
      <c r="BW417" s="57"/>
      <c r="BX417" s="57"/>
      <c r="BY417" s="57"/>
    </row>
    <row r="418" spans="1:77" s="64" customFormat="1" ht="12.75" x14ac:dyDescent="0.2">
      <c r="A418" s="57"/>
      <c r="B418" s="58" t="str">
        <f>IF(AND(B416&lt;&gt;"",ISNUMBER(B416),B417=""),"סך הכל",IF([1]Planning!A421="","",[1]Planning!A421))</f>
        <v/>
      </c>
      <c r="C418" s="59" t="str">
        <f>IFERROR(_xlfn.IFS(B418="סך הכל",[1]Summary!$B$6,[1]Planning!C421&lt;&gt;"",[1]Planning!C421),"")</f>
        <v/>
      </c>
      <c r="D418" s="57" t="str">
        <f>IFERROR(VLOOKUP(B418,[1]Address!B:G,5,FALSE),"")</f>
        <v/>
      </c>
      <c r="E418" s="57" t="str">
        <f>IFERROR(VLOOKUP(B418,[1]Address!B:L,11,FALSE),"")</f>
        <v/>
      </c>
      <c r="F418" s="60" t="str">
        <f t="shared" si="12"/>
        <v/>
      </c>
      <c r="G418" s="61" t="str">
        <f>IF(B418="סך הכל",[1]Summary!$B$7,IF(F418="","",IF(VLOOKUP(B418,[1]WQ_UnitID!B:C,2,FALSE)=0,"",VLOOKUP(B418,[1]WQ_UnitID!B:C,2,FALSE))))</f>
        <v/>
      </c>
      <c r="H418" s="60" t="str">
        <f>IF(B418="סך הכל",[1]Summary!$B$8,IF(F418="","",IFERROR(VLOOKUP(B418,[1]Planning!A:B,2,FALSE),0)))</f>
        <v/>
      </c>
      <c r="I418" s="60" t="str">
        <f>IF(B418="סך הכל",[1]Summary!$B$9,IF(F418="","",IFERROR(VLOOKUP(B418,[1]Count!A:B,2,FALSE),0)))</f>
        <v/>
      </c>
      <c r="J418" s="60" t="str">
        <f>IF(F418="","",(IF(ISNUMBER(MATCH(B418,[1]ExcPermit!$H$8:$H$1000,0)),"כן","לא")))</f>
        <v/>
      </c>
      <c r="K418" s="60" t="str">
        <f>IF(B418="סך הכל",[1]Summary!$B$10,IF(F418="","",IFERROR(VLOOKUP(B418,[1]Count!A:J,8,FALSE),0)))</f>
        <v/>
      </c>
      <c r="L418" s="60" t="str">
        <f>IF(B418="סך הכל",[1]Summary!$B$11,IF(F418="","",IFERROR(VLOOKUP(B418,[1]Count!A:J,9,FALSE),0)))</f>
        <v/>
      </c>
      <c r="M418" s="62" t="str">
        <f>IF(B418="סך הכל",[1]Summary!$B$12,IF(F418="","",IFERROR(VLOOKUP(B418,[1]Count!A:J,10,FALSE),0)))</f>
        <v/>
      </c>
      <c r="N418" s="63" t="str">
        <f t="shared" si="13"/>
        <v/>
      </c>
      <c r="O418" s="45" t="str">
        <f>IFERROR(VLOOKUP(B418,[1]Comments!A:B,2,FALSE),"")</f>
        <v/>
      </c>
      <c r="P418" s="45"/>
      <c r="Q418" s="45"/>
      <c r="R418" s="45"/>
      <c r="S418" s="45"/>
      <c r="T418" s="45"/>
      <c r="U418" s="45"/>
      <c r="V418" s="45"/>
      <c r="W418" s="45"/>
      <c r="X418" s="45"/>
      <c r="Y418" s="45"/>
      <c r="Z418" s="45"/>
      <c r="AA418" s="45"/>
      <c r="AB418" s="45"/>
      <c r="AC418" s="45"/>
      <c r="AD418" s="45"/>
      <c r="AE418" s="57"/>
      <c r="AF418" s="57"/>
      <c r="AG418" s="57"/>
      <c r="AH418" s="57"/>
      <c r="AI418" s="57"/>
      <c r="AJ418" s="57"/>
      <c r="AK418" s="57"/>
      <c r="AL418" s="57"/>
      <c r="AM418" s="57"/>
      <c r="AN418" s="57"/>
      <c r="AO418" s="57"/>
      <c r="AP418" s="57"/>
      <c r="AQ418" s="57"/>
      <c r="AR418" s="57"/>
      <c r="AS418" s="57"/>
      <c r="AT418" s="57"/>
      <c r="AU418" s="57"/>
      <c r="AV418" s="57"/>
      <c r="AW418" s="57"/>
      <c r="AX418" s="57"/>
      <c r="AY418" s="57"/>
      <c r="AZ418" s="57"/>
      <c r="BA418" s="57"/>
      <c r="BB418" s="57"/>
      <c r="BC418" s="57"/>
      <c r="BD418" s="57"/>
      <c r="BE418" s="57"/>
      <c r="BF418" s="57"/>
      <c r="BG418" s="57"/>
      <c r="BH418" s="57"/>
      <c r="BI418" s="57"/>
      <c r="BJ418" s="57"/>
      <c r="BK418" s="57"/>
      <c r="BL418" s="57"/>
      <c r="BM418" s="57"/>
      <c r="BN418" s="57"/>
      <c r="BO418" s="57"/>
      <c r="BP418" s="57"/>
      <c r="BQ418" s="57"/>
      <c r="BR418" s="57"/>
      <c r="BS418" s="57"/>
      <c r="BT418" s="57"/>
      <c r="BU418" s="57"/>
      <c r="BV418" s="57"/>
      <c r="BW418" s="57"/>
      <c r="BX418" s="57"/>
      <c r="BY418" s="57"/>
    </row>
    <row r="419" spans="1:77" s="64" customFormat="1" ht="12.75" x14ac:dyDescent="0.2">
      <c r="A419" s="57"/>
      <c r="B419" s="58" t="str">
        <f>IF(AND(B417&lt;&gt;"",ISNUMBER(B417),B418=""),"סך הכל",IF([1]Planning!A422="","",[1]Planning!A422))</f>
        <v/>
      </c>
      <c r="C419" s="59" t="str">
        <f>IFERROR(_xlfn.IFS(B419="סך הכל",[1]Summary!$B$6,[1]Planning!C422&lt;&gt;"",[1]Planning!C422),"")</f>
        <v/>
      </c>
      <c r="D419" s="57" t="str">
        <f>IFERROR(VLOOKUP(B419,[1]Address!B:G,5,FALSE),"")</f>
        <v/>
      </c>
      <c r="E419" s="57" t="str">
        <f>IFERROR(VLOOKUP(B419,[1]Address!B:L,11,FALSE),"")</f>
        <v/>
      </c>
      <c r="F419" s="60" t="str">
        <f t="shared" si="12"/>
        <v/>
      </c>
      <c r="G419" s="61" t="str">
        <f>IF(B419="סך הכל",[1]Summary!$B$7,IF(F419="","",IF(VLOOKUP(B419,[1]WQ_UnitID!B:C,2,FALSE)=0,"",VLOOKUP(B419,[1]WQ_UnitID!B:C,2,FALSE))))</f>
        <v/>
      </c>
      <c r="H419" s="60" t="str">
        <f>IF(B419="סך הכל",[1]Summary!$B$8,IF(F419="","",IFERROR(VLOOKUP(B419,[1]Planning!A:B,2,FALSE),0)))</f>
        <v/>
      </c>
      <c r="I419" s="60" t="str">
        <f>IF(B419="סך הכל",[1]Summary!$B$9,IF(F419="","",IFERROR(VLOOKUP(B419,[1]Count!A:B,2,FALSE),0)))</f>
        <v/>
      </c>
      <c r="J419" s="60" t="str">
        <f>IF(F419="","",(IF(ISNUMBER(MATCH(B419,[1]ExcPermit!$H$8:$H$1000,0)),"כן","לא")))</f>
        <v/>
      </c>
      <c r="K419" s="60" t="str">
        <f>IF(B419="סך הכל",[1]Summary!$B$10,IF(F419="","",IFERROR(VLOOKUP(B419,[1]Count!A:J,8,FALSE),0)))</f>
        <v/>
      </c>
      <c r="L419" s="60" t="str">
        <f>IF(B419="סך הכל",[1]Summary!$B$11,IF(F419="","",IFERROR(VLOOKUP(B419,[1]Count!A:J,9,FALSE),0)))</f>
        <v/>
      </c>
      <c r="M419" s="62" t="str">
        <f>IF(B419="סך הכל",[1]Summary!$B$12,IF(F419="","",IFERROR(VLOOKUP(B419,[1]Count!A:J,10,FALSE),0)))</f>
        <v/>
      </c>
      <c r="N419" s="63" t="str">
        <f t="shared" si="13"/>
        <v/>
      </c>
      <c r="O419" s="45" t="str">
        <f>IFERROR(VLOOKUP(B419,[1]Comments!A:B,2,FALSE),"")</f>
        <v/>
      </c>
      <c r="P419" s="45"/>
      <c r="Q419" s="45"/>
      <c r="R419" s="45"/>
      <c r="S419" s="45"/>
      <c r="T419" s="45"/>
      <c r="U419" s="45"/>
      <c r="V419" s="45"/>
      <c r="W419" s="45"/>
      <c r="X419" s="45"/>
      <c r="Y419" s="45"/>
      <c r="Z419" s="45"/>
      <c r="AA419" s="45"/>
      <c r="AB419" s="45"/>
      <c r="AC419" s="45"/>
      <c r="AD419" s="45"/>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c r="BE419" s="57"/>
      <c r="BF419" s="57"/>
      <c r="BG419" s="57"/>
      <c r="BH419" s="57"/>
      <c r="BI419" s="57"/>
      <c r="BJ419" s="57"/>
      <c r="BK419" s="57"/>
      <c r="BL419" s="57"/>
      <c r="BM419" s="57"/>
      <c r="BN419" s="57"/>
      <c r="BO419" s="57"/>
      <c r="BP419" s="57"/>
      <c r="BQ419" s="57"/>
      <c r="BR419" s="57"/>
      <c r="BS419" s="57"/>
      <c r="BT419" s="57"/>
      <c r="BU419" s="57"/>
      <c r="BV419" s="57"/>
      <c r="BW419" s="57"/>
      <c r="BX419" s="57"/>
      <c r="BY419" s="57"/>
    </row>
    <row r="420" spans="1:77" s="64" customFormat="1" ht="12.75" x14ac:dyDescent="0.2">
      <c r="A420" s="57"/>
      <c r="B420" s="58" t="str">
        <f>IF(AND(B418&lt;&gt;"",ISNUMBER(B418),B419=""),"סך הכל",IF([1]Planning!A423="","",[1]Planning!A423))</f>
        <v/>
      </c>
      <c r="C420" s="59" t="str">
        <f>IFERROR(_xlfn.IFS(B420="סך הכל",[1]Summary!$B$6,[1]Planning!C423&lt;&gt;"",[1]Planning!C423),"")</f>
        <v/>
      </c>
      <c r="D420" s="57" t="str">
        <f>IFERROR(VLOOKUP(B420,[1]Address!B:G,5,FALSE),"")</f>
        <v/>
      </c>
      <c r="E420" s="57" t="str">
        <f>IFERROR(VLOOKUP(B420,[1]Address!B:L,11,FALSE),"")</f>
        <v/>
      </c>
      <c r="F420" s="60" t="str">
        <f t="shared" si="12"/>
        <v/>
      </c>
      <c r="G420" s="61" t="str">
        <f>IF(B420="סך הכל",[1]Summary!$B$7,IF(F420="","",IF(VLOOKUP(B420,[1]WQ_UnitID!B:C,2,FALSE)=0,"",VLOOKUP(B420,[1]WQ_UnitID!B:C,2,FALSE))))</f>
        <v/>
      </c>
      <c r="H420" s="60" t="str">
        <f>IF(B420="סך הכל",[1]Summary!$B$8,IF(F420="","",IFERROR(VLOOKUP(B420,[1]Planning!A:B,2,FALSE),0)))</f>
        <v/>
      </c>
      <c r="I420" s="60" t="str">
        <f>IF(B420="סך הכל",[1]Summary!$B$9,IF(F420="","",IFERROR(VLOOKUP(B420,[1]Count!A:B,2,FALSE),0)))</f>
        <v/>
      </c>
      <c r="J420" s="60" t="str">
        <f>IF(F420="","",(IF(ISNUMBER(MATCH(B420,[1]ExcPermit!$H$8:$H$1000,0)),"כן","לא")))</f>
        <v/>
      </c>
      <c r="K420" s="60" t="str">
        <f>IF(B420="סך הכל",[1]Summary!$B$10,IF(F420="","",IFERROR(VLOOKUP(B420,[1]Count!A:J,8,FALSE),0)))</f>
        <v/>
      </c>
      <c r="L420" s="60" t="str">
        <f>IF(B420="סך הכל",[1]Summary!$B$11,IF(F420="","",IFERROR(VLOOKUP(B420,[1]Count!A:J,9,FALSE),0)))</f>
        <v/>
      </c>
      <c r="M420" s="62" t="str">
        <f>IF(B420="סך הכל",[1]Summary!$B$12,IF(F420="","",IFERROR(VLOOKUP(B420,[1]Count!A:J,10,FALSE),0)))</f>
        <v/>
      </c>
      <c r="N420" s="63" t="str">
        <f t="shared" si="13"/>
        <v/>
      </c>
      <c r="O420" s="45" t="str">
        <f>IFERROR(VLOOKUP(B420,[1]Comments!A:B,2,FALSE),"")</f>
        <v/>
      </c>
      <c r="P420" s="45"/>
      <c r="Q420" s="45"/>
      <c r="R420" s="45"/>
      <c r="S420" s="45"/>
      <c r="T420" s="45"/>
      <c r="U420" s="45"/>
      <c r="V420" s="45"/>
      <c r="W420" s="45"/>
      <c r="X420" s="45"/>
      <c r="Y420" s="45"/>
      <c r="Z420" s="45"/>
      <c r="AA420" s="45"/>
      <c r="AB420" s="45"/>
      <c r="AC420" s="45"/>
      <c r="AD420" s="45"/>
      <c r="AE420" s="57"/>
      <c r="AF420" s="57"/>
      <c r="AG420" s="57"/>
      <c r="AH420" s="57"/>
      <c r="AI420" s="57"/>
      <c r="AJ420" s="57"/>
      <c r="AK420" s="57"/>
      <c r="AL420" s="57"/>
      <c r="AM420" s="57"/>
      <c r="AN420" s="57"/>
      <c r="AO420" s="57"/>
      <c r="AP420" s="57"/>
      <c r="AQ420" s="57"/>
      <c r="AR420" s="57"/>
      <c r="AS420" s="57"/>
      <c r="AT420" s="57"/>
      <c r="AU420" s="57"/>
      <c r="AV420" s="57"/>
      <c r="AW420" s="57"/>
      <c r="AX420" s="57"/>
      <c r="AY420" s="57"/>
      <c r="AZ420" s="57"/>
      <c r="BA420" s="57"/>
      <c r="BB420" s="57"/>
      <c r="BC420" s="57"/>
      <c r="BD420" s="57"/>
      <c r="BE420" s="57"/>
      <c r="BF420" s="57"/>
      <c r="BG420" s="57"/>
      <c r="BH420" s="57"/>
      <c r="BI420" s="57"/>
      <c r="BJ420" s="57"/>
      <c r="BK420" s="57"/>
      <c r="BL420" s="57"/>
      <c r="BM420" s="57"/>
      <c r="BN420" s="57"/>
      <c r="BO420" s="57"/>
      <c r="BP420" s="57"/>
      <c r="BQ420" s="57"/>
      <c r="BR420" s="57"/>
      <c r="BS420" s="57"/>
      <c r="BT420" s="57"/>
      <c r="BU420" s="57"/>
      <c r="BV420" s="57"/>
      <c r="BW420" s="57"/>
      <c r="BX420" s="57"/>
      <c r="BY420" s="57"/>
    </row>
    <row r="421" spans="1:77" s="64" customFormat="1" ht="12.75" x14ac:dyDescent="0.2">
      <c r="A421" s="57"/>
      <c r="B421" s="58" t="str">
        <f>IF(AND(B419&lt;&gt;"",ISNUMBER(B419),B420=""),"סך הכל",IF([1]Planning!A424="","",[1]Planning!A424))</f>
        <v/>
      </c>
      <c r="C421" s="59" t="str">
        <f>IFERROR(_xlfn.IFS(B421="סך הכל",[1]Summary!$B$6,[1]Planning!C424&lt;&gt;"",[1]Planning!C424),"")</f>
        <v/>
      </c>
      <c r="D421" s="57" t="str">
        <f>IFERROR(VLOOKUP(B421,[1]Address!B:G,5,FALSE),"")</f>
        <v/>
      </c>
      <c r="E421" s="57" t="str">
        <f>IFERROR(VLOOKUP(B421,[1]Address!B:L,11,FALSE),"")</f>
        <v/>
      </c>
      <c r="F421" s="60" t="str">
        <f t="shared" si="12"/>
        <v/>
      </c>
      <c r="G421" s="61" t="str">
        <f>IF(B421="סך הכל",[1]Summary!$B$7,IF(F421="","",IF(VLOOKUP(B421,[1]WQ_UnitID!B:C,2,FALSE)=0,"",VLOOKUP(B421,[1]WQ_UnitID!B:C,2,FALSE))))</f>
        <v/>
      </c>
      <c r="H421" s="60" t="str">
        <f>IF(B421="סך הכל",[1]Summary!$B$8,IF(F421="","",IFERROR(VLOOKUP(B421,[1]Planning!A:B,2,FALSE),0)))</f>
        <v/>
      </c>
      <c r="I421" s="60" t="str">
        <f>IF(B421="סך הכל",[1]Summary!$B$9,IF(F421="","",IFERROR(VLOOKUP(B421,[1]Count!A:B,2,FALSE),0)))</f>
        <v/>
      </c>
      <c r="J421" s="60" t="str">
        <f>IF(F421="","",(IF(ISNUMBER(MATCH(B421,[1]ExcPermit!$H$8:$H$1000,0)),"כן","לא")))</f>
        <v/>
      </c>
      <c r="K421" s="60" t="str">
        <f>IF(B421="סך הכל",[1]Summary!$B$10,IF(F421="","",IFERROR(VLOOKUP(B421,[1]Count!A:J,8,FALSE),0)))</f>
        <v/>
      </c>
      <c r="L421" s="60" t="str">
        <f>IF(B421="סך הכל",[1]Summary!$B$11,IF(F421="","",IFERROR(VLOOKUP(B421,[1]Count!A:J,9,FALSE),0)))</f>
        <v/>
      </c>
      <c r="M421" s="62" t="str">
        <f>IF(B421="סך הכל",[1]Summary!$B$12,IF(F421="","",IFERROR(VLOOKUP(B421,[1]Count!A:J,10,FALSE),0)))</f>
        <v/>
      </c>
      <c r="N421" s="63" t="str">
        <f t="shared" si="13"/>
        <v/>
      </c>
      <c r="O421" s="45" t="str">
        <f>IFERROR(VLOOKUP(B421,[1]Comments!A:B,2,FALSE),"")</f>
        <v/>
      </c>
      <c r="P421" s="45"/>
      <c r="Q421" s="45"/>
      <c r="R421" s="45"/>
      <c r="S421" s="45"/>
      <c r="T421" s="45"/>
      <c r="U421" s="45"/>
      <c r="V421" s="45"/>
      <c r="W421" s="45"/>
      <c r="X421" s="45"/>
      <c r="Y421" s="45"/>
      <c r="Z421" s="45"/>
      <c r="AA421" s="45"/>
      <c r="AB421" s="45"/>
      <c r="AC421" s="45"/>
      <c r="AD421" s="45"/>
      <c r="AE421" s="57"/>
      <c r="AF421" s="57"/>
      <c r="AG421" s="57"/>
      <c r="AH421" s="57"/>
      <c r="AI421" s="57"/>
      <c r="AJ421" s="57"/>
      <c r="AK421" s="57"/>
      <c r="AL421" s="57"/>
      <c r="AM421" s="57"/>
      <c r="AN421" s="57"/>
      <c r="AO421" s="57"/>
      <c r="AP421" s="57"/>
      <c r="AQ421" s="57"/>
      <c r="AR421" s="57"/>
      <c r="AS421" s="57"/>
      <c r="AT421" s="57"/>
      <c r="AU421" s="57"/>
      <c r="AV421" s="57"/>
      <c r="AW421" s="57"/>
      <c r="AX421" s="57"/>
      <c r="AY421" s="57"/>
      <c r="AZ421" s="57"/>
      <c r="BA421" s="57"/>
      <c r="BB421" s="57"/>
      <c r="BC421" s="57"/>
      <c r="BD421" s="57"/>
      <c r="BE421" s="57"/>
      <c r="BF421" s="57"/>
      <c r="BG421" s="57"/>
      <c r="BH421" s="57"/>
      <c r="BI421" s="57"/>
      <c r="BJ421" s="57"/>
      <c r="BK421" s="57"/>
      <c r="BL421" s="57"/>
      <c r="BM421" s="57"/>
      <c r="BN421" s="57"/>
      <c r="BO421" s="57"/>
      <c r="BP421" s="57"/>
      <c r="BQ421" s="57"/>
      <c r="BR421" s="57"/>
      <c r="BS421" s="57"/>
      <c r="BT421" s="57"/>
      <c r="BU421" s="57"/>
      <c r="BV421" s="57"/>
      <c r="BW421" s="57"/>
      <c r="BX421" s="57"/>
      <c r="BY421" s="57"/>
    </row>
    <row r="422" spans="1:77" s="64" customFormat="1" ht="12.75" x14ac:dyDescent="0.2">
      <c r="A422" s="57"/>
      <c r="B422" s="58" t="str">
        <f>IF(AND(B420&lt;&gt;"",ISNUMBER(B420),B421=""),"סך הכל",IF([1]Planning!A425="","",[1]Planning!A425))</f>
        <v/>
      </c>
      <c r="C422" s="59" t="str">
        <f>IFERROR(_xlfn.IFS(B422="סך הכל",[1]Summary!$B$6,[1]Planning!C425&lt;&gt;"",[1]Planning!C425),"")</f>
        <v/>
      </c>
      <c r="D422" s="57" t="str">
        <f>IFERROR(VLOOKUP(B422,[1]Address!B:G,5,FALSE),"")</f>
        <v/>
      </c>
      <c r="E422" s="57" t="str">
        <f>IFERROR(VLOOKUP(B422,[1]Address!B:L,11,FALSE),"")</f>
        <v/>
      </c>
      <c r="F422" s="60" t="str">
        <f t="shared" si="12"/>
        <v/>
      </c>
      <c r="G422" s="61" t="str">
        <f>IF(B422="סך הכל",[1]Summary!$B$7,IF(F422="","",IF(VLOOKUP(B422,[1]WQ_UnitID!B:C,2,FALSE)=0,"",VLOOKUP(B422,[1]WQ_UnitID!B:C,2,FALSE))))</f>
        <v/>
      </c>
      <c r="H422" s="60" t="str">
        <f>IF(B422="סך הכל",[1]Summary!$B$8,IF(F422="","",IFERROR(VLOOKUP(B422,[1]Planning!A:B,2,FALSE),0)))</f>
        <v/>
      </c>
      <c r="I422" s="60" t="str">
        <f>IF(B422="סך הכל",[1]Summary!$B$9,IF(F422="","",IFERROR(VLOOKUP(B422,[1]Count!A:B,2,FALSE),0)))</f>
        <v/>
      </c>
      <c r="J422" s="60" t="str">
        <f>IF(F422="","",(IF(ISNUMBER(MATCH(B422,[1]ExcPermit!$H$8:$H$1000,0)),"כן","לא")))</f>
        <v/>
      </c>
      <c r="K422" s="60" t="str">
        <f>IF(B422="סך הכל",[1]Summary!$B$10,IF(F422="","",IFERROR(VLOOKUP(B422,[1]Count!A:J,8,FALSE),0)))</f>
        <v/>
      </c>
      <c r="L422" s="60" t="str">
        <f>IF(B422="סך הכל",[1]Summary!$B$11,IF(F422="","",IFERROR(VLOOKUP(B422,[1]Count!A:J,9,FALSE),0)))</f>
        <v/>
      </c>
      <c r="M422" s="62" t="str">
        <f>IF(B422="סך הכל",[1]Summary!$B$12,IF(F422="","",IFERROR(VLOOKUP(B422,[1]Count!A:J,10,FALSE),0)))</f>
        <v/>
      </c>
      <c r="N422" s="63" t="str">
        <f t="shared" si="13"/>
        <v/>
      </c>
      <c r="O422" s="45" t="str">
        <f>IFERROR(VLOOKUP(B422,[1]Comments!A:B,2,FALSE),"")</f>
        <v/>
      </c>
      <c r="P422" s="45"/>
      <c r="Q422" s="45"/>
      <c r="R422" s="45"/>
      <c r="S422" s="45"/>
      <c r="T422" s="45"/>
      <c r="U422" s="45"/>
      <c r="V422" s="45"/>
      <c r="W422" s="45"/>
      <c r="X422" s="45"/>
      <c r="Y422" s="45"/>
      <c r="Z422" s="45"/>
      <c r="AA422" s="45"/>
      <c r="AB422" s="45"/>
      <c r="AC422" s="45"/>
      <c r="AD422" s="45"/>
      <c r="AE422" s="57"/>
      <c r="AF422" s="57"/>
      <c r="AG422" s="57"/>
      <c r="AH422" s="57"/>
      <c r="AI422" s="57"/>
      <c r="AJ422" s="57"/>
      <c r="AK422" s="57"/>
      <c r="AL422" s="57"/>
      <c r="AM422" s="57"/>
      <c r="AN422" s="57"/>
      <c r="AO422" s="57"/>
      <c r="AP422" s="57"/>
      <c r="AQ422" s="57"/>
      <c r="AR422" s="57"/>
      <c r="AS422" s="57"/>
      <c r="AT422" s="57"/>
      <c r="AU422" s="57"/>
      <c r="AV422" s="57"/>
      <c r="AW422" s="57"/>
      <c r="AX422" s="57"/>
      <c r="AY422" s="57"/>
      <c r="AZ422" s="57"/>
      <c r="BA422" s="57"/>
      <c r="BB422" s="57"/>
      <c r="BC422" s="57"/>
      <c r="BD422" s="57"/>
      <c r="BE422" s="57"/>
      <c r="BF422" s="57"/>
      <c r="BG422" s="57"/>
      <c r="BH422" s="57"/>
      <c r="BI422" s="57"/>
      <c r="BJ422" s="57"/>
      <c r="BK422" s="57"/>
      <c r="BL422" s="57"/>
      <c r="BM422" s="57"/>
      <c r="BN422" s="57"/>
      <c r="BO422" s="57"/>
      <c r="BP422" s="57"/>
      <c r="BQ422" s="57"/>
      <c r="BR422" s="57"/>
      <c r="BS422" s="57"/>
      <c r="BT422" s="57"/>
      <c r="BU422" s="57"/>
      <c r="BV422" s="57"/>
      <c r="BW422" s="57"/>
      <c r="BX422" s="57"/>
      <c r="BY422" s="57"/>
    </row>
    <row r="423" spans="1:77" s="64" customFormat="1" ht="12.75" x14ac:dyDescent="0.2">
      <c r="A423" s="57"/>
      <c r="B423" s="58" t="str">
        <f>IF(AND(B421&lt;&gt;"",ISNUMBER(B421),B422=""),"סך הכל",IF([1]Planning!A426="","",[1]Planning!A426))</f>
        <v/>
      </c>
      <c r="C423" s="59" t="str">
        <f>IFERROR(_xlfn.IFS(B423="סך הכל",[1]Summary!$B$6,[1]Planning!C426&lt;&gt;"",[1]Planning!C426),"")</f>
        <v/>
      </c>
      <c r="D423" s="57" t="str">
        <f>IFERROR(VLOOKUP(B423,[1]Address!B:G,5,FALSE),"")</f>
        <v/>
      </c>
      <c r="E423" s="57" t="str">
        <f>IFERROR(VLOOKUP(B423,[1]Address!B:L,11,FALSE),"")</f>
        <v/>
      </c>
      <c r="F423" s="60" t="str">
        <f t="shared" si="12"/>
        <v/>
      </c>
      <c r="G423" s="61" t="str">
        <f>IF(B423="סך הכל",[1]Summary!$B$7,IF(F423="","",IF(VLOOKUP(B423,[1]WQ_UnitID!B:C,2,FALSE)=0,"",VLOOKUP(B423,[1]WQ_UnitID!B:C,2,FALSE))))</f>
        <v/>
      </c>
      <c r="H423" s="60" t="str">
        <f>IF(B423="סך הכל",[1]Summary!$B$8,IF(F423="","",IFERROR(VLOOKUP(B423,[1]Planning!A:B,2,FALSE),0)))</f>
        <v/>
      </c>
      <c r="I423" s="60" t="str">
        <f>IF(B423="סך הכל",[1]Summary!$B$9,IF(F423="","",IFERROR(VLOOKUP(B423,[1]Count!A:B,2,FALSE),0)))</f>
        <v/>
      </c>
      <c r="J423" s="60" t="str">
        <f>IF(F423="","",(IF(ISNUMBER(MATCH(B423,[1]ExcPermit!$H$8:$H$1000,0)),"כן","לא")))</f>
        <v/>
      </c>
      <c r="K423" s="60" t="str">
        <f>IF(B423="סך הכל",[1]Summary!$B$10,IF(F423="","",IFERROR(VLOOKUP(B423,[1]Count!A:J,8,FALSE),0)))</f>
        <v/>
      </c>
      <c r="L423" s="60" t="str">
        <f>IF(B423="סך הכל",[1]Summary!$B$11,IF(F423="","",IFERROR(VLOOKUP(B423,[1]Count!A:J,9,FALSE),0)))</f>
        <v/>
      </c>
      <c r="M423" s="62" t="str">
        <f>IF(B423="סך הכל",[1]Summary!$B$12,IF(F423="","",IFERROR(VLOOKUP(B423,[1]Count!A:J,10,FALSE),0)))</f>
        <v/>
      </c>
      <c r="N423" s="63" t="str">
        <f t="shared" si="13"/>
        <v/>
      </c>
      <c r="O423" s="45" t="str">
        <f>IFERROR(VLOOKUP(B423,[1]Comments!A:B,2,FALSE),"")</f>
        <v/>
      </c>
      <c r="P423" s="45"/>
      <c r="Q423" s="45"/>
      <c r="R423" s="45"/>
      <c r="S423" s="45"/>
      <c r="T423" s="45"/>
      <c r="U423" s="45"/>
      <c r="V423" s="45"/>
      <c r="W423" s="45"/>
      <c r="X423" s="45"/>
      <c r="Y423" s="45"/>
      <c r="Z423" s="45"/>
      <c r="AA423" s="45"/>
      <c r="AB423" s="45"/>
      <c r="AC423" s="45"/>
      <c r="AD423" s="45"/>
      <c r="AE423" s="57"/>
      <c r="AF423" s="57"/>
      <c r="AG423" s="57"/>
      <c r="AH423" s="57"/>
      <c r="AI423" s="57"/>
      <c r="AJ423" s="57"/>
      <c r="AK423" s="57"/>
      <c r="AL423" s="57"/>
      <c r="AM423" s="57"/>
      <c r="AN423" s="57"/>
      <c r="AO423" s="57"/>
      <c r="AP423" s="57"/>
      <c r="AQ423" s="57"/>
      <c r="AR423" s="57"/>
      <c r="AS423" s="57"/>
      <c r="AT423" s="57"/>
      <c r="AU423" s="57"/>
      <c r="AV423" s="57"/>
      <c r="AW423" s="57"/>
      <c r="AX423" s="57"/>
      <c r="AY423" s="57"/>
      <c r="AZ423" s="57"/>
      <c r="BA423" s="57"/>
      <c r="BB423" s="57"/>
      <c r="BC423" s="57"/>
      <c r="BD423" s="57"/>
      <c r="BE423" s="57"/>
      <c r="BF423" s="57"/>
      <c r="BG423" s="57"/>
      <c r="BH423" s="57"/>
      <c r="BI423" s="57"/>
      <c r="BJ423" s="57"/>
      <c r="BK423" s="57"/>
      <c r="BL423" s="57"/>
      <c r="BM423" s="57"/>
      <c r="BN423" s="57"/>
      <c r="BO423" s="57"/>
      <c r="BP423" s="57"/>
      <c r="BQ423" s="57"/>
      <c r="BR423" s="57"/>
      <c r="BS423" s="57"/>
      <c r="BT423" s="57"/>
      <c r="BU423" s="57"/>
      <c r="BV423" s="57"/>
      <c r="BW423" s="57"/>
      <c r="BX423" s="57"/>
      <c r="BY423" s="57"/>
    </row>
    <row r="424" spans="1:77" s="64" customFormat="1" ht="12.75" x14ac:dyDescent="0.2">
      <c r="A424" s="57"/>
      <c r="B424" s="58" t="str">
        <f>IF(AND(B422&lt;&gt;"",ISNUMBER(B422),B423=""),"סך הכל",IF([1]Planning!A427="","",[1]Planning!A427))</f>
        <v/>
      </c>
      <c r="C424" s="59" t="str">
        <f>IFERROR(_xlfn.IFS(B424="סך הכל",[1]Summary!$B$6,[1]Planning!C427&lt;&gt;"",[1]Planning!C427),"")</f>
        <v/>
      </c>
      <c r="D424" s="57" t="str">
        <f>IFERROR(VLOOKUP(B424,[1]Address!B:G,5,FALSE),"")</f>
        <v/>
      </c>
      <c r="E424" s="57" t="str">
        <f>IFERROR(VLOOKUP(B424,[1]Address!B:L,11,FALSE),"")</f>
        <v/>
      </c>
      <c r="F424" s="60" t="str">
        <f t="shared" si="12"/>
        <v/>
      </c>
      <c r="G424" s="61" t="str">
        <f>IF(B424="סך הכל",[1]Summary!$B$7,IF(F424="","",IF(VLOOKUP(B424,[1]WQ_UnitID!B:C,2,FALSE)=0,"",VLOOKUP(B424,[1]WQ_UnitID!B:C,2,FALSE))))</f>
        <v/>
      </c>
      <c r="H424" s="60" t="str">
        <f>IF(B424="סך הכל",[1]Summary!$B$8,IF(F424="","",IFERROR(VLOOKUP(B424,[1]Planning!A:B,2,FALSE),0)))</f>
        <v/>
      </c>
      <c r="I424" s="60" t="str">
        <f>IF(B424="סך הכל",[1]Summary!$B$9,IF(F424="","",IFERROR(VLOOKUP(B424,[1]Count!A:B,2,FALSE),0)))</f>
        <v/>
      </c>
      <c r="J424" s="60" t="str">
        <f>IF(F424="","",(IF(ISNUMBER(MATCH(B424,[1]ExcPermit!$H$8:$H$1000,0)),"כן","לא")))</f>
        <v/>
      </c>
      <c r="K424" s="60" t="str">
        <f>IF(B424="סך הכל",[1]Summary!$B$10,IF(F424="","",IFERROR(VLOOKUP(B424,[1]Count!A:J,8,FALSE),0)))</f>
        <v/>
      </c>
      <c r="L424" s="60" t="str">
        <f>IF(B424="סך הכל",[1]Summary!$B$11,IF(F424="","",IFERROR(VLOOKUP(B424,[1]Count!A:J,9,FALSE),0)))</f>
        <v/>
      </c>
      <c r="M424" s="62" t="str">
        <f>IF(B424="סך הכל",[1]Summary!$B$12,IF(F424="","",IFERROR(VLOOKUP(B424,[1]Count!A:J,10,FALSE),0)))</f>
        <v/>
      </c>
      <c r="N424" s="63" t="str">
        <f t="shared" si="13"/>
        <v/>
      </c>
      <c r="O424" s="45" t="str">
        <f>IFERROR(VLOOKUP(B424,[1]Comments!A:B,2,FALSE),"")</f>
        <v/>
      </c>
      <c r="P424" s="45"/>
      <c r="Q424" s="45"/>
      <c r="R424" s="45"/>
      <c r="S424" s="45"/>
      <c r="T424" s="45"/>
      <c r="U424" s="45"/>
      <c r="V424" s="45"/>
      <c r="W424" s="45"/>
      <c r="X424" s="45"/>
      <c r="Y424" s="45"/>
      <c r="Z424" s="45"/>
      <c r="AA424" s="45"/>
      <c r="AB424" s="45"/>
      <c r="AC424" s="45"/>
      <c r="AD424" s="45"/>
      <c r="AE424" s="57"/>
      <c r="AF424" s="57"/>
      <c r="AG424" s="57"/>
      <c r="AH424" s="57"/>
      <c r="AI424" s="57"/>
      <c r="AJ424" s="57"/>
      <c r="AK424" s="57"/>
      <c r="AL424" s="57"/>
      <c r="AM424" s="57"/>
      <c r="AN424" s="57"/>
      <c r="AO424" s="57"/>
      <c r="AP424" s="57"/>
      <c r="AQ424" s="57"/>
      <c r="AR424" s="57"/>
      <c r="AS424" s="57"/>
      <c r="AT424" s="57"/>
      <c r="AU424" s="57"/>
      <c r="AV424" s="57"/>
      <c r="AW424" s="57"/>
      <c r="AX424" s="57"/>
      <c r="AY424" s="57"/>
      <c r="AZ424" s="57"/>
      <c r="BA424" s="57"/>
      <c r="BB424" s="57"/>
      <c r="BC424" s="57"/>
      <c r="BD424" s="57"/>
      <c r="BE424" s="57"/>
      <c r="BF424" s="57"/>
      <c r="BG424" s="57"/>
      <c r="BH424" s="57"/>
      <c r="BI424" s="57"/>
      <c r="BJ424" s="57"/>
      <c r="BK424" s="57"/>
      <c r="BL424" s="57"/>
      <c r="BM424" s="57"/>
      <c r="BN424" s="57"/>
      <c r="BO424" s="57"/>
      <c r="BP424" s="57"/>
      <c r="BQ424" s="57"/>
      <c r="BR424" s="57"/>
      <c r="BS424" s="57"/>
      <c r="BT424" s="57"/>
      <c r="BU424" s="57"/>
      <c r="BV424" s="57"/>
      <c r="BW424" s="57"/>
      <c r="BX424" s="57"/>
      <c r="BY424" s="57"/>
    </row>
    <row r="425" spans="1:77" s="64" customFormat="1" ht="12.75" x14ac:dyDescent="0.2">
      <c r="A425" s="57"/>
      <c r="B425" s="58" t="str">
        <f>IF(AND(B423&lt;&gt;"",ISNUMBER(B423),B424=""),"סך הכל",IF([1]Planning!A428="","",[1]Planning!A428))</f>
        <v/>
      </c>
      <c r="C425" s="59" t="str">
        <f>IFERROR(_xlfn.IFS(B425="סך הכל",[1]Summary!$B$6,[1]Planning!C428&lt;&gt;"",[1]Planning!C428),"")</f>
        <v/>
      </c>
      <c r="D425" s="57" t="str">
        <f>IFERROR(VLOOKUP(B425,[1]Address!B:G,5,FALSE),"")</f>
        <v/>
      </c>
      <c r="E425" s="57" t="str">
        <f>IFERROR(VLOOKUP(B425,[1]Address!B:L,11,FALSE),"")</f>
        <v/>
      </c>
      <c r="F425" s="60" t="str">
        <f t="shared" si="12"/>
        <v/>
      </c>
      <c r="G425" s="61" t="str">
        <f>IF(B425="סך הכל",[1]Summary!$B$7,IF(F425="","",IF(VLOOKUP(B425,[1]WQ_UnitID!B:C,2,FALSE)=0,"",VLOOKUP(B425,[1]WQ_UnitID!B:C,2,FALSE))))</f>
        <v/>
      </c>
      <c r="H425" s="60" t="str">
        <f>IF(B425="סך הכל",[1]Summary!$B$8,IF(F425="","",IFERROR(VLOOKUP(B425,[1]Planning!A:B,2,FALSE),0)))</f>
        <v/>
      </c>
      <c r="I425" s="60" t="str">
        <f>IF(B425="סך הכל",[1]Summary!$B$9,IF(F425="","",IFERROR(VLOOKUP(B425,[1]Count!A:B,2,FALSE),0)))</f>
        <v/>
      </c>
      <c r="J425" s="60" t="str">
        <f>IF(F425="","",(IF(ISNUMBER(MATCH(B425,[1]ExcPermit!$H$8:$H$1000,0)),"כן","לא")))</f>
        <v/>
      </c>
      <c r="K425" s="60" t="str">
        <f>IF(B425="סך הכל",[1]Summary!$B$10,IF(F425="","",IFERROR(VLOOKUP(B425,[1]Count!A:J,8,FALSE),0)))</f>
        <v/>
      </c>
      <c r="L425" s="60" t="str">
        <f>IF(B425="סך הכל",[1]Summary!$B$11,IF(F425="","",IFERROR(VLOOKUP(B425,[1]Count!A:J,9,FALSE),0)))</f>
        <v/>
      </c>
      <c r="M425" s="62" t="str">
        <f>IF(B425="סך הכל",[1]Summary!$B$12,IF(F425="","",IFERROR(VLOOKUP(B425,[1]Count!A:J,10,FALSE),0)))</f>
        <v/>
      </c>
      <c r="N425" s="63" t="str">
        <f t="shared" si="13"/>
        <v/>
      </c>
      <c r="O425" s="45" t="str">
        <f>IFERROR(VLOOKUP(B425,[1]Comments!A:B,2,FALSE),"")</f>
        <v/>
      </c>
      <c r="P425" s="45"/>
      <c r="Q425" s="45"/>
      <c r="R425" s="45"/>
      <c r="S425" s="45"/>
      <c r="T425" s="45"/>
      <c r="U425" s="45"/>
      <c r="V425" s="45"/>
      <c r="W425" s="45"/>
      <c r="X425" s="45"/>
      <c r="Y425" s="45"/>
      <c r="Z425" s="45"/>
      <c r="AA425" s="45"/>
      <c r="AB425" s="45"/>
      <c r="AC425" s="45"/>
      <c r="AD425" s="45"/>
      <c r="AE425" s="57"/>
      <c r="AF425" s="57"/>
      <c r="AG425" s="57"/>
      <c r="AH425" s="57"/>
      <c r="AI425" s="57"/>
      <c r="AJ425" s="57"/>
      <c r="AK425" s="57"/>
      <c r="AL425" s="57"/>
      <c r="AM425" s="57"/>
      <c r="AN425" s="57"/>
      <c r="AO425" s="57"/>
      <c r="AP425" s="57"/>
      <c r="AQ425" s="57"/>
      <c r="AR425" s="57"/>
      <c r="AS425" s="57"/>
      <c r="AT425" s="57"/>
      <c r="AU425" s="57"/>
      <c r="AV425" s="57"/>
      <c r="AW425" s="57"/>
      <c r="AX425" s="57"/>
      <c r="AY425" s="57"/>
      <c r="AZ425" s="57"/>
      <c r="BA425" s="57"/>
      <c r="BB425" s="57"/>
      <c r="BC425" s="57"/>
      <c r="BD425" s="57"/>
      <c r="BE425" s="57"/>
      <c r="BF425" s="57"/>
      <c r="BG425" s="57"/>
      <c r="BH425" s="57"/>
      <c r="BI425" s="57"/>
      <c r="BJ425" s="57"/>
      <c r="BK425" s="57"/>
      <c r="BL425" s="57"/>
      <c r="BM425" s="57"/>
      <c r="BN425" s="57"/>
      <c r="BO425" s="57"/>
      <c r="BP425" s="57"/>
      <c r="BQ425" s="57"/>
      <c r="BR425" s="57"/>
      <c r="BS425" s="57"/>
      <c r="BT425" s="57"/>
      <c r="BU425" s="57"/>
      <c r="BV425" s="57"/>
      <c r="BW425" s="57"/>
      <c r="BX425" s="57"/>
      <c r="BY425" s="57"/>
    </row>
    <row r="426" spans="1:77" s="64" customFormat="1" ht="12.75" x14ac:dyDescent="0.2">
      <c r="A426" s="57"/>
      <c r="B426" s="58" t="str">
        <f>IF(AND(B424&lt;&gt;"",ISNUMBER(B424),B425=""),"סך הכל",IF([1]Planning!A429="","",[1]Planning!A429))</f>
        <v/>
      </c>
      <c r="C426" s="59" t="str">
        <f>IFERROR(_xlfn.IFS(B426="סך הכל",[1]Summary!$B$6,[1]Planning!C429&lt;&gt;"",[1]Planning!C429),"")</f>
        <v/>
      </c>
      <c r="D426" s="57" t="str">
        <f>IFERROR(VLOOKUP(B426,[1]Address!B:G,5,FALSE),"")</f>
        <v/>
      </c>
      <c r="E426" s="57" t="str">
        <f>IFERROR(VLOOKUP(B426,[1]Address!B:L,11,FALSE),"")</f>
        <v/>
      </c>
      <c r="F426" s="60" t="str">
        <f t="shared" si="12"/>
        <v/>
      </c>
      <c r="G426" s="61" t="str">
        <f>IF(B426="סך הכל",[1]Summary!$B$7,IF(F426="","",IF(VLOOKUP(B426,[1]WQ_UnitID!B:C,2,FALSE)=0,"",VLOOKUP(B426,[1]WQ_UnitID!B:C,2,FALSE))))</f>
        <v/>
      </c>
      <c r="H426" s="60" t="str">
        <f>IF(B426="סך הכל",[1]Summary!$B$8,IF(F426="","",IFERROR(VLOOKUP(B426,[1]Planning!A:B,2,FALSE),0)))</f>
        <v/>
      </c>
      <c r="I426" s="60" t="str">
        <f>IF(B426="סך הכל",[1]Summary!$B$9,IF(F426="","",IFERROR(VLOOKUP(B426,[1]Count!A:B,2,FALSE),0)))</f>
        <v/>
      </c>
      <c r="J426" s="60" t="str">
        <f>IF(F426="","",(IF(ISNUMBER(MATCH(B426,[1]ExcPermit!$H$8:$H$1000,0)),"כן","לא")))</f>
        <v/>
      </c>
      <c r="K426" s="60" t="str">
        <f>IF(B426="סך הכל",[1]Summary!$B$10,IF(F426="","",IFERROR(VLOOKUP(B426,[1]Count!A:J,8,FALSE),0)))</f>
        <v/>
      </c>
      <c r="L426" s="60" t="str">
        <f>IF(B426="סך הכל",[1]Summary!$B$11,IF(F426="","",IFERROR(VLOOKUP(B426,[1]Count!A:J,9,FALSE),0)))</f>
        <v/>
      </c>
      <c r="M426" s="62" t="str">
        <f>IF(B426="סך הכל",[1]Summary!$B$12,IF(F426="","",IFERROR(VLOOKUP(B426,[1]Count!A:J,10,FALSE),0)))</f>
        <v/>
      </c>
      <c r="N426" s="63" t="str">
        <f t="shared" si="13"/>
        <v/>
      </c>
      <c r="O426" s="45" t="str">
        <f>IFERROR(VLOOKUP(B426,[1]Comments!A:B,2,FALSE),"")</f>
        <v/>
      </c>
      <c r="P426" s="45"/>
      <c r="Q426" s="45"/>
      <c r="R426" s="45"/>
      <c r="S426" s="45"/>
      <c r="T426" s="45"/>
      <c r="U426" s="45"/>
      <c r="V426" s="45"/>
      <c r="W426" s="45"/>
      <c r="X426" s="45"/>
      <c r="Y426" s="45"/>
      <c r="Z426" s="45"/>
      <c r="AA426" s="45"/>
      <c r="AB426" s="45"/>
      <c r="AC426" s="45"/>
      <c r="AD426" s="45"/>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57"/>
      <c r="BA426" s="57"/>
      <c r="BB426" s="57"/>
      <c r="BC426" s="57"/>
      <c r="BD426" s="57"/>
      <c r="BE426" s="57"/>
      <c r="BF426" s="57"/>
      <c r="BG426" s="57"/>
      <c r="BH426" s="57"/>
      <c r="BI426" s="57"/>
      <c r="BJ426" s="57"/>
      <c r="BK426" s="57"/>
      <c r="BL426" s="57"/>
      <c r="BM426" s="57"/>
      <c r="BN426" s="57"/>
      <c r="BO426" s="57"/>
      <c r="BP426" s="57"/>
      <c r="BQ426" s="57"/>
      <c r="BR426" s="57"/>
      <c r="BS426" s="57"/>
      <c r="BT426" s="57"/>
      <c r="BU426" s="57"/>
      <c r="BV426" s="57"/>
      <c r="BW426" s="57"/>
      <c r="BX426" s="57"/>
      <c r="BY426" s="57"/>
    </row>
    <row r="427" spans="1:77" s="64" customFormat="1" ht="12.75" x14ac:dyDescent="0.2">
      <c r="A427" s="57"/>
      <c r="B427" s="58" t="str">
        <f>IF(AND(B425&lt;&gt;"",ISNUMBER(B425),B426=""),"סך הכל",IF([1]Planning!A430="","",[1]Planning!A430))</f>
        <v/>
      </c>
      <c r="C427" s="59" t="str">
        <f>IFERROR(_xlfn.IFS(B427="סך הכל",[1]Summary!$B$6,[1]Planning!C430&lt;&gt;"",[1]Planning!C430),"")</f>
        <v/>
      </c>
      <c r="D427" s="57" t="str">
        <f>IFERROR(VLOOKUP(B427,[1]Address!B:G,5,FALSE),"")</f>
        <v/>
      </c>
      <c r="E427" s="57" t="str">
        <f>IFERROR(VLOOKUP(B427,[1]Address!B:L,11,FALSE),"")</f>
        <v/>
      </c>
      <c r="F427" s="60" t="str">
        <f t="shared" si="12"/>
        <v/>
      </c>
      <c r="G427" s="61" t="str">
        <f>IF(B427="סך הכל",[1]Summary!$B$7,IF(F427="","",IF(VLOOKUP(B427,[1]WQ_UnitID!B:C,2,FALSE)=0,"",VLOOKUP(B427,[1]WQ_UnitID!B:C,2,FALSE))))</f>
        <v/>
      </c>
      <c r="H427" s="60" t="str">
        <f>IF(B427="סך הכל",[1]Summary!$B$8,IF(F427="","",IFERROR(VLOOKUP(B427,[1]Planning!A:B,2,FALSE),0)))</f>
        <v/>
      </c>
      <c r="I427" s="60" t="str">
        <f>IF(B427="סך הכל",[1]Summary!$B$9,IF(F427="","",IFERROR(VLOOKUP(B427,[1]Count!A:B,2,FALSE),0)))</f>
        <v/>
      </c>
      <c r="J427" s="60" t="str">
        <f>IF(F427="","",(IF(ISNUMBER(MATCH(B427,[1]ExcPermit!$H$8:$H$1000,0)),"כן","לא")))</f>
        <v/>
      </c>
      <c r="K427" s="60" t="str">
        <f>IF(B427="סך הכל",[1]Summary!$B$10,IF(F427="","",IFERROR(VLOOKUP(B427,[1]Count!A:J,8,FALSE),0)))</f>
        <v/>
      </c>
      <c r="L427" s="60" t="str">
        <f>IF(B427="סך הכל",[1]Summary!$B$11,IF(F427="","",IFERROR(VLOOKUP(B427,[1]Count!A:J,9,FALSE),0)))</f>
        <v/>
      </c>
      <c r="M427" s="62" t="str">
        <f>IF(B427="סך הכל",[1]Summary!$B$12,IF(F427="","",IFERROR(VLOOKUP(B427,[1]Count!A:J,10,FALSE),0)))</f>
        <v/>
      </c>
      <c r="N427" s="63" t="str">
        <f t="shared" si="13"/>
        <v/>
      </c>
      <c r="O427" s="45" t="str">
        <f>IFERROR(VLOOKUP(B427,[1]Comments!A:B,2,FALSE),"")</f>
        <v/>
      </c>
      <c r="P427" s="45"/>
      <c r="Q427" s="45"/>
      <c r="R427" s="45"/>
      <c r="S427" s="45"/>
      <c r="T427" s="45"/>
      <c r="U427" s="45"/>
      <c r="V427" s="45"/>
      <c r="W427" s="45"/>
      <c r="X427" s="45"/>
      <c r="Y427" s="45"/>
      <c r="Z427" s="45"/>
      <c r="AA427" s="45"/>
      <c r="AB427" s="45"/>
      <c r="AC427" s="45"/>
      <c r="AD427" s="45"/>
      <c r="AE427" s="57"/>
      <c r="AF427" s="57"/>
      <c r="AG427" s="57"/>
      <c r="AH427" s="57"/>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c r="BE427" s="57"/>
      <c r="BF427" s="57"/>
      <c r="BG427" s="57"/>
      <c r="BH427" s="57"/>
      <c r="BI427" s="57"/>
      <c r="BJ427" s="57"/>
      <c r="BK427" s="57"/>
      <c r="BL427" s="57"/>
      <c r="BM427" s="57"/>
      <c r="BN427" s="57"/>
      <c r="BO427" s="57"/>
      <c r="BP427" s="57"/>
      <c r="BQ427" s="57"/>
      <c r="BR427" s="57"/>
      <c r="BS427" s="57"/>
      <c r="BT427" s="57"/>
      <c r="BU427" s="57"/>
      <c r="BV427" s="57"/>
      <c r="BW427" s="57"/>
      <c r="BX427" s="57"/>
      <c r="BY427" s="57"/>
    </row>
    <row r="428" spans="1:77" s="64" customFormat="1" ht="12.75" x14ac:dyDescent="0.2">
      <c r="A428" s="57"/>
      <c r="B428" s="58" t="str">
        <f>IF(AND(B426&lt;&gt;"",ISNUMBER(B426),B427=""),"סך הכל",IF([1]Planning!A431="","",[1]Planning!A431))</f>
        <v/>
      </c>
      <c r="C428" s="59" t="str">
        <f>IFERROR(_xlfn.IFS(B428="סך הכל",[1]Summary!$B$6,[1]Planning!C431&lt;&gt;"",[1]Planning!C431),"")</f>
        <v/>
      </c>
      <c r="D428" s="57" t="str">
        <f>IFERROR(VLOOKUP(B428,[1]Address!B:G,5,FALSE),"")</f>
        <v/>
      </c>
      <c r="E428" s="57" t="str">
        <f>IFERROR(VLOOKUP(B428,[1]Address!B:L,11,FALSE),"")</f>
        <v/>
      </c>
      <c r="F428" s="60" t="str">
        <f t="shared" si="12"/>
        <v/>
      </c>
      <c r="G428" s="61" t="str">
        <f>IF(B428="סך הכל",[1]Summary!$B$7,IF(F428="","",IF(VLOOKUP(B428,[1]WQ_UnitID!B:C,2,FALSE)=0,"",VLOOKUP(B428,[1]WQ_UnitID!B:C,2,FALSE))))</f>
        <v/>
      </c>
      <c r="H428" s="60" t="str">
        <f>IF(B428="סך הכל",[1]Summary!$B$8,IF(F428="","",IFERROR(VLOOKUP(B428,[1]Planning!A:B,2,FALSE),0)))</f>
        <v/>
      </c>
      <c r="I428" s="60" t="str">
        <f>IF(B428="סך הכל",[1]Summary!$B$9,IF(F428="","",IFERROR(VLOOKUP(B428,[1]Count!A:B,2,FALSE),0)))</f>
        <v/>
      </c>
      <c r="J428" s="60" t="str">
        <f>IF(F428="","",(IF(ISNUMBER(MATCH(B428,[1]ExcPermit!$H$8:$H$1000,0)),"כן","לא")))</f>
        <v/>
      </c>
      <c r="K428" s="60" t="str">
        <f>IF(B428="סך הכל",[1]Summary!$B$10,IF(F428="","",IFERROR(VLOOKUP(B428,[1]Count!A:J,8,FALSE),0)))</f>
        <v/>
      </c>
      <c r="L428" s="60" t="str">
        <f>IF(B428="סך הכל",[1]Summary!$B$11,IF(F428="","",IFERROR(VLOOKUP(B428,[1]Count!A:J,9,FALSE),0)))</f>
        <v/>
      </c>
      <c r="M428" s="62" t="str">
        <f>IF(B428="סך הכל",[1]Summary!$B$12,IF(F428="","",IFERROR(VLOOKUP(B428,[1]Count!A:J,10,FALSE),0)))</f>
        <v/>
      </c>
      <c r="N428" s="63" t="str">
        <f t="shared" si="13"/>
        <v/>
      </c>
      <c r="O428" s="45" t="str">
        <f>IFERROR(VLOOKUP(B428,[1]Comments!A:B,2,FALSE),"")</f>
        <v/>
      </c>
      <c r="P428" s="45"/>
      <c r="Q428" s="45"/>
      <c r="R428" s="45"/>
      <c r="S428" s="45"/>
      <c r="T428" s="45"/>
      <c r="U428" s="45"/>
      <c r="V428" s="45"/>
      <c r="W428" s="45"/>
      <c r="X428" s="45"/>
      <c r="Y428" s="45"/>
      <c r="Z428" s="45"/>
      <c r="AA428" s="45"/>
      <c r="AB428" s="45"/>
      <c r="AC428" s="45"/>
      <c r="AD428" s="45"/>
      <c r="AE428" s="57"/>
      <c r="AF428" s="57"/>
      <c r="AG428" s="57"/>
      <c r="AH428" s="57"/>
      <c r="AI428" s="57"/>
      <c r="AJ428" s="57"/>
      <c r="AK428" s="57"/>
      <c r="AL428" s="57"/>
      <c r="AM428" s="57"/>
      <c r="AN428" s="57"/>
      <c r="AO428" s="57"/>
      <c r="AP428" s="57"/>
      <c r="AQ428" s="57"/>
      <c r="AR428" s="57"/>
      <c r="AS428" s="57"/>
      <c r="AT428" s="57"/>
      <c r="AU428" s="57"/>
      <c r="AV428" s="57"/>
      <c r="AW428" s="57"/>
      <c r="AX428" s="57"/>
      <c r="AY428" s="57"/>
      <c r="AZ428" s="57"/>
      <c r="BA428" s="57"/>
      <c r="BB428" s="57"/>
      <c r="BC428" s="57"/>
      <c r="BD428" s="57"/>
      <c r="BE428" s="57"/>
      <c r="BF428" s="57"/>
      <c r="BG428" s="57"/>
      <c r="BH428" s="57"/>
      <c r="BI428" s="57"/>
      <c r="BJ428" s="57"/>
      <c r="BK428" s="57"/>
      <c r="BL428" s="57"/>
      <c r="BM428" s="57"/>
      <c r="BN428" s="57"/>
      <c r="BO428" s="57"/>
      <c r="BP428" s="57"/>
      <c r="BQ428" s="57"/>
      <c r="BR428" s="57"/>
      <c r="BS428" s="57"/>
      <c r="BT428" s="57"/>
      <c r="BU428" s="57"/>
      <c r="BV428" s="57"/>
      <c r="BW428" s="57"/>
      <c r="BX428" s="57"/>
      <c r="BY428" s="57"/>
    </row>
    <row r="429" spans="1:77" s="64" customFormat="1" ht="12.75" x14ac:dyDescent="0.2">
      <c r="A429" s="57"/>
      <c r="B429" s="58" t="str">
        <f>IF(AND(B427&lt;&gt;"",ISNUMBER(B427),B428=""),"סך הכל",IF([1]Planning!A432="","",[1]Planning!A432))</f>
        <v/>
      </c>
      <c r="C429" s="59" t="str">
        <f>IFERROR(_xlfn.IFS(B429="סך הכל",[1]Summary!$B$6,[1]Planning!C432&lt;&gt;"",[1]Planning!C432),"")</f>
        <v/>
      </c>
      <c r="D429" s="57" t="str">
        <f>IFERROR(VLOOKUP(B429,[1]Address!B:G,5,FALSE),"")</f>
        <v/>
      </c>
      <c r="E429" s="57" t="str">
        <f>IFERROR(VLOOKUP(B429,[1]Address!B:L,11,FALSE),"")</f>
        <v/>
      </c>
      <c r="F429" s="60" t="str">
        <f t="shared" si="12"/>
        <v/>
      </c>
      <c r="G429" s="61" t="str">
        <f>IF(B429="סך הכל",[1]Summary!$B$7,IF(F429="","",IF(VLOOKUP(B429,[1]WQ_UnitID!B:C,2,FALSE)=0,"",VLOOKUP(B429,[1]WQ_UnitID!B:C,2,FALSE))))</f>
        <v/>
      </c>
      <c r="H429" s="60" t="str">
        <f>IF(B429="סך הכל",[1]Summary!$B$8,IF(F429="","",IFERROR(VLOOKUP(B429,[1]Planning!A:B,2,FALSE),0)))</f>
        <v/>
      </c>
      <c r="I429" s="60" t="str">
        <f>IF(B429="סך הכל",[1]Summary!$B$9,IF(F429="","",IFERROR(VLOOKUP(B429,[1]Count!A:B,2,FALSE),0)))</f>
        <v/>
      </c>
      <c r="J429" s="60" t="str">
        <f>IF(F429="","",(IF(ISNUMBER(MATCH(B429,[1]ExcPermit!$H$8:$H$1000,0)),"כן","לא")))</f>
        <v/>
      </c>
      <c r="K429" s="60" t="str">
        <f>IF(B429="סך הכל",[1]Summary!$B$10,IF(F429="","",IFERROR(VLOOKUP(B429,[1]Count!A:J,8,FALSE),0)))</f>
        <v/>
      </c>
      <c r="L429" s="60" t="str">
        <f>IF(B429="סך הכל",[1]Summary!$B$11,IF(F429="","",IFERROR(VLOOKUP(B429,[1]Count!A:J,9,FALSE),0)))</f>
        <v/>
      </c>
      <c r="M429" s="62" t="str">
        <f>IF(B429="סך הכל",[1]Summary!$B$12,IF(F429="","",IFERROR(VLOOKUP(B429,[1]Count!A:J,10,FALSE),0)))</f>
        <v/>
      </c>
      <c r="N429" s="63" t="str">
        <f t="shared" si="13"/>
        <v/>
      </c>
      <c r="O429" s="45" t="str">
        <f>IFERROR(VLOOKUP(B429,[1]Comments!A:B,2,FALSE),"")</f>
        <v/>
      </c>
      <c r="P429" s="45"/>
      <c r="Q429" s="45"/>
      <c r="R429" s="45"/>
      <c r="S429" s="45"/>
      <c r="T429" s="45"/>
      <c r="U429" s="45"/>
      <c r="V429" s="45"/>
      <c r="W429" s="45"/>
      <c r="X429" s="45"/>
      <c r="Y429" s="45"/>
      <c r="Z429" s="45"/>
      <c r="AA429" s="45"/>
      <c r="AB429" s="45"/>
      <c r="AC429" s="45"/>
      <c r="AD429" s="45"/>
      <c r="AE429" s="57"/>
      <c r="AF429" s="57"/>
      <c r="AG429" s="57"/>
      <c r="AH429" s="57"/>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c r="BE429" s="57"/>
      <c r="BF429" s="57"/>
      <c r="BG429" s="57"/>
      <c r="BH429" s="57"/>
      <c r="BI429" s="57"/>
      <c r="BJ429" s="57"/>
      <c r="BK429" s="57"/>
      <c r="BL429" s="57"/>
      <c r="BM429" s="57"/>
      <c r="BN429" s="57"/>
      <c r="BO429" s="57"/>
      <c r="BP429" s="57"/>
      <c r="BQ429" s="57"/>
      <c r="BR429" s="57"/>
      <c r="BS429" s="57"/>
      <c r="BT429" s="57"/>
      <c r="BU429" s="57"/>
      <c r="BV429" s="57"/>
      <c r="BW429" s="57"/>
      <c r="BX429" s="57"/>
      <c r="BY429" s="57"/>
    </row>
    <row r="430" spans="1:77" s="64" customFormat="1" ht="12.75" x14ac:dyDescent="0.2">
      <c r="A430" s="57"/>
      <c r="B430" s="58" t="str">
        <f>IF(AND(B428&lt;&gt;"",ISNUMBER(B428),B429=""),"סך הכל",IF([1]Planning!A433="","",[1]Planning!A433))</f>
        <v/>
      </c>
      <c r="C430" s="59" t="str">
        <f>IFERROR(_xlfn.IFS(B430="סך הכל",[1]Summary!$B$6,[1]Planning!C433&lt;&gt;"",[1]Planning!C433),"")</f>
        <v/>
      </c>
      <c r="D430" s="57" t="str">
        <f>IFERROR(VLOOKUP(B430,[1]Address!B:G,5,FALSE),"")</f>
        <v/>
      </c>
      <c r="E430" s="57" t="str">
        <f>IFERROR(VLOOKUP(B430,[1]Address!B:L,11,FALSE),"")</f>
        <v/>
      </c>
      <c r="F430" s="60" t="str">
        <f t="shared" si="12"/>
        <v/>
      </c>
      <c r="G430" s="61" t="str">
        <f>IF(B430="סך הכל",[1]Summary!$B$7,IF(F430="","",IF(VLOOKUP(B430,[1]WQ_UnitID!B:C,2,FALSE)=0,"",VLOOKUP(B430,[1]WQ_UnitID!B:C,2,FALSE))))</f>
        <v/>
      </c>
      <c r="H430" s="60" t="str">
        <f>IF(B430="סך הכל",[1]Summary!$B$8,IF(F430="","",IFERROR(VLOOKUP(B430,[1]Planning!A:B,2,FALSE),0)))</f>
        <v/>
      </c>
      <c r="I430" s="60" t="str">
        <f>IF(B430="סך הכל",[1]Summary!$B$9,IF(F430="","",IFERROR(VLOOKUP(B430,[1]Count!A:B,2,FALSE),0)))</f>
        <v/>
      </c>
      <c r="J430" s="60" t="str">
        <f>IF(F430="","",(IF(ISNUMBER(MATCH(B430,[1]ExcPermit!$H$8:$H$1000,0)),"כן","לא")))</f>
        <v/>
      </c>
      <c r="K430" s="60" t="str">
        <f>IF(B430="סך הכל",[1]Summary!$B$10,IF(F430="","",IFERROR(VLOOKUP(B430,[1]Count!A:J,8,FALSE),0)))</f>
        <v/>
      </c>
      <c r="L430" s="60" t="str">
        <f>IF(B430="סך הכל",[1]Summary!$B$11,IF(F430="","",IFERROR(VLOOKUP(B430,[1]Count!A:J,9,FALSE),0)))</f>
        <v/>
      </c>
      <c r="M430" s="62" t="str">
        <f>IF(B430="סך הכל",[1]Summary!$B$12,IF(F430="","",IFERROR(VLOOKUP(B430,[1]Count!A:J,10,FALSE),0)))</f>
        <v/>
      </c>
      <c r="N430" s="63" t="str">
        <f t="shared" si="13"/>
        <v/>
      </c>
      <c r="O430" s="45" t="str">
        <f>IFERROR(VLOOKUP(B430,[1]Comments!A:B,2,FALSE),"")</f>
        <v/>
      </c>
      <c r="P430" s="45"/>
      <c r="Q430" s="45"/>
      <c r="R430" s="45"/>
      <c r="S430" s="45"/>
      <c r="T430" s="45"/>
      <c r="U430" s="45"/>
      <c r="V430" s="45"/>
      <c r="W430" s="45"/>
      <c r="X430" s="45"/>
      <c r="Y430" s="45"/>
      <c r="Z430" s="45"/>
      <c r="AA430" s="45"/>
      <c r="AB430" s="45"/>
      <c r="AC430" s="45"/>
      <c r="AD430" s="45"/>
      <c r="AE430" s="57"/>
      <c r="AF430" s="57"/>
      <c r="AG430" s="57"/>
      <c r="AH430" s="57"/>
      <c r="AI430" s="57"/>
      <c r="AJ430" s="57"/>
      <c r="AK430" s="57"/>
      <c r="AL430" s="57"/>
      <c r="AM430" s="57"/>
      <c r="AN430" s="57"/>
      <c r="AO430" s="57"/>
      <c r="AP430" s="57"/>
      <c r="AQ430" s="57"/>
      <c r="AR430" s="57"/>
      <c r="AS430" s="57"/>
      <c r="AT430" s="57"/>
      <c r="AU430" s="57"/>
      <c r="AV430" s="57"/>
      <c r="AW430" s="57"/>
      <c r="AX430" s="57"/>
      <c r="AY430" s="57"/>
      <c r="AZ430" s="57"/>
      <c r="BA430" s="57"/>
      <c r="BB430" s="57"/>
      <c r="BC430" s="57"/>
      <c r="BD430" s="57"/>
      <c r="BE430" s="57"/>
      <c r="BF430" s="57"/>
      <c r="BG430" s="57"/>
      <c r="BH430" s="57"/>
      <c r="BI430" s="57"/>
      <c r="BJ430" s="57"/>
      <c r="BK430" s="57"/>
      <c r="BL430" s="57"/>
      <c r="BM430" s="57"/>
      <c r="BN430" s="57"/>
      <c r="BO430" s="57"/>
      <c r="BP430" s="57"/>
      <c r="BQ430" s="57"/>
      <c r="BR430" s="57"/>
      <c r="BS430" s="57"/>
      <c r="BT430" s="57"/>
      <c r="BU430" s="57"/>
      <c r="BV430" s="57"/>
      <c r="BW430" s="57"/>
      <c r="BX430" s="57"/>
      <c r="BY430" s="57"/>
    </row>
    <row r="431" spans="1:77" s="64" customFormat="1" ht="12.75" x14ac:dyDescent="0.2">
      <c r="A431" s="57"/>
      <c r="B431" s="58" t="str">
        <f>IF(AND(B429&lt;&gt;"",ISNUMBER(B429),B430=""),"סך הכל",IF([1]Planning!A434="","",[1]Planning!A434))</f>
        <v/>
      </c>
      <c r="C431" s="59" t="str">
        <f>IFERROR(_xlfn.IFS(B431="סך הכל",[1]Summary!$B$6,[1]Planning!C434&lt;&gt;"",[1]Planning!C434),"")</f>
        <v/>
      </c>
      <c r="D431" s="57" t="str">
        <f>IFERROR(VLOOKUP(B431,[1]Address!B:G,5,FALSE),"")</f>
        <v/>
      </c>
      <c r="E431" s="57" t="str">
        <f>IFERROR(VLOOKUP(B431,[1]Address!B:L,11,FALSE),"")</f>
        <v/>
      </c>
      <c r="F431" s="60" t="str">
        <f t="shared" si="12"/>
        <v/>
      </c>
      <c r="G431" s="61" t="str">
        <f>IF(B431="סך הכל",[1]Summary!$B$7,IF(F431="","",IF(VLOOKUP(B431,[1]WQ_UnitID!B:C,2,FALSE)=0,"",VLOOKUP(B431,[1]WQ_UnitID!B:C,2,FALSE))))</f>
        <v/>
      </c>
      <c r="H431" s="60" t="str">
        <f>IF(B431="סך הכל",[1]Summary!$B$8,IF(F431="","",IFERROR(VLOOKUP(B431,[1]Planning!A:B,2,FALSE),0)))</f>
        <v/>
      </c>
      <c r="I431" s="60" t="str">
        <f>IF(B431="סך הכל",[1]Summary!$B$9,IF(F431="","",IFERROR(VLOOKUP(B431,[1]Count!A:B,2,FALSE),0)))</f>
        <v/>
      </c>
      <c r="J431" s="60" t="str">
        <f>IF(F431="","",(IF(ISNUMBER(MATCH(B431,[1]ExcPermit!$H$8:$H$1000,0)),"כן","לא")))</f>
        <v/>
      </c>
      <c r="K431" s="60" t="str">
        <f>IF(B431="סך הכל",[1]Summary!$B$10,IF(F431="","",IFERROR(VLOOKUP(B431,[1]Count!A:J,8,FALSE),0)))</f>
        <v/>
      </c>
      <c r="L431" s="60" t="str">
        <f>IF(B431="סך הכל",[1]Summary!$B$11,IF(F431="","",IFERROR(VLOOKUP(B431,[1]Count!A:J,9,FALSE),0)))</f>
        <v/>
      </c>
      <c r="M431" s="62" t="str">
        <f>IF(B431="סך הכל",[1]Summary!$B$12,IF(F431="","",IFERROR(VLOOKUP(B431,[1]Count!A:J,10,FALSE),0)))</f>
        <v/>
      </c>
      <c r="N431" s="63" t="str">
        <f t="shared" si="13"/>
        <v/>
      </c>
      <c r="O431" s="45" t="str">
        <f>IFERROR(VLOOKUP(B431,[1]Comments!A:B,2,FALSE),"")</f>
        <v/>
      </c>
      <c r="P431" s="45"/>
      <c r="Q431" s="45"/>
      <c r="R431" s="45"/>
      <c r="S431" s="45"/>
      <c r="T431" s="45"/>
      <c r="U431" s="45"/>
      <c r="V431" s="45"/>
      <c r="W431" s="45"/>
      <c r="X431" s="45"/>
      <c r="Y431" s="45"/>
      <c r="Z431" s="45"/>
      <c r="AA431" s="45"/>
      <c r="AB431" s="45"/>
      <c r="AC431" s="45"/>
      <c r="AD431" s="45"/>
      <c r="AE431" s="57"/>
      <c r="AF431" s="57"/>
      <c r="AG431" s="57"/>
      <c r="AH431" s="57"/>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c r="BE431" s="57"/>
      <c r="BF431" s="57"/>
      <c r="BG431" s="57"/>
      <c r="BH431" s="57"/>
      <c r="BI431" s="57"/>
      <c r="BJ431" s="57"/>
      <c r="BK431" s="57"/>
      <c r="BL431" s="57"/>
      <c r="BM431" s="57"/>
      <c r="BN431" s="57"/>
      <c r="BO431" s="57"/>
      <c r="BP431" s="57"/>
      <c r="BQ431" s="57"/>
      <c r="BR431" s="57"/>
      <c r="BS431" s="57"/>
      <c r="BT431" s="57"/>
      <c r="BU431" s="57"/>
      <c r="BV431" s="57"/>
      <c r="BW431" s="57"/>
      <c r="BX431" s="57"/>
      <c r="BY431" s="57"/>
    </row>
    <row r="432" spans="1:77" s="64" customFormat="1" ht="12.75" x14ac:dyDescent="0.2">
      <c r="A432" s="57"/>
      <c r="B432" s="58" t="str">
        <f>IF(AND(B430&lt;&gt;"",ISNUMBER(B430),B431=""),"סך הכל",IF([1]Planning!A435="","",[1]Planning!A435))</f>
        <v/>
      </c>
      <c r="C432" s="59" t="str">
        <f>IFERROR(_xlfn.IFS(B432="סך הכל",[1]Summary!$B$6,[1]Planning!C435&lt;&gt;"",[1]Planning!C435),"")</f>
        <v/>
      </c>
      <c r="D432" s="57" t="str">
        <f>IFERROR(VLOOKUP(B432,[1]Address!B:G,5,FALSE),"")</f>
        <v/>
      </c>
      <c r="E432" s="57" t="str">
        <f>IFERROR(VLOOKUP(B432,[1]Address!B:L,11,FALSE),"")</f>
        <v/>
      </c>
      <c r="F432" s="60" t="str">
        <f t="shared" si="12"/>
        <v/>
      </c>
      <c r="G432" s="61" t="str">
        <f>IF(B432="סך הכל",[1]Summary!$B$7,IF(F432="","",IF(VLOOKUP(B432,[1]WQ_UnitID!B:C,2,FALSE)=0,"",VLOOKUP(B432,[1]WQ_UnitID!B:C,2,FALSE))))</f>
        <v/>
      </c>
      <c r="H432" s="60" t="str">
        <f>IF(B432="סך הכל",[1]Summary!$B$8,IF(F432="","",IFERROR(VLOOKUP(B432,[1]Planning!A:B,2,FALSE),0)))</f>
        <v/>
      </c>
      <c r="I432" s="60" t="str">
        <f>IF(B432="סך הכל",[1]Summary!$B$9,IF(F432="","",IFERROR(VLOOKUP(B432,[1]Count!A:B,2,FALSE),0)))</f>
        <v/>
      </c>
      <c r="J432" s="60" t="str">
        <f>IF(F432="","",(IF(ISNUMBER(MATCH(B432,[1]ExcPermit!$H$8:$H$1000,0)),"כן","לא")))</f>
        <v/>
      </c>
      <c r="K432" s="60" t="str">
        <f>IF(B432="סך הכל",[1]Summary!$B$10,IF(F432="","",IFERROR(VLOOKUP(B432,[1]Count!A:J,8,FALSE),0)))</f>
        <v/>
      </c>
      <c r="L432" s="60" t="str">
        <f>IF(B432="סך הכל",[1]Summary!$B$11,IF(F432="","",IFERROR(VLOOKUP(B432,[1]Count!A:J,9,FALSE),0)))</f>
        <v/>
      </c>
      <c r="M432" s="62" t="str">
        <f>IF(B432="סך הכל",[1]Summary!$B$12,IF(F432="","",IFERROR(VLOOKUP(B432,[1]Count!A:J,10,FALSE),0)))</f>
        <v/>
      </c>
      <c r="N432" s="63" t="str">
        <f t="shared" si="13"/>
        <v/>
      </c>
      <c r="O432" s="45" t="str">
        <f>IFERROR(VLOOKUP(B432,[1]Comments!A:B,2,FALSE),"")</f>
        <v/>
      </c>
      <c r="P432" s="45"/>
      <c r="Q432" s="45"/>
      <c r="R432" s="45"/>
      <c r="S432" s="45"/>
      <c r="T432" s="45"/>
      <c r="U432" s="45"/>
      <c r="V432" s="45"/>
      <c r="W432" s="45"/>
      <c r="X432" s="45"/>
      <c r="Y432" s="45"/>
      <c r="Z432" s="45"/>
      <c r="AA432" s="45"/>
      <c r="AB432" s="45"/>
      <c r="AC432" s="45"/>
      <c r="AD432" s="45"/>
      <c r="AE432" s="57"/>
      <c r="AF432" s="57"/>
      <c r="AG432" s="57"/>
      <c r="AH432" s="57"/>
      <c r="AI432" s="57"/>
      <c r="AJ432" s="57"/>
      <c r="AK432" s="57"/>
      <c r="AL432" s="57"/>
      <c r="AM432" s="57"/>
      <c r="AN432" s="57"/>
      <c r="AO432" s="57"/>
      <c r="AP432" s="57"/>
      <c r="AQ432" s="57"/>
      <c r="AR432" s="57"/>
      <c r="AS432" s="57"/>
      <c r="AT432" s="57"/>
      <c r="AU432" s="57"/>
      <c r="AV432" s="57"/>
      <c r="AW432" s="57"/>
      <c r="AX432" s="57"/>
      <c r="AY432" s="57"/>
      <c r="AZ432" s="57"/>
      <c r="BA432" s="57"/>
      <c r="BB432" s="57"/>
      <c r="BC432" s="57"/>
      <c r="BD432" s="57"/>
      <c r="BE432" s="57"/>
      <c r="BF432" s="57"/>
      <c r="BG432" s="57"/>
      <c r="BH432" s="57"/>
      <c r="BI432" s="57"/>
      <c r="BJ432" s="57"/>
      <c r="BK432" s="57"/>
      <c r="BL432" s="57"/>
      <c r="BM432" s="57"/>
      <c r="BN432" s="57"/>
      <c r="BO432" s="57"/>
      <c r="BP432" s="57"/>
      <c r="BQ432" s="57"/>
      <c r="BR432" s="57"/>
      <c r="BS432" s="57"/>
      <c r="BT432" s="57"/>
      <c r="BU432" s="57"/>
      <c r="BV432" s="57"/>
      <c r="BW432" s="57"/>
      <c r="BX432" s="57"/>
      <c r="BY432" s="57"/>
    </row>
    <row r="433" spans="1:77" s="64" customFormat="1" ht="12.75" x14ac:dyDescent="0.2">
      <c r="A433" s="57"/>
      <c r="B433" s="58" t="str">
        <f>IF(AND(B431&lt;&gt;"",ISNUMBER(B431),B432=""),"סך הכל",IF([1]Planning!A436="","",[1]Planning!A436))</f>
        <v/>
      </c>
      <c r="C433" s="59" t="str">
        <f>IFERROR(_xlfn.IFS(B433="סך הכל",[1]Summary!$B$6,[1]Planning!C436&lt;&gt;"",[1]Planning!C436),"")</f>
        <v/>
      </c>
      <c r="D433" s="57" t="str">
        <f>IFERROR(VLOOKUP(B433,[1]Address!B:G,5,FALSE),"")</f>
        <v/>
      </c>
      <c r="E433" s="57" t="str">
        <f>IFERROR(VLOOKUP(B433,[1]Address!B:L,11,FALSE),"")</f>
        <v/>
      </c>
      <c r="F433" s="60" t="str">
        <f t="shared" si="12"/>
        <v/>
      </c>
      <c r="G433" s="61" t="str">
        <f>IF(B433="סך הכל",[1]Summary!$B$7,IF(F433="","",IF(VLOOKUP(B433,[1]WQ_UnitID!B:C,2,FALSE)=0,"",VLOOKUP(B433,[1]WQ_UnitID!B:C,2,FALSE))))</f>
        <v/>
      </c>
      <c r="H433" s="60" t="str">
        <f>IF(B433="סך הכל",[1]Summary!$B$8,IF(F433="","",IFERROR(VLOOKUP(B433,[1]Planning!A:B,2,FALSE),0)))</f>
        <v/>
      </c>
      <c r="I433" s="60" t="str">
        <f>IF(B433="סך הכל",[1]Summary!$B$9,IF(F433="","",IFERROR(VLOOKUP(B433,[1]Count!A:B,2,FALSE),0)))</f>
        <v/>
      </c>
      <c r="J433" s="60" t="str">
        <f>IF(F433="","",(IF(ISNUMBER(MATCH(B433,[1]ExcPermit!$H$8:$H$1000,0)),"כן","לא")))</f>
        <v/>
      </c>
      <c r="K433" s="60" t="str">
        <f>IF(B433="סך הכל",[1]Summary!$B$10,IF(F433="","",IFERROR(VLOOKUP(B433,[1]Count!A:J,8,FALSE),0)))</f>
        <v/>
      </c>
      <c r="L433" s="60" t="str">
        <f>IF(B433="סך הכל",[1]Summary!$B$11,IF(F433="","",IFERROR(VLOOKUP(B433,[1]Count!A:J,9,FALSE),0)))</f>
        <v/>
      </c>
      <c r="M433" s="62" t="str">
        <f>IF(B433="סך הכל",[1]Summary!$B$12,IF(F433="","",IFERROR(VLOOKUP(B433,[1]Count!A:J,10,FALSE),0)))</f>
        <v/>
      </c>
      <c r="N433" s="63" t="str">
        <f t="shared" si="13"/>
        <v/>
      </c>
      <c r="O433" s="45" t="str">
        <f>IFERROR(VLOOKUP(B433,[1]Comments!A:B,2,FALSE),"")</f>
        <v/>
      </c>
      <c r="P433" s="45"/>
      <c r="Q433" s="45"/>
      <c r="R433" s="45"/>
      <c r="S433" s="45"/>
      <c r="T433" s="45"/>
      <c r="U433" s="45"/>
      <c r="V433" s="45"/>
      <c r="W433" s="45"/>
      <c r="X433" s="45"/>
      <c r="Y433" s="45"/>
      <c r="Z433" s="45"/>
      <c r="AA433" s="45"/>
      <c r="AB433" s="45"/>
      <c r="AC433" s="45"/>
      <c r="AD433" s="45"/>
      <c r="AE433" s="57"/>
      <c r="AF433" s="57"/>
      <c r="AG433" s="57"/>
      <c r="AH433" s="57"/>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c r="BE433" s="57"/>
      <c r="BF433" s="57"/>
      <c r="BG433" s="57"/>
      <c r="BH433" s="57"/>
      <c r="BI433" s="57"/>
      <c r="BJ433" s="57"/>
      <c r="BK433" s="57"/>
      <c r="BL433" s="57"/>
      <c r="BM433" s="57"/>
      <c r="BN433" s="57"/>
      <c r="BO433" s="57"/>
      <c r="BP433" s="57"/>
      <c r="BQ433" s="57"/>
      <c r="BR433" s="57"/>
      <c r="BS433" s="57"/>
      <c r="BT433" s="57"/>
      <c r="BU433" s="57"/>
      <c r="BV433" s="57"/>
      <c r="BW433" s="57"/>
      <c r="BX433" s="57"/>
      <c r="BY433" s="57"/>
    </row>
    <row r="434" spans="1:77" s="64" customFormat="1" ht="12.75" x14ac:dyDescent="0.2">
      <c r="A434" s="57"/>
      <c r="B434" s="58" t="str">
        <f>IF(AND(B432&lt;&gt;"",ISNUMBER(B432),B433=""),"סך הכל",IF([1]Planning!A437="","",[1]Planning!A437))</f>
        <v/>
      </c>
      <c r="C434" s="59" t="str">
        <f>IFERROR(_xlfn.IFS(B434="סך הכל",[1]Summary!$B$6,[1]Planning!C437&lt;&gt;"",[1]Planning!C437),"")</f>
        <v/>
      </c>
      <c r="D434" s="57" t="str">
        <f>IFERROR(VLOOKUP(B434,[1]Address!B:G,5,FALSE),"")</f>
        <v/>
      </c>
      <c r="E434" s="57" t="str">
        <f>IFERROR(VLOOKUP(B434,[1]Address!B:L,11,FALSE),"")</f>
        <v/>
      </c>
      <c r="F434" s="60" t="str">
        <f t="shared" si="12"/>
        <v/>
      </c>
      <c r="G434" s="61" t="str">
        <f>IF(B434="סך הכל",[1]Summary!$B$7,IF(F434="","",IF(VLOOKUP(B434,[1]WQ_UnitID!B:C,2,FALSE)=0,"",VLOOKUP(B434,[1]WQ_UnitID!B:C,2,FALSE))))</f>
        <v/>
      </c>
      <c r="H434" s="60" t="str">
        <f>IF(B434="סך הכל",[1]Summary!$B$8,IF(F434="","",IFERROR(VLOOKUP(B434,[1]Planning!A:B,2,FALSE),0)))</f>
        <v/>
      </c>
      <c r="I434" s="60" t="str">
        <f>IF(B434="סך הכל",[1]Summary!$B$9,IF(F434="","",IFERROR(VLOOKUP(B434,[1]Count!A:B,2,FALSE),0)))</f>
        <v/>
      </c>
      <c r="J434" s="60" t="str">
        <f>IF(F434="","",(IF(ISNUMBER(MATCH(B434,[1]ExcPermit!$H$8:$H$1000,0)),"כן","לא")))</f>
        <v/>
      </c>
      <c r="K434" s="60" t="str">
        <f>IF(B434="סך הכל",[1]Summary!$B$10,IF(F434="","",IFERROR(VLOOKUP(B434,[1]Count!A:J,8,FALSE),0)))</f>
        <v/>
      </c>
      <c r="L434" s="60" t="str">
        <f>IF(B434="סך הכל",[1]Summary!$B$11,IF(F434="","",IFERROR(VLOOKUP(B434,[1]Count!A:J,9,FALSE),0)))</f>
        <v/>
      </c>
      <c r="M434" s="62" t="str">
        <f>IF(B434="סך הכל",[1]Summary!$B$12,IF(F434="","",IFERROR(VLOOKUP(B434,[1]Count!A:J,10,FALSE),0)))</f>
        <v/>
      </c>
      <c r="N434" s="63" t="str">
        <f t="shared" si="13"/>
        <v/>
      </c>
      <c r="O434" s="45" t="str">
        <f>IFERROR(VLOOKUP(B434,[1]Comments!A:B,2,FALSE),"")</f>
        <v/>
      </c>
      <c r="P434" s="45"/>
      <c r="Q434" s="45"/>
      <c r="R434" s="45"/>
      <c r="S434" s="45"/>
      <c r="T434" s="45"/>
      <c r="U434" s="45"/>
      <c r="V434" s="45"/>
      <c r="W434" s="45"/>
      <c r="X434" s="45"/>
      <c r="Y434" s="45"/>
      <c r="Z434" s="45"/>
      <c r="AA434" s="45"/>
      <c r="AB434" s="45"/>
      <c r="AC434" s="45"/>
      <c r="AD434" s="45"/>
      <c r="AE434" s="57"/>
      <c r="AF434" s="57"/>
      <c r="AG434" s="57"/>
      <c r="AH434" s="57"/>
      <c r="AI434" s="57"/>
      <c r="AJ434" s="57"/>
      <c r="AK434" s="57"/>
      <c r="AL434" s="57"/>
      <c r="AM434" s="57"/>
      <c r="AN434" s="57"/>
      <c r="AO434" s="57"/>
      <c r="AP434" s="57"/>
      <c r="AQ434" s="57"/>
      <c r="AR434" s="57"/>
      <c r="AS434" s="57"/>
      <c r="AT434" s="57"/>
      <c r="AU434" s="57"/>
      <c r="AV434" s="57"/>
      <c r="AW434" s="57"/>
      <c r="AX434" s="57"/>
      <c r="AY434" s="57"/>
      <c r="AZ434" s="57"/>
      <c r="BA434" s="57"/>
      <c r="BB434" s="57"/>
      <c r="BC434" s="57"/>
      <c r="BD434" s="57"/>
      <c r="BE434" s="57"/>
      <c r="BF434" s="57"/>
      <c r="BG434" s="57"/>
      <c r="BH434" s="57"/>
      <c r="BI434" s="57"/>
      <c r="BJ434" s="57"/>
      <c r="BK434" s="57"/>
      <c r="BL434" s="57"/>
      <c r="BM434" s="57"/>
      <c r="BN434" s="57"/>
      <c r="BO434" s="57"/>
      <c r="BP434" s="57"/>
      <c r="BQ434" s="57"/>
      <c r="BR434" s="57"/>
      <c r="BS434" s="57"/>
      <c r="BT434" s="57"/>
      <c r="BU434" s="57"/>
      <c r="BV434" s="57"/>
      <c r="BW434" s="57"/>
      <c r="BX434" s="57"/>
      <c r="BY434" s="57"/>
    </row>
    <row r="435" spans="1:77" s="64" customFormat="1" ht="12.75" x14ac:dyDescent="0.2">
      <c r="A435" s="57"/>
      <c r="B435" s="58" t="str">
        <f>IF(AND(B433&lt;&gt;"",ISNUMBER(B433),B434=""),"סך הכל",IF([1]Planning!A438="","",[1]Planning!A438))</f>
        <v/>
      </c>
      <c r="C435" s="59" t="str">
        <f>IFERROR(_xlfn.IFS(B435="סך הכל",[1]Summary!$B$6,[1]Planning!C438&lt;&gt;"",[1]Planning!C438),"")</f>
        <v/>
      </c>
      <c r="D435" s="57" t="str">
        <f>IFERROR(VLOOKUP(B435,[1]Address!B:G,5,FALSE),"")</f>
        <v/>
      </c>
      <c r="E435" s="57" t="str">
        <f>IFERROR(VLOOKUP(B435,[1]Address!B:L,11,FALSE),"")</f>
        <v/>
      </c>
      <c r="F435" s="60" t="str">
        <f t="shared" si="12"/>
        <v/>
      </c>
      <c r="G435" s="61" t="str">
        <f>IF(B435="סך הכל",[1]Summary!$B$7,IF(F435="","",IF(VLOOKUP(B435,[1]WQ_UnitID!B:C,2,FALSE)=0,"",VLOOKUP(B435,[1]WQ_UnitID!B:C,2,FALSE))))</f>
        <v/>
      </c>
      <c r="H435" s="60" t="str">
        <f>IF(B435="סך הכל",[1]Summary!$B$8,IF(F435="","",IFERROR(VLOOKUP(B435,[1]Planning!A:B,2,FALSE),0)))</f>
        <v/>
      </c>
      <c r="I435" s="60" t="str">
        <f>IF(B435="סך הכל",[1]Summary!$B$9,IF(F435="","",IFERROR(VLOOKUP(B435,[1]Count!A:B,2,FALSE),0)))</f>
        <v/>
      </c>
      <c r="J435" s="60" t="str">
        <f>IF(F435="","",(IF(ISNUMBER(MATCH(B435,[1]ExcPermit!$H$8:$H$1000,0)),"כן","לא")))</f>
        <v/>
      </c>
      <c r="K435" s="60" t="str">
        <f>IF(B435="סך הכל",[1]Summary!$B$10,IF(F435="","",IFERROR(VLOOKUP(B435,[1]Count!A:J,8,FALSE),0)))</f>
        <v/>
      </c>
      <c r="L435" s="60" t="str">
        <f>IF(B435="סך הכל",[1]Summary!$B$11,IF(F435="","",IFERROR(VLOOKUP(B435,[1]Count!A:J,9,FALSE),0)))</f>
        <v/>
      </c>
      <c r="M435" s="62" t="str">
        <f>IF(B435="סך הכל",[1]Summary!$B$12,IF(F435="","",IFERROR(VLOOKUP(B435,[1]Count!A:J,10,FALSE),0)))</f>
        <v/>
      </c>
      <c r="N435" s="63" t="str">
        <f t="shared" si="13"/>
        <v/>
      </c>
      <c r="O435" s="45" t="str">
        <f>IFERROR(VLOOKUP(B435,[1]Comments!A:B,2,FALSE),"")</f>
        <v/>
      </c>
      <c r="P435" s="45"/>
      <c r="Q435" s="45"/>
      <c r="R435" s="45"/>
      <c r="S435" s="45"/>
      <c r="T435" s="45"/>
      <c r="U435" s="45"/>
      <c r="V435" s="45"/>
      <c r="W435" s="45"/>
      <c r="X435" s="45"/>
      <c r="Y435" s="45"/>
      <c r="Z435" s="45"/>
      <c r="AA435" s="45"/>
      <c r="AB435" s="45"/>
      <c r="AC435" s="45"/>
      <c r="AD435" s="45"/>
      <c r="AE435" s="57"/>
      <c r="AF435" s="57"/>
      <c r="AG435" s="57"/>
      <c r="AH435" s="57"/>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c r="BE435" s="57"/>
      <c r="BF435" s="57"/>
      <c r="BG435" s="57"/>
      <c r="BH435" s="57"/>
      <c r="BI435" s="57"/>
      <c r="BJ435" s="57"/>
      <c r="BK435" s="57"/>
      <c r="BL435" s="57"/>
      <c r="BM435" s="57"/>
      <c r="BN435" s="57"/>
      <c r="BO435" s="57"/>
      <c r="BP435" s="57"/>
      <c r="BQ435" s="57"/>
      <c r="BR435" s="57"/>
      <c r="BS435" s="57"/>
      <c r="BT435" s="57"/>
      <c r="BU435" s="57"/>
      <c r="BV435" s="57"/>
      <c r="BW435" s="57"/>
      <c r="BX435" s="57"/>
      <c r="BY435" s="57"/>
    </row>
    <row r="436" spans="1:77" s="64" customFormat="1" ht="12.75" x14ac:dyDescent="0.2">
      <c r="A436" s="57"/>
      <c r="B436" s="58" t="str">
        <f>IF(AND(B434&lt;&gt;"",ISNUMBER(B434),B435=""),"סך הכל",IF([1]Planning!A439="","",[1]Planning!A439))</f>
        <v/>
      </c>
      <c r="C436" s="59" t="str">
        <f>IFERROR(_xlfn.IFS(B436="סך הכל",[1]Summary!$B$6,[1]Planning!C439&lt;&gt;"",[1]Planning!C439),"")</f>
        <v/>
      </c>
      <c r="D436" s="57" t="str">
        <f>IFERROR(VLOOKUP(B436,[1]Address!B:G,5,FALSE),"")</f>
        <v/>
      </c>
      <c r="E436" s="57" t="str">
        <f>IFERROR(VLOOKUP(B436,[1]Address!B:L,11,FALSE),"")</f>
        <v/>
      </c>
      <c r="F436" s="60" t="str">
        <f t="shared" si="12"/>
        <v/>
      </c>
      <c r="G436" s="61" t="str">
        <f>IF(B436="סך הכל",[1]Summary!$B$7,IF(F436="","",IF(VLOOKUP(B436,[1]WQ_UnitID!B:C,2,FALSE)=0,"",VLOOKUP(B436,[1]WQ_UnitID!B:C,2,FALSE))))</f>
        <v/>
      </c>
      <c r="H436" s="60" t="str">
        <f>IF(B436="סך הכל",[1]Summary!$B$8,IF(F436="","",IFERROR(VLOOKUP(B436,[1]Planning!A:B,2,FALSE),0)))</f>
        <v/>
      </c>
      <c r="I436" s="60" t="str">
        <f>IF(B436="סך הכל",[1]Summary!$B$9,IF(F436="","",IFERROR(VLOOKUP(B436,[1]Count!A:B,2,FALSE),0)))</f>
        <v/>
      </c>
      <c r="J436" s="60" t="str">
        <f>IF(F436="","",(IF(ISNUMBER(MATCH(B436,[1]ExcPermit!$H$8:$H$1000,0)),"כן","לא")))</f>
        <v/>
      </c>
      <c r="K436" s="60" t="str">
        <f>IF(B436="סך הכל",[1]Summary!$B$10,IF(F436="","",IFERROR(VLOOKUP(B436,[1]Count!A:J,8,FALSE),0)))</f>
        <v/>
      </c>
      <c r="L436" s="60" t="str">
        <f>IF(B436="סך הכל",[1]Summary!$B$11,IF(F436="","",IFERROR(VLOOKUP(B436,[1]Count!A:J,9,FALSE),0)))</f>
        <v/>
      </c>
      <c r="M436" s="62" t="str">
        <f>IF(B436="סך הכל",[1]Summary!$B$12,IF(F436="","",IFERROR(VLOOKUP(B436,[1]Count!A:J,10,FALSE),0)))</f>
        <v/>
      </c>
      <c r="N436" s="63" t="str">
        <f t="shared" si="13"/>
        <v/>
      </c>
      <c r="O436" s="45" t="str">
        <f>IFERROR(VLOOKUP(B436,[1]Comments!A:B,2,FALSE),"")</f>
        <v/>
      </c>
      <c r="P436" s="45"/>
      <c r="Q436" s="45"/>
      <c r="R436" s="45"/>
      <c r="S436" s="45"/>
      <c r="T436" s="45"/>
      <c r="U436" s="45"/>
      <c r="V436" s="45"/>
      <c r="W436" s="45"/>
      <c r="X436" s="45"/>
      <c r="Y436" s="45"/>
      <c r="Z436" s="45"/>
      <c r="AA436" s="45"/>
      <c r="AB436" s="45"/>
      <c r="AC436" s="45"/>
      <c r="AD436" s="45"/>
      <c r="AE436" s="57"/>
      <c r="AF436" s="57"/>
      <c r="AG436" s="57"/>
      <c r="AH436" s="57"/>
      <c r="AI436" s="57"/>
      <c r="AJ436" s="57"/>
      <c r="AK436" s="57"/>
      <c r="AL436" s="57"/>
      <c r="AM436" s="57"/>
      <c r="AN436" s="57"/>
      <c r="AO436" s="57"/>
      <c r="AP436" s="57"/>
      <c r="AQ436" s="57"/>
      <c r="AR436" s="57"/>
      <c r="AS436" s="57"/>
      <c r="AT436" s="57"/>
      <c r="AU436" s="57"/>
      <c r="AV436" s="57"/>
      <c r="AW436" s="57"/>
      <c r="AX436" s="57"/>
      <c r="AY436" s="57"/>
      <c r="AZ436" s="57"/>
      <c r="BA436" s="57"/>
      <c r="BB436" s="57"/>
      <c r="BC436" s="57"/>
      <c r="BD436" s="57"/>
      <c r="BE436" s="57"/>
      <c r="BF436" s="57"/>
      <c r="BG436" s="57"/>
      <c r="BH436" s="57"/>
      <c r="BI436" s="57"/>
      <c r="BJ436" s="57"/>
      <c r="BK436" s="57"/>
      <c r="BL436" s="57"/>
      <c r="BM436" s="57"/>
      <c r="BN436" s="57"/>
      <c r="BO436" s="57"/>
      <c r="BP436" s="57"/>
      <c r="BQ436" s="57"/>
      <c r="BR436" s="57"/>
      <c r="BS436" s="57"/>
      <c r="BT436" s="57"/>
      <c r="BU436" s="57"/>
      <c r="BV436" s="57"/>
      <c r="BW436" s="57"/>
      <c r="BX436" s="57"/>
      <c r="BY436" s="57"/>
    </row>
    <row r="437" spans="1:77" s="64" customFormat="1" ht="12.75" x14ac:dyDescent="0.2">
      <c r="A437" s="57"/>
      <c r="B437" s="58" t="str">
        <f>IF(AND(B435&lt;&gt;"",ISNUMBER(B435),B436=""),"סך הכל",IF([1]Planning!A440="","",[1]Planning!A440))</f>
        <v/>
      </c>
      <c r="C437" s="59" t="str">
        <f>IFERROR(_xlfn.IFS(B437="סך הכל",[1]Summary!$B$6,[1]Planning!C440&lt;&gt;"",[1]Planning!C440),"")</f>
        <v/>
      </c>
      <c r="D437" s="57" t="str">
        <f>IFERROR(VLOOKUP(B437,[1]Address!B:G,5,FALSE),"")</f>
        <v/>
      </c>
      <c r="E437" s="57" t="str">
        <f>IFERROR(VLOOKUP(B437,[1]Address!B:L,11,FALSE),"")</f>
        <v/>
      </c>
      <c r="F437" s="60" t="str">
        <f t="shared" si="12"/>
        <v/>
      </c>
      <c r="G437" s="61" t="str">
        <f>IF(B437="סך הכל",[1]Summary!$B$7,IF(F437="","",IF(VLOOKUP(B437,[1]WQ_UnitID!B:C,2,FALSE)=0,"",VLOOKUP(B437,[1]WQ_UnitID!B:C,2,FALSE))))</f>
        <v/>
      </c>
      <c r="H437" s="60" t="str">
        <f>IF(B437="סך הכל",[1]Summary!$B$8,IF(F437="","",IFERROR(VLOOKUP(B437,[1]Planning!A:B,2,FALSE),0)))</f>
        <v/>
      </c>
      <c r="I437" s="60" t="str">
        <f>IF(B437="סך הכל",[1]Summary!$B$9,IF(F437="","",IFERROR(VLOOKUP(B437,[1]Count!A:B,2,FALSE),0)))</f>
        <v/>
      </c>
      <c r="J437" s="60" t="str">
        <f>IF(F437="","",(IF(ISNUMBER(MATCH(B437,[1]ExcPermit!$H$8:$H$1000,0)),"כן","לא")))</f>
        <v/>
      </c>
      <c r="K437" s="60" t="str">
        <f>IF(B437="סך הכל",[1]Summary!$B$10,IF(F437="","",IFERROR(VLOOKUP(B437,[1]Count!A:J,8,FALSE),0)))</f>
        <v/>
      </c>
      <c r="L437" s="60" t="str">
        <f>IF(B437="סך הכל",[1]Summary!$B$11,IF(F437="","",IFERROR(VLOOKUP(B437,[1]Count!A:J,9,FALSE),0)))</f>
        <v/>
      </c>
      <c r="M437" s="62" t="str">
        <f>IF(B437="סך הכל",[1]Summary!$B$12,IF(F437="","",IFERROR(VLOOKUP(B437,[1]Count!A:J,10,FALSE),0)))</f>
        <v/>
      </c>
      <c r="N437" s="63" t="str">
        <f t="shared" si="13"/>
        <v/>
      </c>
      <c r="O437" s="45" t="str">
        <f>IFERROR(VLOOKUP(B437,[1]Comments!A:B,2,FALSE),"")</f>
        <v/>
      </c>
      <c r="P437" s="45"/>
      <c r="Q437" s="45"/>
      <c r="R437" s="45"/>
      <c r="S437" s="45"/>
      <c r="T437" s="45"/>
      <c r="U437" s="45"/>
      <c r="V437" s="45"/>
      <c r="W437" s="45"/>
      <c r="X437" s="45"/>
      <c r="Y437" s="45"/>
      <c r="Z437" s="45"/>
      <c r="AA437" s="45"/>
      <c r="AB437" s="45"/>
      <c r="AC437" s="45"/>
      <c r="AD437" s="45"/>
      <c r="AE437" s="57"/>
      <c r="AF437" s="57"/>
      <c r="AG437" s="57"/>
      <c r="AH437" s="57"/>
      <c r="AI437" s="57"/>
      <c r="AJ437" s="57"/>
      <c r="AK437" s="57"/>
      <c r="AL437" s="57"/>
      <c r="AM437" s="57"/>
      <c r="AN437" s="57"/>
      <c r="AO437" s="57"/>
      <c r="AP437" s="57"/>
      <c r="AQ437" s="57"/>
      <c r="AR437" s="57"/>
      <c r="AS437" s="57"/>
      <c r="AT437" s="57"/>
      <c r="AU437" s="57"/>
      <c r="AV437" s="57"/>
      <c r="AW437" s="57"/>
      <c r="AX437" s="57"/>
      <c r="AY437" s="57"/>
      <c r="AZ437" s="57"/>
      <c r="BA437" s="57"/>
      <c r="BB437" s="57"/>
      <c r="BC437" s="57"/>
      <c r="BD437" s="57"/>
      <c r="BE437" s="57"/>
      <c r="BF437" s="57"/>
      <c r="BG437" s="57"/>
      <c r="BH437" s="57"/>
      <c r="BI437" s="57"/>
      <c r="BJ437" s="57"/>
      <c r="BK437" s="57"/>
      <c r="BL437" s="57"/>
      <c r="BM437" s="57"/>
      <c r="BN437" s="57"/>
      <c r="BO437" s="57"/>
      <c r="BP437" s="57"/>
      <c r="BQ437" s="57"/>
      <c r="BR437" s="57"/>
      <c r="BS437" s="57"/>
      <c r="BT437" s="57"/>
      <c r="BU437" s="57"/>
      <c r="BV437" s="57"/>
      <c r="BW437" s="57"/>
      <c r="BX437" s="57"/>
      <c r="BY437" s="57"/>
    </row>
    <row r="438" spans="1:77" s="64" customFormat="1" ht="12.75" x14ac:dyDescent="0.2">
      <c r="A438" s="57"/>
      <c r="B438" s="58" t="str">
        <f>IF(AND(B436&lt;&gt;"",ISNUMBER(B436),B437=""),"סך הכל",IF([1]Planning!A441="","",[1]Planning!A441))</f>
        <v/>
      </c>
      <c r="C438" s="59" t="str">
        <f>IFERROR(_xlfn.IFS(B438="סך הכל",[1]Summary!$B$6,[1]Planning!C441&lt;&gt;"",[1]Planning!C441),"")</f>
        <v/>
      </c>
      <c r="D438" s="57" t="str">
        <f>IFERROR(VLOOKUP(B438,[1]Address!B:G,5,FALSE),"")</f>
        <v/>
      </c>
      <c r="E438" s="57" t="str">
        <f>IFERROR(VLOOKUP(B438,[1]Address!B:L,11,FALSE),"")</f>
        <v/>
      </c>
      <c r="F438" s="60" t="str">
        <f t="shared" si="12"/>
        <v/>
      </c>
      <c r="G438" s="61" t="str">
        <f>IF(B438="סך הכל",[1]Summary!$B$7,IF(F438="","",IF(VLOOKUP(B438,[1]WQ_UnitID!B:C,2,FALSE)=0,"",VLOOKUP(B438,[1]WQ_UnitID!B:C,2,FALSE))))</f>
        <v/>
      </c>
      <c r="H438" s="60" t="str">
        <f>IF(B438="סך הכל",[1]Summary!$B$8,IF(F438="","",IFERROR(VLOOKUP(B438,[1]Planning!A:B,2,FALSE),0)))</f>
        <v/>
      </c>
      <c r="I438" s="60" t="str">
        <f>IF(B438="סך הכל",[1]Summary!$B$9,IF(F438="","",IFERROR(VLOOKUP(B438,[1]Count!A:B,2,FALSE),0)))</f>
        <v/>
      </c>
      <c r="J438" s="60" t="str">
        <f>IF(F438="","",(IF(ISNUMBER(MATCH(B438,[1]ExcPermit!$H$8:$H$1000,0)),"כן","לא")))</f>
        <v/>
      </c>
      <c r="K438" s="60" t="str">
        <f>IF(B438="סך הכל",[1]Summary!$B$10,IF(F438="","",IFERROR(VLOOKUP(B438,[1]Count!A:J,8,FALSE),0)))</f>
        <v/>
      </c>
      <c r="L438" s="60" t="str">
        <f>IF(B438="סך הכל",[1]Summary!$B$11,IF(F438="","",IFERROR(VLOOKUP(B438,[1]Count!A:J,9,FALSE),0)))</f>
        <v/>
      </c>
      <c r="M438" s="62" t="str">
        <f>IF(B438="סך הכל",[1]Summary!$B$12,IF(F438="","",IFERROR(VLOOKUP(B438,[1]Count!A:J,10,FALSE),0)))</f>
        <v/>
      </c>
      <c r="N438" s="63" t="str">
        <f t="shared" si="13"/>
        <v/>
      </c>
      <c r="O438" s="45" t="str">
        <f>IFERROR(VLOOKUP(B438,[1]Comments!A:B,2,FALSE),"")</f>
        <v/>
      </c>
      <c r="P438" s="45"/>
      <c r="Q438" s="45"/>
      <c r="R438" s="45"/>
      <c r="S438" s="45"/>
      <c r="T438" s="45"/>
      <c r="U438" s="45"/>
      <c r="V438" s="45"/>
      <c r="W438" s="45"/>
      <c r="X438" s="45"/>
      <c r="Y438" s="45"/>
      <c r="Z438" s="45"/>
      <c r="AA438" s="45"/>
      <c r="AB438" s="45"/>
      <c r="AC438" s="45"/>
      <c r="AD438" s="45"/>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57"/>
      <c r="BJ438" s="57"/>
      <c r="BK438" s="57"/>
      <c r="BL438" s="57"/>
      <c r="BM438" s="57"/>
      <c r="BN438" s="57"/>
      <c r="BO438" s="57"/>
      <c r="BP438" s="57"/>
      <c r="BQ438" s="57"/>
      <c r="BR438" s="57"/>
      <c r="BS438" s="57"/>
      <c r="BT438" s="57"/>
      <c r="BU438" s="57"/>
      <c r="BV438" s="57"/>
      <c r="BW438" s="57"/>
      <c r="BX438" s="57"/>
      <c r="BY438" s="57"/>
    </row>
    <row r="439" spans="1:77" s="64" customFormat="1" ht="12.75" x14ac:dyDescent="0.2">
      <c r="A439" s="57"/>
      <c r="B439" s="58" t="str">
        <f>IF(AND(B437&lt;&gt;"",ISNUMBER(B437),B438=""),"סך הכל",IF([1]Planning!A442="","",[1]Planning!A442))</f>
        <v/>
      </c>
      <c r="C439" s="59" t="str">
        <f>IFERROR(_xlfn.IFS(B439="סך הכל",[1]Summary!$B$6,[1]Planning!C442&lt;&gt;"",[1]Planning!C442),"")</f>
        <v/>
      </c>
      <c r="D439" s="57" t="str">
        <f>IFERROR(VLOOKUP(B439,[1]Address!B:G,5,FALSE),"")</f>
        <v/>
      </c>
      <c r="E439" s="57" t="str">
        <f>IFERROR(VLOOKUP(B439,[1]Address!B:L,11,FALSE),"")</f>
        <v/>
      </c>
      <c r="F439" s="60" t="str">
        <f t="shared" si="12"/>
        <v/>
      </c>
      <c r="G439" s="61" t="str">
        <f>IF(B439="סך הכל",[1]Summary!$B$7,IF(F439="","",IF(VLOOKUP(B439,[1]WQ_UnitID!B:C,2,FALSE)=0,"",VLOOKUP(B439,[1]WQ_UnitID!B:C,2,FALSE))))</f>
        <v/>
      </c>
      <c r="H439" s="60" t="str">
        <f>IF(B439="סך הכל",[1]Summary!$B$8,IF(F439="","",IFERROR(VLOOKUP(B439,[1]Planning!A:B,2,FALSE),0)))</f>
        <v/>
      </c>
      <c r="I439" s="60" t="str">
        <f>IF(B439="סך הכל",[1]Summary!$B$9,IF(F439="","",IFERROR(VLOOKUP(B439,[1]Count!A:B,2,FALSE),0)))</f>
        <v/>
      </c>
      <c r="J439" s="60" t="str">
        <f>IF(F439="","",(IF(ISNUMBER(MATCH(B439,[1]ExcPermit!$H$8:$H$1000,0)),"כן","לא")))</f>
        <v/>
      </c>
      <c r="K439" s="60" t="str">
        <f>IF(B439="סך הכל",[1]Summary!$B$10,IF(F439="","",IFERROR(VLOOKUP(B439,[1]Count!A:J,8,FALSE),0)))</f>
        <v/>
      </c>
      <c r="L439" s="60" t="str">
        <f>IF(B439="סך הכל",[1]Summary!$B$11,IF(F439="","",IFERROR(VLOOKUP(B439,[1]Count!A:J,9,FALSE),0)))</f>
        <v/>
      </c>
      <c r="M439" s="62" t="str">
        <f>IF(B439="סך הכל",[1]Summary!$B$12,IF(F439="","",IFERROR(VLOOKUP(B439,[1]Count!A:J,10,FALSE),0)))</f>
        <v/>
      </c>
      <c r="N439" s="63" t="str">
        <f t="shared" si="13"/>
        <v/>
      </c>
      <c r="O439" s="45" t="str">
        <f>IFERROR(VLOOKUP(B439,[1]Comments!A:B,2,FALSE),"")</f>
        <v/>
      </c>
      <c r="P439" s="45"/>
      <c r="Q439" s="45"/>
      <c r="R439" s="45"/>
      <c r="S439" s="45"/>
      <c r="T439" s="45"/>
      <c r="U439" s="45"/>
      <c r="V439" s="45"/>
      <c r="W439" s="45"/>
      <c r="X439" s="45"/>
      <c r="Y439" s="45"/>
      <c r="Z439" s="45"/>
      <c r="AA439" s="45"/>
      <c r="AB439" s="45"/>
      <c r="AC439" s="45"/>
      <c r="AD439" s="45"/>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row>
    <row r="440" spans="1:77" s="64" customFormat="1" ht="12.75" x14ac:dyDescent="0.2">
      <c r="A440" s="57"/>
      <c r="B440" s="58" t="str">
        <f>IF(AND(B438&lt;&gt;"",ISNUMBER(B438),B439=""),"סך הכל",IF([1]Planning!A443="","",[1]Planning!A443))</f>
        <v/>
      </c>
      <c r="C440" s="59" t="str">
        <f>IFERROR(_xlfn.IFS(B440="סך הכל",[1]Summary!$B$6,[1]Planning!C443&lt;&gt;"",[1]Planning!C443),"")</f>
        <v/>
      </c>
      <c r="D440" s="57" t="str">
        <f>IFERROR(VLOOKUP(B440,[1]Address!B:G,5,FALSE),"")</f>
        <v/>
      </c>
      <c r="E440" s="57" t="str">
        <f>IFERROR(VLOOKUP(B440,[1]Address!B:L,11,FALSE),"")</f>
        <v/>
      </c>
      <c r="F440" s="60" t="str">
        <f t="shared" si="12"/>
        <v/>
      </c>
      <c r="G440" s="61" t="str">
        <f>IF(B440="סך הכל",[1]Summary!$B$7,IF(F440="","",IF(VLOOKUP(B440,[1]WQ_UnitID!B:C,2,FALSE)=0,"",VLOOKUP(B440,[1]WQ_UnitID!B:C,2,FALSE))))</f>
        <v/>
      </c>
      <c r="H440" s="60" t="str">
        <f>IF(B440="סך הכל",[1]Summary!$B$8,IF(F440="","",IFERROR(VLOOKUP(B440,[1]Planning!A:B,2,FALSE),0)))</f>
        <v/>
      </c>
      <c r="I440" s="60" t="str">
        <f>IF(B440="סך הכל",[1]Summary!$B$9,IF(F440="","",IFERROR(VLOOKUP(B440,[1]Count!A:B,2,FALSE),0)))</f>
        <v/>
      </c>
      <c r="J440" s="60" t="str">
        <f>IF(F440="","",(IF(ISNUMBER(MATCH(B440,[1]ExcPermit!$H$8:$H$1000,0)),"כן","לא")))</f>
        <v/>
      </c>
      <c r="K440" s="60" t="str">
        <f>IF(B440="סך הכל",[1]Summary!$B$10,IF(F440="","",IFERROR(VLOOKUP(B440,[1]Count!A:J,8,FALSE),0)))</f>
        <v/>
      </c>
      <c r="L440" s="60" t="str">
        <f>IF(B440="סך הכל",[1]Summary!$B$11,IF(F440="","",IFERROR(VLOOKUP(B440,[1]Count!A:J,9,FALSE),0)))</f>
        <v/>
      </c>
      <c r="M440" s="62" t="str">
        <f>IF(B440="סך הכל",[1]Summary!$B$12,IF(F440="","",IFERROR(VLOOKUP(B440,[1]Count!A:J,10,FALSE),0)))</f>
        <v/>
      </c>
      <c r="N440" s="63" t="str">
        <f t="shared" si="13"/>
        <v/>
      </c>
      <c r="O440" s="45" t="str">
        <f>IFERROR(VLOOKUP(B440,[1]Comments!A:B,2,FALSE),"")</f>
        <v/>
      </c>
      <c r="P440" s="45"/>
      <c r="Q440" s="45"/>
      <c r="R440" s="45"/>
      <c r="S440" s="45"/>
      <c r="T440" s="45"/>
      <c r="U440" s="45"/>
      <c r="V440" s="45"/>
      <c r="W440" s="45"/>
      <c r="X440" s="45"/>
      <c r="Y440" s="45"/>
      <c r="Z440" s="45"/>
      <c r="AA440" s="45"/>
      <c r="AB440" s="45"/>
      <c r="AC440" s="45"/>
      <c r="AD440" s="45"/>
      <c r="AE440" s="57"/>
      <c r="AF440" s="57"/>
      <c r="AG440" s="57"/>
      <c r="AH440" s="57"/>
      <c r="AI440" s="57"/>
      <c r="AJ440" s="57"/>
      <c r="AK440" s="57"/>
      <c r="AL440" s="57"/>
      <c r="AM440" s="57"/>
      <c r="AN440" s="57"/>
      <c r="AO440" s="57"/>
      <c r="AP440" s="57"/>
      <c r="AQ440" s="57"/>
      <c r="AR440" s="57"/>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row>
    <row r="441" spans="1:77" s="64" customFormat="1" ht="12.75" x14ac:dyDescent="0.2">
      <c r="A441" s="57"/>
      <c r="B441" s="58" t="str">
        <f>IF(AND(B439&lt;&gt;"",ISNUMBER(B439),B440=""),"סך הכל",IF([1]Planning!A444="","",[1]Planning!A444))</f>
        <v/>
      </c>
      <c r="C441" s="59" t="str">
        <f>IFERROR(_xlfn.IFS(B441="סך הכל",[1]Summary!$B$6,[1]Planning!C444&lt;&gt;"",[1]Planning!C444),"")</f>
        <v/>
      </c>
      <c r="D441" s="57" t="str">
        <f>IFERROR(VLOOKUP(B441,[1]Address!B:G,5,FALSE),"")</f>
        <v/>
      </c>
      <c r="E441" s="57" t="str">
        <f>IFERROR(VLOOKUP(B441,[1]Address!B:L,11,FALSE),"")</f>
        <v/>
      </c>
      <c r="F441" s="60" t="str">
        <f t="shared" si="12"/>
        <v/>
      </c>
      <c r="G441" s="61" t="str">
        <f>IF(B441="סך הכל",[1]Summary!$B$7,IF(F441="","",IF(VLOOKUP(B441,[1]WQ_UnitID!B:C,2,FALSE)=0,"",VLOOKUP(B441,[1]WQ_UnitID!B:C,2,FALSE))))</f>
        <v/>
      </c>
      <c r="H441" s="60" t="str">
        <f>IF(B441="סך הכל",[1]Summary!$B$8,IF(F441="","",IFERROR(VLOOKUP(B441,[1]Planning!A:B,2,FALSE),0)))</f>
        <v/>
      </c>
      <c r="I441" s="60" t="str">
        <f>IF(B441="סך הכל",[1]Summary!$B$9,IF(F441="","",IFERROR(VLOOKUP(B441,[1]Count!A:B,2,FALSE),0)))</f>
        <v/>
      </c>
      <c r="J441" s="60" t="str">
        <f>IF(F441="","",(IF(ISNUMBER(MATCH(B441,[1]ExcPermit!$H$8:$H$1000,0)),"כן","לא")))</f>
        <v/>
      </c>
      <c r="K441" s="60" t="str">
        <f>IF(B441="סך הכל",[1]Summary!$B$10,IF(F441="","",IFERROR(VLOOKUP(B441,[1]Count!A:J,8,FALSE),0)))</f>
        <v/>
      </c>
      <c r="L441" s="60" t="str">
        <f>IF(B441="סך הכל",[1]Summary!$B$11,IF(F441="","",IFERROR(VLOOKUP(B441,[1]Count!A:J,9,FALSE),0)))</f>
        <v/>
      </c>
      <c r="M441" s="62" t="str">
        <f>IF(B441="סך הכל",[1]Summary!$B$12,IF(F441="","",IFERROR(VLOOKUP(B441,[1]Count!A:J,10,FALSE),0)))</f>
        <v/>
      </c>
      <c r="N441" s="63" t="str">
        <f t="shared" si="13"/>
        <v/>
      </c>
      <c r="O441" s="45" t="str">
        <f>IFERROR(VLOOKUP(B441,[1]Comments!A:B,2,FALSE),"")</f>
        <v/>
      </c>
      <c r="P441" s="45"/>
      <c r="Q441" s="45"/>
      <c r="R441" s="45"/>
      <c r="S441" s="45"/>
      <c r="T441" s="45"/>
      <c r="U441" s="45"/>
      <c r="V441" s="45"/>
      <c r="W441" s="45"/>
      <c r="X441" s="45"/>
      <c r="Y441" s="45"/>
      <c r="Z441" s="45"/>
      <c r="AA441" s="45"/>
      <c r="AB441" s="45"/>
      <c r="AC441" s="45"/>
      <c r="AD441" s="45"/>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row>
    <row r="442" spans="1:77" s="64" customFormat="1" ht="12.75" x14ac:dyDescent="0.2">
      <c r="A442" s="57"/>
      <c r="B442" s="58" t="str">
        <f>IF(AND(B440&lt;&gt;"",ISNUMBER(B440),B441=""),"סך הכל",IF([1]Planning!A445="","",[1]Planning!A445))</f>
        <v/>
      </c>
      <c r="C442" s="59" t="str">
        <f>IFERROR(_xlfn.IFS(B442="סך הכל",[1]Summary!$B$6,[1]Planning!C445&lt;&gt;"",[1]Planning!C445),"")</f>
        <v/>
      </c>
      <c r="D442" s="57" t="str">
        <f>IFERROR(VLOOKUP(B442,[1]Address!B:G,5,FALSE),"")</f>
        <v/>
      </c>
      <c r="E442" s="57" t="str">
        <f>IFERROR(VLOOKUP(B442,[1]Address!B:L,11,FALSE),"")</f>
        <v/>
      </c>
      <c r="F442" s="60" t="str">
        <f t="shared" si="12"/>
        <v/>
      </c>
      <c r="G442" s="61" t="str">
        <f>IF(B442="סך הכל",[1]Summary!$B$7,IF(F442="","",IF(VLOOKUP(B442,[1]WQ_UnitID!B:C,2,FALSE)=0,"",VLOOKUP(B442,[1]WQ_UnitID!B:C,2,FALSE))))</f>
        <v/>
      </c>
      <c r="H442" s="60" t="str">
        <f>IF(B442="סך הכל",[1]Summary!$B$8,IF(F442="","",IFERROR(VLOOKUP(B442,[1]Planning!A:B,2,FALSE),0)))</f>
        <v/>
      </c>
      <c r="I442" s="60" t="str">
        <f>IF(B442="סך הכל",[1]Summary!$B$9,IF(F442="","",IFERROR(VLOOKUP(B442,[1]Count!A:B,2,FALSE),0)))</f>
        <v/>
      </c>
      <c r="J442" s="60" t="str">
        <f>IF(F442="","",(IF(ISNUMBER(MATCH(B442,[1]ExcPermit!$H$8:$H$1000,0)),"כן","לא")))</f>
        <v/>
      </c>
      <c r="K442" s="60" t="str">
        <f>IF(B442="סך הכל",[1]Summary!$B$10,IF(F442="","",IFERROR(VLOOKUP(B442,[1]Count!A:J,8,FALSE),0)))</f>
        <v/>
      </c>
      <c r="L442" s="60" t="str">
        <f>IF(B442="סך הכל",[1]Summary!$B$11,IF(F442="","",IFERROR(VLOOKUP(B442,[1]Count!A:J,9,FALSE),0)))</f>
        <v/>
      </c>
      <c r="M442" s="62" t="str">
        <f>IF(B442="סך הכל",[1]Summary!$B$12,IF(F442="","",IFERROR(VLOOKUP(B442,[1]Count!A:J,10,FALSE),0)))</f>
        <v/>
      </c>
      <c r="N442" s="63" t="str">
        <f t="shared" si="13"/>
        <v/>
      </c>
      <c r="O442" s="45" t="str">
        <f>IFERROR(VLOOKUP(B442,[1]Comments!A:B,2,FALSE),"")</f>
        <v/>
      </c>
      <c r="P442" s="45"/>
      <c r="Q442" s="45"/>
      <c r="R442" s="45"/>
      <c r="S442" s="45"/>
      <c r="T442" s="45"/>
      <c r="U442" s="45"/>
      <c r="V442" s="45"/>
      <c r="W442" s="45"/>
      <c r="X442" s="45"/>
      <c r="Y442" s="45"/>
      <c r="Z442" s="45"/>
      <c r="AA442" s="45"/>
      <c r="AB442" s="45"/>
      <c r="AC442" s="45"/>
      <c r="AD442" s="45"/>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row>
    <row r="443" spans="1:77" s="64" customFormat="1" ht="12.75" x14ac:dyDescent="0.2">
      <c r="A443" s="57"/>
      <c r="B443" s="58" t="str">
        <f>IF(AND(B441&lt;&gt;"",ISNUMBER(B441),B442=""),"סך הכל",IF([1]Planning!A446="","",[1]Planning!A446))</f>
        <v/>
      </c>
      <c r="C443" s="59" t="str">
        <f>IFERROR(_xlfn.IFS(B443="סך הכל",[1]Summary!$B$6,[1]Planning!C446&lt;&gt;"",[1]Planning!C446),"")</f>
        <v/>
      </c>
      <c r="D443" s="57" t="str">
        <f>IFERROR(VLOOKUP(B443,[1]Address!B:G,5,FALSE),"")</f>
        <v/>
      </c>
      <c r="E443" s="57" t="str">
        <f>IFERROR(VLOOKUP(B443,[1]Address!B:L,11,FALSE),"")</f>
        <v/>
      </c>
      <c r="F443" s="60" t="str">
        <f t="shared" si="12"/>
        <v/>
      </c>
      <c r="G443" s="61" t="str">
        <f>IF(B443="סך הכל",[1]Summary!$B$7,IF(F443="","",IF(VLOOKUP(B443,[1]WQ_UnitID!B:C,2,FALSE)=0,"",VLOOKUP(B443,[1]WQ_UnitID!B:C,2,FALSE))))</f>
        <v/>
      </c>
      <c r="H443" s="60" t="str">
        <f>IF(B443="סך הכל",[1]Summary!$B$8,IF(F443="","",IFERROR(VLOOKUP(B443,[1]Planning!A:B,2,FALSE),0)))</f>
        <v/>
      </c>
      <c r="I443" s="60" t="str">
        <f>IF(B443="סך הכל",[1]Summary!$B$9,IF(F443="","",IFERROR(VLOOKUP(B443,[1]Count!A:B,2,FALSE),0)))</f>
        <v/>
      </c>
      <c r="J443" s="60" t="str">
        <f>IF(F443="","",(IF(ISNUMBER(MATCH(B443,[1]ExcPermit!$H$8:$H$1000,0)),"כן","לא")))</f>
        <v/>
      </c>
      <c r="K443" s="60" t="str">
        <f>IF(B443="סך הכל",[1]Summary!$B$10,IF(F443="","",IFERROR(VLOOKUP(B443,[1]Count!A:J,8,FALSE),0)))</f>
        <v/>
      </c>
      <c r="L443" s="60" t="str">
        <f>IF(B443="סך הכל",[1]Summary!$B$11,IF(F443="","",IFERROR(VLOOKUP(B443,[1]Count!A:J,9,FALSE),0)))</f>
        <v/>
      </c>
      <c r="M443" s="62" t="str">
        <f>IF(B443="סך הכל",[1]Summary!$B$12,IF(F443="","",IFERROR(VLOOKUP(B443,[1]Count!A:J,10,FALSE),0)))</f>
        <v/>
      </c>
      <c r="N443" s="63" t="str">
        <f t="shared" si="13"/>
        <v/>
      </c>
      <c r="O443" s="45" t="str">
        <f>IFERROR(VLOOKUP(B443,[1]Comments!A:B,2,FALSE),"")</f>
        <v/>
      </c>
      <c r="P443" s="45"/>
      <c r="Q443" s="45"/>
      <c r="R443" s="45"/>
      <c r="S443" s="45"/>
      <c r="T443" s="45"/>
      <c r="U443" s="45"/>
      <c r="V443" s="45"/>
      <c r="W443" s="45"/>
      <c r="X443" s="45"/>
      <c r="Y443" s="45"/>
      <c r="Z443" s="45"/>
      <c r="AA443" s="45"/>
      <c r="AB443" s="45"/>
      <c r="AC443" s="45"/>
      <c r="AD443" s="45"/>
      <c r="AE443" s="57"/>
      <c r="AF443" s="57"/>
      <c r="AG443" s="57"/>
      <c r="AH443" s="57"/>
      <c r="AI443" s="57"/>
      <c r="AJ443" s="57"/>
      <c r="AK443" s="57"/>
      <c r="AL443" s="57"/>
      <c r="AM443" s="57"/>
      <c r="AN443" s="57"/>
      <c r="AO443" s="57"/>
      <c r="AP443" s="57"/>
      <c r="AQ443" s="57"/>
      <c r="AR443" s="57"/>
      <c r="AS443" s="57"/>
      <c r="AT443" s="57"/>
      <c r="AU443" s="57"/>
      <c r="AV443" s="57"/>
      <c r="AW443" s="57"/>
      <c r="AX443" s="57"/>
      <c r="AY443" s="57"/>
      <c r="AZ443" s="57"/>
      <c r="BA443" s="57"/>
      <c r="BB443" s="57"/>
      <c r="BC443" s="57"/>
      <c r="BD443" s="57"/>
      <c r="BE443" s="57"/>
      <c r="BF443" s="57"/>
      <c r="BG443" s="57"/>
      <c r="BH443" s="57"/>
      <c r="BI443" s="57"/>
      <c r="BJ443" s="57"/>
      <c r="BK443" s="57"/>
      <c r="BL443" s="57"/>
      <c r="BM443" s="57"/>
      <c r="BN443" s="57"/>
      <c r="BO443" s="57"/>
      <c r="BP443" s="57"/>
      <c r="BQ443" s="57"/>
      <c r="BR443" s="57"/>
      <c r="BS443" s="57"/>
      <c r="BT443" s="57"/>
      <c r="BU443" s="57"/>
      <c r="BV443" s="57"/>
      <c r="BW443" s="57"/>
      <c r="BX443" s="57"/>
      <c r="BY443" s="57"/>
    </row>
    <row r="444" spans="1:77" s="64" customFormat="1" ht="12.75" x14ac:dyDescent="0.2">
      <c r="A444" s="57"/>
      <c r="B444" s="58" t="str">
        <f>IF(AND(B442&lt;&gt;"",ISNUMBER(B442),B443=""),"סך הכל",IF([1]Planning!A447="","",[1]Planning!A447))</f>
        <v/>
      </c>
      <c r="C444" s="59" t="str">
        <f>IFERROR(_xlfn.IFS(B444="סך הכל",[1]Summary!$B$6,[1]Planning!C447&lt;&gt;"",[1]Planning!C447),"")</f>
        <v/>
      </c>
      <c r="D444" s="57" t="str">
        <f>IFERROR(VLOOKUP(B444,[1]Address!B:G,5,FALSE),"")</f>
        <v/>
      </c>
      <c r="E444" s="57" t="str">
        <f>IFERROR(VLOOKUP(B444,[1]Address!B:L,11,FALSE),"")</f>
        <v/>
      </c>
      <c r="F444" s="60" t="str">
        <f t="shared" si="12"/>
        <v/>
      </c>
      <c r="G444" s="61" t="str">
        <f>IF(B444="סך הכל",[1]Summary!$B$7,IF(F444="","",IF(VLOOKUP(B444,[1]WQ_UnitID!B:C,2,FALSE)=0,"",VLOOKUP(B444,[1]WQ_UnitID!B:C,2,FALSE))))</f>
        <v/>
      </c>
      <c r="H444" s="60" t="str">
        <f>IF(B444="סך הכל",[1]Summary!$B$8,IF(F444="","",IFERROR(VLOOKUP(B444,[1]Planning!A:B,2,FALSE),0)))</f>
        <v/>
      </c>
      <c r="I444" s="60" t="str">
        <f>IF(B444="סך הכל",[1]Summary!$B$9,IF(F444="","",IFERROR(VLOOKUP(B444,[1]Count!A:B,2,FALSE),0)))</f>
        <v/>
      </c>
      <c r="J444" s="60" t="str">
        <f>IF(F444="","",(IF(ISNUMBER(MATCH(B444,[1]ExcPermit!$H$8:$H$1000,0)),"כן","לא")))</f>
        <v/>
      </c>
      <c r="K444" s="60" t="str">
        <f>IF(B444="סך הכל",[1]Summary!$B$10,IF(F444="","",IFERROR(VLOOKUP(B444,[1]Count!A:J,8,FALSE),0)))</f>
        <v/>
      </c>
      <c r="L444" s="60" t="str">
        <f>IF(B444="סך הכל",[1]Summary!$B$11,IF(F444="","",IFERROR(VLOOKUP(B444,[1]Count!A:J,9,FALSE),0)))</f>
        <v/>
      </c>
      <c r="M444" s="62" t="str">
        <f>IF(B444="סך הכל",[1]Summary!$B$12,IF(F444="","",IFERROR(VLOOKUP(B444,[1]Count!A:J,10,FALSE),0)))</f>
        <v/>
      </c>
      <c r="N444" s="63" t="str">
        <f t="shared" si="13"/>
        <v/>
      </c>
      <c r="O444" s="45" t="str">
        <f>IFERROR(VLOOKUP(B444,[1]Comments!A:B,2,FALSE),"")</f>
        <v/>
      </c>
      <c r="P444" s="45"/>
      <c r="Q444" s="45"/>
      <c r="R444" s="45"/>
      <c r="S444" s="45"/>
      <c r="T444" s="45"/>
      <c r="U444" s="45"/>
      <c r="V444" s="45"/>
      <c r="W444" s="45"/>
      <c r="X444" s="45"/>
      <c r="Y444" s="45"/>
      <c r="Z444" s="45"/>
      <c r="AA444" s="45"/>
      <c r="AB444" s="45"/>
      <c r="AC444" s="45"/>
      <c r="AD444" s="45"/>
      <c r="AE444" s="57"/>
      <c r="AF444" s="57"/>
      <c r="AG444" s="57"/>
      <c r="AH444" s="57"/>
      <c r="AI444" s="57"/>
      <c r="AJ444" s="57"/>
      <c r="AK444" s="57"/>
      <c r="AL444" s="57"/>
      <c r="AM444" s="57"/>
      <c r="AN444" s="57"/>
      <c r="AO444" s="57"/>
      <c r="AP444" s="57"/>
      <c r="AQ444" s="57"/>
      <c r="AR444" s="57"/>
      <c r="AS444" s="57"/>
      <c r="AT444" s="57"/>
      <c r="AU444" s="57"/>
      <c r="AV444" s="57"/>
      <c r="AW444" s="57"/>
      <c r="AX444" s="57"/>
      <c r="AY444" s="57"/>
      <c r="AZ444" s="57"/>
      <c r="BA444" s="57"/>
      <c r="BB444" s="57"/>
      <c r="BC444" s="57"/>
      <c r="BD444" s="57"/>
      <c r="BE444" s="57"/>
      <c r="BF444" s="57"/>
      <c r="BG444" s="57"/>
      <c r="BH444" s="57"/>
      <c r="BI444" s="57"/>
      <c r="BJ444" s="57"/>
      <c r="BK444" s="57"/>
      <c r="BL444" s="57"/>
      <c r="BM444" s="57"/>
      <c r="BN444" s="57"/>
      <c r="BO444" s="57"/>
      <c r="BP444" s="57"/>
      <c r="BQ444" s="57"/>
      <c r="BR444" s="57"/>
      <c r="BS444" s="57"/>
      <c r="BT444" s="57"/>
      <c r="BU444" s="57"/>
      <c r="BV444" s="57"/>
      <c r="BW444" s="57"/>
      <c r="BX444" s="57"/>
      <c r="BY444" s="57"/>
    </row>
    <row r="445" spans="1:77" s="64" customFormat="1" ht="12.75" x14ac:dyDescent="0.2">
      <c r="A445" s="57"/>
      <c r="B445" s="58" t="str">
        <f>IF(AND(B443&lt;&gt;"",ISNUMBER(B443),B444=""),"סך הכל",IF([1]Planning!A448="","",[1]Planning!A448))</f>
        <v/>
      </c>
      <c r="C445" s="59" t="str">
        <f>IFERROR(_xlfn.IFS(B445="סך הכל",[1]Summary!$B$6,[1]Planning!C448&lt;&gt;"",[1]Planning!C448),"")</f>
        <v/>
      </c>
      <c r="D445" s="57" t="str">
        <f>IFERROR(VLOOKUP(B445,[1]Address!B:G,5,FALSE),"")</f>
        <v/>
      </c>
      <c r="E445" s="57" t="str">
        <f>IFERROR(VLOOKUP(B445,[1]Address!B:L,11,FALSE),"")</f>
        <v/>
      </c>
      <c r="F445" s="60" t="str">
        <f t="shared" si="12"/>
        <v/>
      </c>
      <c r="G445" s="61" t="str">
        <f>IF(B445="סך הכל",[1]Summary!$B$7,IF(F445="","",IF(VLOOKUP(B445,[1]WQ_UnitID!B:C,2,FALSE)=0,"",VLOOKUP(B445,[1]WQ_UnitID!B:C,2,FALSE))))</f>
        <v/>
      </c>
      <c r="H445" s="60" t="str">
        <f>IF(B445="סך הכל",[1]Summary!$B$8,IF(F445="","",IFERROR(VLOOKUP(B445,[1]Planning!A:B,2,FALSE),0)))</f>
        <v/>
      </c>
      <c r="I445" s="60" t="str">
        <f>IF(B445="סך הכל",[1]Summary!$B$9,IF(F445="","",IFERROR(VLOOKUP(B445,[1]Count!A:B,2,FALSE),0)))</f>
        <v/>
      </c>
      <c r="J445" s="60" t="str">
        <f>IF(F445="","",(IF(ISNUMBER(MATCH(B445,[1]ExcPermit!$H$8:$H$1000,0)),"כן","לא")))</f>
        <v/>
      </c>
      <c r="K445" s="60" t="str">
        <f>IF(B445="סך הכל",[1]Summary!$B$10,IF(F445="","",IFERROR(VLOOKUP(B445,[1]Count!A:J,8,FALSE),0)))</f>
        <v/>
      </c>
      <c r="L445" s="60" t="str">
        <f>IF(B445="סך הכל",[1]Summary!$B$11,IF(F445="","",IFERROR(VLOOKUP(B445,[1]Count!A:J,9,FALSE),0)))</f>
        <v/>
      </c>
      <c r="M445" s="62" t="str">
        <f>IF(B445="סך הכל",[1]Summary!$B$12,IF(F445="","",IFERROR(VLOOKUP(B445,[1]Count!A:J,10,FALSE),0)))</f>
        <v/>
      </c>
      <c r="N445" s="63" t="str">
        <f t="shared" si="13"/>
        <v/>
      </c>
      <c r="O445" s="45" t="str">
        <f>IFERROR(VLOOKUP(B445,[1]Comments!A:B,2,FALSE),"")</f>
        <v/>
      </c>
      <c r="P445" s="45"/>
      <c r="Q445" s="45"/>
      <c r="R445" s="45"/>
      <c r="S445" s="45"/>
      <c r="T445" s="45"/>
      <c r="U445" s="45"/>
      <c r="V445" s="45"/>
      <c r="W445" s="45"/>
      <c r="X445" s="45"/>
      <c r="Y445" s="45"/>
      <c r="Z445" s="45"/>
      <c r="AA445" s="45"/>
      <c r="AB445" s="45"/>
      <c r="AC445" s="45"/>
      <c r="AD445" s="45"/>
      <c r="AE445" s="57"/>
      <c r="AF445" s="57"/>
      <c r="AG445" s="57"/>
      <c r="AH445" s="57"/>
      <c r="AI445" s="57"/>
      <c r="AJ445" s="57"/>
      <c r="AK445" s="57"/>
      <c r="AL445" s="57"/>
      <c r="AM445" s="57"/>
      <c r="AN445" s="57"/>
      <c r="AO445" s="57"/>
      <c r="AP445" s="57"/>
      <c r="AQ445" s="57"/>
      <c r="AR445" s="57"/>
      <c r="AS445" s="57"/>
      <c r="AT445" s="57"/>
      <c r="AU445" s="57"/>
      <c r="AV445" s="57"/>
      <c r="AW445" s="57"/>
      <c r="AX445" s="57"/>
      <c r="AY445" s="57"/>
      <c r="AZ445" s="57"/>
      <c r="BA445" s="57"/>
      <c r="BB445" s="57"/>
      <c r="BC445" s="57"/>
      <c r="BD445" s="57"/>
      <c r="BE445" s="57"/>
      <c r="BF445" s="57"/>
      <c r="BG445" s="57"/>
      <c r="BH445" s="57"/>
      <c r="BI445" s="57"/>
      <c r="BJ445" s="57"/>
      <c r="BK445" s="57"/>
      <c r="BL445" s="57"/>
      <c r="BM445" s="57"/>
      <c r="BN445" s="57"/>
      <c r="BO445" s="57"/>
      <c r="BP445" s="57"/>
      <c r="BQ445" s="57"/>
      <c r="BR445" s="57"/>
      <c r="BS445" s="57"/>
      <c r="BT445" s="57"/>
      <c r="BU445" s="57"/>
      <c r="BV445" s="57"/>
      <c r="BW445" s="57"/>
      <c r="BX445" s="57"/>
      <c r="BY445" s="57"/>
    </row>
    <row r="446" spans="1:77" s="64" customFormat="1" ht="12.75" x14ac:dyDescent="0.2">
      <c r="A446" s="57"/>
      <c r="B446" s="58" t="str">
        <f>IF(AND(B444&lt;&gt;"",ISNUMBER(B444),B445=""),"סך הכל",IF([1]Planning!A449="","",[1]Planning!A449))</f>
        <v/>
      </c>
      <c r="C446" s="59" t="str">
        <f>IFERROR(_xlfn.IFS(B446="סך הכל",[1]Summary!$B$6,[1]Planning!C449&lt;&gt;"",[1]Planning!C449),"")</f>
        <v/>
      </c>
      <c r="D446" s="57" t="str">
        <f>IFERROR(VLOOKUP(B446,[1]Address!B:G,5,FALSE),"")</f>
        <v/>
      </c>
      <c r="E446" s="57" t="str">
        <f>IFERROR(VLOOKUP(B446,[1]Address!B:L,11,FALSE),"")</f>
        <v/>
      </c>
      <c r="F446" s="60" t="str">
        <f t="shared" si="12"/>
        <v/>
      </c>
      <c r="G446" s="61" t="str">
        <f>IF(B446="סך הכל",[1]Summary!$B$7,IF(F446="","",IF(VLOOKUP(B446,[1]WQ_UnitID!B:C,2,FALSE)=0,"",VLOOKUP(B446,[1]WQ_UnitID!B:C,2,FALSE))))</f>
        <v/>
      </c>
      <c r="H446" s="60" t="str">
        <f>IF(B446="סך הכל",[1]Summary!$B$8,IF(F446="","",IFERROR(VLOOKUP(B446,[1]Planning!A:B,2,FALSE),0)))</f>
        <v/>
      </c>
      <c r="I446" s="60" t="str">
        <f>IF(B446="סך הכל",[1]Summary!$B$9,IF(F446="","",IFERROR(VLOOKUP(B446,[1]Count!A:B,2,FALSE),0)))</f>
        <v/>
      </c>
      <c r="J446" s="60" t="str">
        <f>IF(F446="","",(IF(ISNUMBER(MATCH(B446,[1]ExcPermit!$H$8:$H$1000,0)),"כן","לא")))</f>
        <v/>
      </c>
      <c r="K446" s="60" t="str">
        <f>IF(B446="סך הכל",[1]Summary!$B$10,IF(F446="","",IFERROR(VLOOKUP(B446,[1]Count!A:J,8,FALSE),0)))</f>
        <v/>
      </c>
      <c r="L446" s="60" t="str">
        <f>IF(B446="סך הכל",[1]Summary!$B$11,IF(F446="","",IFERROR(VLOOKUP(B446,[1]Count!A:J,9,FALSE),0)))</f>
        <v/>
      </c>
      <c r="M446" s="62" t="str">
        <f>IF(B446="סך הכל",[1]Summary!$B$12,IF(F446="","",IFERROR(VLOOKUP(B446,[1]Count!A:J,10,FALSE),0)))</f>
        <v/>
      </c>
      <c r="N446" s="63" t="str">
        <f t="shared" si="13"/>
        <v/>
      </c>
      <c r="O446" s="45" t="str">
        <f>IFERROR(VLOOKUP(B446,[1]Comments!A:B,2,FALSE),"")</f>
        <v/>
      </c>
      <c r="P446" s="45"/>
      <c r="Q446" s="45"/>
      <c r="R446" s="45"/>
      <c r="S446" s="45"/>
      <c r="T446" s="45"/>
      <c r="U446" s="45"/>
      <c r="V446" s="45"/>
      <c r="W446" s="45"/>
      <c r="X446" s="45"/>
      <c r="Y446" s="45"/>
      <c r="Z446" s="45"/>
      <c r="AA446" s="45"/>
      <c r="AB446" s="45"/>
      <c r="AC446" s="45"/>
      <c r="AD446" s="45"/>
      <c r="AE446" s="57"/>
      <c r="AF446" s="57"/>
      <c r="AG446" s="57"/>
      <c r="AH446" s="57"/>
      <c r="AI446" s="57"/>
      <c r="AJ446" s="57"/>
      <c r="AK446" s="57"/>
      <c r="AL446" s="57"/>
      <c r="AM446" s="57"/>
      <c r="AN446" s="57"/>
      <c r="AO446" s="57"/>
      <c r="AP446" s="57"/>
      <c r="AQ446" s="57"/>
      <c r="AR446" s="57"/>
      <c r="AS446" s="57"/>
      <c r="AT446" s="57"/>
      <c r="AU446" s="57"/>
      <c r="AV446" s="57"/>
      <c r="AW446" s="57"/>
      <c r="AX446" s="57"/>
      <c r="AY446" s="57"/>
      <c r="AZ446" s="57"/>
      <c r="BA446" s="57"/>
      <c r="BB446" s="57"/>
      <c r="BC446" s="57"/>
      <c r="BD446" s="57"/>
      <c r="BE446" s="57"/>
      <c r="BF446" s="57"/>
      <c r="BG446" s="57"/>
      <c r="BH446" s="57"/>
      <c r="BI446" s="57"/>
      <c r="BJ446" s="57"/>
      <c r="BK446" s="57"/>
      <c r="BL446" s="57"/>
      <c r="BM446" s="57"/>
      <c r="BN446" s="57"/>
      <c r="BO446" s="57"/>
      <c r="BP446" s="57"/>
      <c r="BQ446" s="57"/>
      <c r="BR446" s="57"/>
      <c r="BS446" s="57"/>
      <c r="BT446" s="57"/>
      <c r="BU446" s="57"/>
      <c r="BV446" s="57"/>
      <c r="BW446" s="57"/>
      <c r="BX446" s="57"/>
      <c r="BY446" s="57"/>
    </row>
    <row r="447" spans="1:77" s="64" customFormat="1" ht="12.75" x14ac:dyDescent="0.2">
      <c r="A447" s="57"/>
      <c r="B447" s="58" t="str">
        <f>IF(AND(B445&lt;&gt;"",ISNUMBER(B445),B446=""),"סך הכל",IF([1]Planning!A450="","",[1]Planning!A450))</f>
        <v/>
      </c>
      <c r="C447" s="59" t="str">
        <f>IFERROR(_xlfn.IFS(B447="סך הכל",[1]Summary!$B$6,[1]Planning!C450&lt;&gt;"",[1]Planning!C450),"")</f>
        <v/>
      </c>
      <c r="D447" s="57" t="str">
        <f>IFERROR(VLOOKUP(B447,[1]Address!B:G,5,FALSE),"")</f>
        <v/>
      </c>
      <c r="E447" s="57" t="str">
        <f>IFERROR(VLOOKUP(B447,[1]Address!B:L,11,FALSE),"")</f>
        <v/>
      </c>
      <c r="F447" s="60" t="str">
        <f t="shared" si="12"/>
        <v/>
      </c>
      <c r="G447" s="61" t="str">
        <f>IF(B447="סך הכל",[1]Summary!$B$7,IF(F447="","",IF(VLOOKUP(B447,[1]WQ_UnitID!B:C,2,FALSE)=0,"",VLOOKUP(B447,[1]WQ_UnitID!B:C,2,FALSE))))</f>
        <v/>
      </c>
      <c r="H447" s="60" t="str">
        <f>IF(B447="סך הכל",[1]Summary!$B$8,IF(F447="","",IFERROR(VLOOKUP(B447,[1]Planning!A:B,2,FALSE),0)))</f>
        <v/>
      </c>
      <c r="I447" s="60" t="str">
        <f>IF(B447="סך הכל",[1]Summary!$B$9,IF(F447="","",IFERROR(VLOOKUP(B447,[1]Count!A:B,2,FALSE),0)))</f>
        <v/>
      </c>
      <c r="J447" s="60" t="str">
        <f>IF(F447="","",(IF(ISNUMBER(MATCH(B447,[1]ExcPermit!$H$8:$H$1000,0)),"כן","לא")))</f>
        <v/>
      </c>
      <c r="K447" s="60" t="str">
        <f>IF(B447="סך הכל",[1]Summary!$B$10,IF(F447="","",IFERROR(VLOOKUP(B447,[1]Count!A:J,8,FALSE),0)))</f>
        <v/>
      </c>
      <c r="L447" s="60" t="str">
        <f>IF(B447="סך הכל",[1]Summary!$B$11,IF(F447="","",IFERROR(VLOOKUP(B447,[1]Count!A:J,9,FALSE),0)))</f>
        <v/>
      </c>
      <c r="M447" s="62" t="str">
        <f>IF(B447="סך הכל",[1]Summary!$B$12,IF(F447="","",IFERROR(VLOOKUP(B447,[1]Count!A:J,10,FALSE),0)))</f>
        <v/>
      </c>
      <c r="N447" s="63" t="str">
        <f t="shared" si="13"/>
        <v/>
      </c>
      <c r="O447" s="45" t="str">
        <f>IFERROR(VLOOKUP(B447,[1]Comments!A:B,2,FALSE),"")</f>
        <v/>
      </c>
      <c r="P447" s="45"/>
      <c r="Q447" s="45"/>
      <c r="R447" s="45"/>
      <c r="S447" s="45"/>
      <c r="T447" s="45"/>
      <c r="U447" s="45"/>
      <c r="V447" s="45"/>
      <c r="W447" s="45"/>
      <c r="X447" s="45"/>
      <c r="Y447" s="45"/>
      <c r="Z447" s="45"/>
      <c r="AA447" s="45"/>
      <c r="AB447" s="45"/>
      <c r="AC447" s="45"/>
      <c r="AD447" s="45"/>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c r="BU447" s="57"/>
      <c r="BV447" s="57"/>
      <c r="BW447" s="57"/>
      <c r="BX447" s="57"/>
      <c r="BY447" s="57"/>
    </row>
    <row r="448" spans="1:77" s="64" customFormat="1" ht="12.75" x14ac:dyDescent="0.2">
      <c r="A448" s="57"/>
      <c r="B448" s="58" t="str">
        <f>IF(AND(B446&lt;&gt;"",ISNUMBER(B446),B447=""),"סך הכל",IF([1]Planning!A451="","",[1]Planning!A451))</f>
        <v/>
      </c>
      <c r="C448" s="59" t="str">
        <f>IFERROR(_xlfn.IFS(B448="סך הכל",[1]Summary!$B$6,[1]Planning!C451&lt;&gt;"",[1]Planning!C451),"")</f>
        <v/>
      </c>
      <c r="D448" s="57" t="str">
        <f>IFERROR(VLOOKUP(B448,[1]Address!B:G,5,FALSE),"")</f>
        <v/>
      </c>
      <c r="E448" s="57" t="str">
        <f>IFERROR(VLOOKUP(B448,[1]Address!B:L,11,FALSE),"")</f>
        <v/>
      </c>
      <c r="F448" s="60" t="str">
        <f t="shared" si="12"/>
        <v/>
      </c>
      <c r="G448" s="61" t="str">
        <f>IF(B448="סך הכל",[1]Summary!$B$7,IF(F448="","",IF(VLOOKUP(B448,[1]WQ_UnitID!B:C,2,FALSE)=0,"",VLOOKUP(B448,[1]WQ_UnitID!B:C,2,FALSE))))</f>
        <v/>
      </c>
      <c r="H448" s="60" t="str">
        <f>IF(B448="סך הכל",[1]Summary!$B$8,IF(F448="","",IFERROR(VLOOKUP(B448,[1]Planning!A:B,2,FALSE),0)))</f>
        <v/>
      </c>
      <c r="I448" s="60" t="str">
        <f>IF(B448="סך הכל",[1]Summary!$B$9,IF(F448="","",IFERROR(VLOOKUP(B448,[1]Count!A:B,2,FALSE),0)))</f>
        <v/>
      </c>
      <c r="J448" s="60" t="str">
        <f>IF(F448="","",(IF(ISNUMBER(MATCH(B448,[1]ExcPermit!$H$8:$H$1000,0)),"כן","לא")))</f>
        <v/>
      </c>
      <c r="K448" s="60" t="str">
        <f>IF(B448="סך הכל",[1]Summary!$B$10,IF(F448="","",IFERROR(VLOOKUP(B448,[1]Count!A:J,8,FALSE),0)))</f>
        <v/>
      </c>
      <c r="L448" s="60" t="str">
        <f>IF(B448="סך הכל",[1]Summary!$B$11,IF(F448="","",IFERROR(VLOOKUP(B448,[1]Count!A:J,9,FALSE),0)))</f>
        <v/>
      </c>
      <c r="M448" s="62" t="str">
        <f>IF(B448="סך הכל",[1]Summary!$B$12,IF(F448="","",IFERROR(VLOOKUP(B448,[1]Count!A:J,10,FALSE),0)))</f>
        <v/>
      </c>
      <c r="N448" s="63" t="str">
        <f t="shared" si="13"/>
        <v/>
      </c>
      <c r="O448" s="45" t="str">
        <f>IFERROR(VLOOKUP(B448,[1]Comments!A:B,2,FALSE),"")</f>
        <v/>
      </c>
      <c r="P448" s="45"/>
      <c r="Q448" s="45"/>
      <c r="R448" s="45"/>
      <c r="S448" s="45"/>
      <c r="T448" s="45"/>
      <c r="U448" s="45"/>
      <c r="V448" s="45"/>
      <c r="W448" s="45"/>
      <c r="X448" s="45"/>
      <c r="Y448" s="45"/>
      <c r="Z448" s="45"/>
      <c r="AA448" s="45"/>
      <c r="AB448" s="45"/>
      <c r="AC448" s="45"/>
      <c r="AD448" s="45"/>
      <c r="AE448" s="57"/>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c r="BE448" s="57"/>
      <c r="BF448" s="57"/>
      <c r="BG448" s="57"/>
      <c r="BH448" s="57"/>
      <c r="BI448" s="57"/>
      <c r="BJ448" s="57"/>
      <c r="BK448" s="57"/>
      <c r="BL448" s="57"/>
      <c r="BM448" s="57"/>
      <c r="BN448" s="57"/>
      <c r="BO448" s="57"/>
      <c r="BP448" s="57"/>
      <c r="BQ448" s="57"/>
      <c r="BR448" s="57"/>
      <c r="BS448" s="57"/>
      <c r="BT448" s="57"/>
      <c r="BU448" s="57"/>
      <c r="BV448" s="57"/>
      <c r="BW448" s="57"/>
      <c r="BX448" s="57"/>
      <c r="BY448" s="57"/>
    </row>
    <row r="449" spans="1:77" s="64" customFormat="1" ht="12.75" x14ac:dyDescent="0.2">
      <c r="A449" s="57"/>
      <c r="B449" s="58" t="str">
        <f>IF(AND(B447&lt;&gt;"",ISNUMBER(B447),B448=""),"סך הכל",IF([1]Planning!A452="","",[1]Planning!A452))</f>
        <v/>
      </c>
      <c r="C449" s="59" t="str">
        <f>IFERROR(_xlfn.IFS(B449="סך הכל",[1]Summary!$B$6,[1]Planning!C452&lt;&gt;"",[1]Planning!C452),"")</f>
        <v/>
      </c>
      <c r="D449" s="57" t="str">
        <f>IFERROR(VLOOKUP(B449,[1]Address!B:G,5,FALSE),"")</f>
        <v/>
      </c>
      <c r="E449" s="57" t="str">
        <f>IFERROR(VLOOKUP(B449,[1]Address!B:L,11,FALSE),"")</f>
        <v/>
      </c>
      <c r="F449" s="60" t="str">
        <f t="shared" si="12"/>
        <v/>
      </c>
      <c r="G449" s="61" t="str">
        <f>IF(B449="סך הכל",[1]Summary!$B$7,IF(F449="","",IF(VLOOKUP(B449,[1]WQ_UnitID!B:C,2,FALSE)=0,"",VLOOKUP(B449,[1]WQ_UnitID!B:C,2,FALSE))))</f>
        <v/>
      </c>
      <c r="H449" s="60" t="str">
        <f>IF(B449="סך הכל",[1]Summary!$B$8,IF(F449="","",IFERROR(VLOOKUP(B449,[1]Planning!A:B,2,FALSE),0)))</f>
        <v/>
      </c>
      <c r="I449" s="60" t="str">
        <f>IF(B449="סך הכל",[1]Summary!$B$9,IF(F449="","",IFERROR(VLOOKUP(B449,[1]Count!A:B,2,FALSE),0)))</f>
        <v/>
      </c>
      <c r="J449" s="60" t="str">
        <f>IF(F449="","",(IF(ISNUMBER(MATCH(B449,[1]ExcPermit!$H$8:$H$1000,0)),"כן","לא")))</f>
        <v/>
      </c>
      <c r="K449" s="60" t="str">
        <f>IF(B449="סך הכל",[1]Summary!$B$10,IF(F449="","",IFERROR(VLOOKUP(B449,[1]Count!A:J,8,FALSE),0)))</f>
        <v/>
      </c>
      <c r="L449" s="60" t="str">
        <f>IF(B449="סך הכל",[1]Summary!$B$11,IF(F449="","",IFERROR(VLOOKUP(B449,[1]Count!A:J,9,FALSE),0)))</f>
        <v/>
      </c>
      <c r="M449" s="62" t="str">
        <f>IF(B449="סך הכל",[1]Summary!$B$12,IF(F449="","",IFERROR(VLOOKUP(B449,[1]Count!A:J,10,FALSE),0)))</f>
        <v/>
      </c>
      <c r="N449" s="63" t="str">
        <f t="shared" si="13"/>
        <v/>
      </c>
      <c r="O449" s="45" t="str">
        <f>IFERROR(VLOOKUP(B449,[1]Comments!A:B,2,FALSE),"")</f>
        <v/>
      </c>
      <c r="P449" s="45"/>
      <c r="Q449" s="45"/>
      <c r="R449" s="45"/>
      <c r="S449" s="45"/>
      <c r="T449" s="45"/>
      <c r="U449" s="45"/>
      <c r="V449" s="45"/>
      <c r="W449" s="45"/>
      <c r="X449" s="45"/>
      <c r="Y449" s="45"/>
      <c r="Z449" s="45"/>
      <c r="AA449" s="45"/>
      <c r="AB449" s="45"/>
      <c r="AC449" s="45"/>
      <c r="AD449" s="45"/>
      <c r="AE449" s="57"/>
      <c r="AF449" s="57"/>
      <c r="AG449" s="57"/>
      <c r="AH449" s="57"/>
      <c r="AI449" s="57"/>
      <c r="AJ449" s="57"/>
      <c r="AK449" s="57"/>
      <c r="AL449" s="57"/>
      <c r="AM449" s="57"/>
      <c r="AN449" s="57"/>
      <c r="AO449" s="57"/>
      <c r="AP449" s="57"/>
      <c r="AQ449" s="57"/>
      <c r="AR449" s="57"/>
      <c r="AS449" s="57"/>
      <c r="AT449" s="57"/>
      <c r="AU449" s="57"/>
      <c r="AV449" s="57"/>
      <c r="AW449" s="57"/>
      <c r="AX449" s="57"/>
      <c r="AY449" s="57"/>
      <c r="AZ449" s="57"/>
      <c r="BA449" s="57"/>
      <c r="BB449" s="57"/>
      <c r="BC449" s="57"/>
      <c r="BD449" s="57"/>
      <c r="BE449" s="57"/>
      <c r="BF449" s="57"/>
      <c r="BG449" s="57"/>
      <c r="BH449" s="57"/>
      <c r="BI449" s="57"/>
      <c r="BJ449" s="57"/>
      <c r="BK449" s="57"/>
      <c r="BL449" s="57"/>
      <c r="BM449" s="57"/>
      <c r="BN449" s="57"/>
      <c r="BO449" s="57"/>
      <c r="BP449" s="57"/>
      <c r="BQ449" s="57"/>
      <c r="BR449" s="57"/>
      <c r="BS449" s="57"/>
      <c r="BT449" s="57"/>
      <c r="BU449" s="57"/>
      <c r="BV449" s="57"/>
      <c r="BW449" s="57"/>
      <c r="BX449" s="57"/>
      <c r="BY449" s="57"/>
    </row>
    <row r="450" spans="1:77" s="64" customFormat="1" ht="12.75" x14ac:dyDescent="0.2">
      <c r="A450" s="57"/>
      <c r="B450" s="58" t="str">
        <f>IF(AND(B448&lt;&gt;"",ISNUMBER(B448),B449=""),"סך הכל",IF([1]Planning!A453="","",[1]Planning!A453))</f>
        <v/>
      </c>
      <c r="C450" s="59" t="str">
        <f>IFERROR(_xlfn.IFS(B450="סך הכל",[1]Summary!$B$6,[1]Planning!C453&lt;&gt;"",[1]Planning!C453),"")</f>
        <v/>
      </c>
      <c r="D450" s="57" t="str">
        <f>IFERROR(VLOOKUP(B450,[1]Address!B:G,5,FALSE),"")</f>
        <v/>
      </c>
      <c r="E450" s="57" t="str">
        <f>IFERROR(VLOOKUP(B450,[1]Address!B:L,11,FALSE),"")</f>
        <v/>
      </c>
      <c r="F450" s="60" t="str">
        <f t="shared" si="12"/>
        <v/>
      </c>
      <c r="G450" s="61" t="str">
        <f>IF(B450="סך הכל",[1]Summary!$B$7,IF(F450="","",IF(VLOOKUP(B450,[1]WQ_UnitID!B:C,2,FALSE)=0,"",VLOOKUP(B450,[1]WQ_UnitID!B:C,2,FALSE))))</f>
        <v/>
      </c>
      <c r="H450" s="60" t="str">
        <f>IF(B450="סך הכל",[1]Summary!$B$8,IF(F450="","",IFERROR(VLOOKUP(B450,[1]Planning!A:B,2,FALSE),0)))</f>
        <v/>
      </c>
      <c r="I450" s="60" t="str">
        <f>IF(B450="סך הכל",[1]Summary!$B$9,IF(F450="","",IFERROR(VLOOKUP(B450,[1]Count!A:B,2,FALSE),0)))</f>
        <v/>
      </c>
      <c r="J450" s="60" t="str">
        <f>IF(F450="","",(IF(ISNUMBER(MATCH(B450,[1]ExcPermit!$H$8:$H$1000,0)),"כן","לא")))</f>
        <v/>
      </c>
      <c r="K450" s="60" t="str">
        <f>IF(B450="סך הכל",[1]Summary!$B$10,IF(F450="","",IFERROR(VLOOKUP(B450,[1]Count!A:J,8,FALSE),0)))</f>
        <v/>
      </c>
      <c r="L450" s="60" t="str">
        <f>IF(B450="סך הכל",[1]Summary!$B$11,IF(F450="","",IFERROR(VLOOKUP(B450,[1]Count!A:J,9,FALSE),0)))</f>
        <v/>
      </c>
      <c r="M450" s="62" t="str">
        <f>IF(B450="סך הכל",[1]Summary!$B$12,IF(F450="","",IFERROR(VLOOKUP(B450,[1]Count!A:J,10,FALSE),0)))</f>
        <v/>
      </c>
      <c r="N450" s="63" t="str">
        <f t="shared" si="13"/>
        <v/>
      </c>
      <c r="O450" s="45" t="str">
        <f>IFERROR(VLOOKUP(B450,[1]Comments!A:B,2,FALSE),"")</f>
        <v/>
      </c>
      <c r="P450" s="45"/>
      <c r="Q450" s="45"/>
      <c r="R450" s="45"/>
      <c r="S450" s="45"/>
      <c r="T450" s="45"/>
      <c r="U450" s="45"/>
      <c r="V450" s="45"/>
      <c r="W450" s="45"/>
      <c r="X450" s="45"/>
      <c r="Y450" s="45"/>
      <c r="Z450" s="45"/>
      <c r="AA450" s="45"/>
      <c r="AB450" s="45"/>
      <c r="AC450" s="45"/>
      <c r="AD450" s="45"/>
      <c r="AE450" s="57"/>
      <c r="AF450" s="57"/>
      <c r="AG450" s="57"/>
      <c r="AH450" s="57"/>
      <c r="AI450" s="57"/>
      <c r="AJ450" s="57"/>
      <c r="AK450" s="57"/>
      <c r="AL450" s="57"/>
      <c r="AM450" s="57"/>
      <c r="AN450" s="57"/>
      <c r="AO450" s="57"/>
      <c r="AP450" s="57"/>
      <c r="AQ450" s="57"/>
      <c r="AR450" s="57"/>
      <c r="AS450" s="57"/>
      <c r="AT450" s="57"/>
      <c r="AU450" s="57"/>
      <c r="AV450" s="57"/>
      <c r="AW450" s="57"/>
      <c r="AX450" s="57"/>
      <c r="AY450" s="57"/>
      <c r="AZ450" s="57"/>
      <c r="BA450" s="57"/>
      <c r="BB450" s="57"/>
      <c r="BC450" s="57"/>
      <c r="BD450" s="57"/>
      <c r="BE450" s="57"/>
      <c r="BF450" s="57"/>
      <c r="BG450" s="57"/>
      <c r="BH450" s="57"/>
      <c r="BI450" s="57"/>
      <c r="BJ450" s="57"/>
      <c r="BK450" s="57"/>
      <c r="BL450" s="57"/>
      <c r="BM450" s="57"/>
      <c r="BN450" s="57"/>
      <c r="BO450" s="57"/>
      <c r="BP450" s="57"/>
      <c r="BQ450" s="57"/>
      <c r="BR450" s="57"/>
      <c r="BS450" s="57"/>
      <c r="BT450" s="57"/>
      <c r="BU450" s="57"/>
      <c r="BV450" s="57"/>
      <c r="BW450" s="57"/>
      <c r="BX450" s="57"/>
      <c r="BY450" s="57"/>
    </row>
    <row r="451" spans="1:77" s="64" customFormat="1" ht="12.75" x14ac:dyDescent="0.2">
      <c r="A451" s="57"/>
      <c r="B451" s="58" t="str">
        <f>IF(AND(B449&lt;&gt;"",ISNUMBER(B449),B450=""),"סך הכל",IF([1]Planning!A454="","",[1]Planning!A454))</f>
        <v/>
      </c>
      <c r="C451" s="59" t="str">
        <f>IFERROR(_xlfn.IFS(B451="סך הכל",[1]Summary!$B$6,[1]Planning!C454&lt;&gt;"",[1]Planning!C454),"")</f>
        <v/>
      </c>
      <c r="D451" s="57" t="str">
        <f>IFERROR(VLOOKUP(B451,[1]Address!B:G,5,FALSE),"")</f>
        <v/>
      </c>
      <c r="E451" s="57" t="str">
        <f>IFERROR(VLOOKUP(B451,[1]Address!B:L,11,FALSE),"")</f>
        <v/>
      </c>
      <c r="F451" s="60" t="str">
        <f t="shared" si="12"/>
        <v/>
      </c>
      <c r="G451" s="61" t="str">
        <f>IF(B451="סך הכל",[1]Summary!$B$7,IF(F451="","",IF(VLOOKUP(B451,[1]WQ_UnitID!B:C,2,FALSE)=0,"",VLOOKUP(B451,[1]WQ_UnitID!B:C,2,FALSE))))</f>
        <v/>
      </c>
      <c r="H451" s="60" t="str">
        <f>IF(B451="סך הכל",[1]Summary!$B$8,IF(F451="","",IFERROR(VLOOKUP(B451,[1]Planning!A:B,2,FALSE),0)))</f>
        <v/>
      </c>
      <c r="I451" s="60" t="str">
        <f>IF(B451="סך הכל",[1]Summary!$B$9,IF(F451="","",IFERROR(VLOOKUP(B451,[1]Count!A:B,2,FALSE),0)))</f>
        <v/>
      </c>
      <c r="J451" s="60" t="str">
        <f>IF(F451="","",(IF(ISNUMBER(MATCH(B451,[1]ExcPermit!$H$8:$H$1000,0)),"כן","לא")))</f>
        <v/>
      </c>
      <c r="K451" s="60" t="str">
        <f>IF(B451="סך הכל",[1]Summary!$B$10,IF(F451="","",IFERROR(VLOOKUP(B451,[1]Count!A:J,8,FALSE),0)))</f>
        <v/>
      </c>
      <c r="L451" s="60" t="str">
        <f>IF(B451="סך הכל",[1]Summary!$B$11,IF(F451="","",IFERROR(VLOOKUP(B451,[1]Count!A:J,9,FALSE),0)))</f>
        <v/>
      </c>
      <c r="M451" s="62" t="str">
        <f>IF(B451="סך הכל",[1]Summary!$B$12,IF(F451="","",IFERROR(VLOOKUP(B451,[1]Count!A:J,10,FALSE),0)))</f>
        <v/>
      </c>
      <c r="N451" s="63" t="str">
        <f t="shared" si="13"/>
        <v/>
      </c>
      <c r="O451" s="45" t="str">
        <f>IFERROR(VLOOKUP(B451,[1]Comments!A:B,2,FALSE),"")</f>
        <v/>
      </c>
      <c r="P451" s="45"/>
      <c r="Q451" s="45"/>
      <c r="R451" s="45"/>
      <c r="S451" s="45"/>
      <c r="T451" s="45"/>
      <c r="U451" s="45"/>
      <c r="V451" s="45"/>
      <c r="W451" s="45"/>
      <c r="X451" s="45"/>
      <c r="Y451" s="45"/>
      <c r="Z451" s="45"/>
      <c r="AA451" s="45"/>
      <c r="AB451" s="45"/>
      <c r="AC451" s="45"/>
      <c r="AD451" s="45"/>
      <c r="AE451" s="57"/>
      <c r="AF451" s="57"/>
      <c r="AG451" s="57"/>
      <c r="AH451" s="57"/>
      <c r="AI451" s="57"/>
      <c r="AJ451" s="57"/>
      <c r="AK451" s="57"/>
      <c r="AL451" s="57"/>
      <c r="AM451" s="57"/>
      <c r="AN451" s="57"/>
      <c r="AO451" s="57"/>
      <c r="AP451" s="57"/>
      <c r="AQ451" s="57"/>
      <c r="AR451" s="57"/>
      <c r="AS451" s="57"/>
      <c r="AT451" s="57"/>
      <c r="AU451" s="57"/>
      <c r="AV451" s="57"/>
      <c r="AW451" s="57"/>
      <c r="AX451" s="57"/>
      <c r="AY451" s="57"/>
      <c r="AZ451" s="57"/>
      <c r="BA451" s="57"/>
      <c r="BB451" s="57"/>
      <c r="BC451" s="57"/>
      <c r="BD451" s="57"/>
      <c r="BE451" s="57"/>
      <c r="BF451" s="57"/>
      <c r="BG451" s="57"/>
      <c r="BH451" s="57"/>
      <c r="BI451" s="57"/>
      <c r="BJ451" s="57"/>
      <c r="BK451" s="57"/>
      <c r="BL451" s="57"/>
      <c r="BM451" s="57"/>
      <c r="BN451" s="57"/>
      <c r="BO451" s="57"/>
      <c r="BP451" s="57"/>
      <c r="BQ451" s="57"/>
      <c r="BR451" s="57"/>
      <c r="BS451" s="57"/>
      <c r="BT451" s="57"/>
      <c r="BU451" s="57"/>
      <c r="BV451" s="57"/>
      <c r="BW451" s="57"/>
      <c r="BX451" s="57"/>
      <c r="BY451" s="57"/>
    </row>
    <row r="452" spans="1:77" s="64" customFormat="1" ht="12.75" x14ac:dyDescent="0.2">
      <c r="A452" s="57"/>
      <c r="B452" s="58" t="str">
        <f>IF(AND(B450&lt;&gt;"",ISNUMBER(B450),B451=""),"סך הכל",IF([1]Planning!A455="","",[1]Planning!A455))</f>
        <v/>
      </c>
      <c r="C452" s="59" t="str">
        <f>IFERROR(_xlfn.IFS(B452="סך הכל",[1]Summary!$B$6,[1]Planning!C455&lt;&gt;"",[1]Planning!C455),"")</f>
        <v/>
      </c>
      <c r="D452" s="57" t="str">
        <f>IFERROR(VLOOKUP(B452,[1]Address!B:G,5,FALSE),"")</f>
        <v/>
      </c>
      <c r="E452" s="57" t="str">
        <f>IFERROR(VLOOKUP(B452,[1]Address!B:L,11,FALSE),"")</f>
        <v/>
      </c>
      <c r="F452" s="60" t="str">
        <f t="shared" si="12"/>
        <v/>
      </c>
      <c r="G452" s="61" t="str">
        <f>IF(B452="סך הכל",[1]Summary!$B$7,IF(F452="","",IF(VLOOKUP(B452,[1]WQ_UnitID!B:C,2,FALSE)=0,"",VLOOKUP(B452,[1]WQ_UnitID!B:C,2,FALSE))))</f>
        <v/>
      </c>
      <c r="H452" s="60" t="str">
        <f>IF(B452="סך הכל",[1]Summary!$B$8,IF(F452="","",IFERROR(VLOOKUP(B452,[1]Planning!A:B,2,FALSE),0)))</f>
        <v/>
      </c>
      <c r="I452" s="60" t="str">
        <f>IF(B452="סך הכל",[1]Summary!$B$9,IF(F452="","",IFERROR(VLOOKUP(B452,[1]Count!A:B,2,FALSE),0)))</f>
        <v/>
      </c>
      <c r="J452" s="60" t="str">
        <f>IF(F452="","",(IF(ISNUMBER(MATCH(B452,[1]ExcPermit!$H$8:$H$1000,0)),"כן","לא")))</f>
        <v/>
      </c>
      <c r="K452" s="60" t="str">
        <f>IF(B452="סך הכל",[1]Summary!$B$10,IF(F452="","",IFERROR(VLOOKUP(B452,[1]Count!A:J,8,FALSE),0)))</f>
        <v/>
      </c>
      <c r="L452" s="60" t="str">
        <f>IF(B452="סך הכל",[1]Summary!$B$11,IF(F452="","",IFERROR(VLOOKUP(B452,[1]Count!A:J,9,FALSE),0)))</f>
        <v/>
      </c>
      <c r="M452" s="62" t="str">
        <f>IF(B452="סך הכל",[1]Summary!$B$12,IF(F452="","",IFERROR(VLOOKUP(B452,[1]Count!A:J,10,FALSE),0)))</f>
        <v/>
      </c>
      <c r="N452" s="63" t="str">
        <f t="shared" si="13"/>
        <v/>
      </c>
      <c r="O452" s="45" t="str">
        <f>IFERROR(VLOOKUP(B452,[1]Comments!A:B,2,FALSE),"")</f>
        <v/>
      </c>
      <c r="P452" s="45"/>
      <c r="Q452" s="45"/>
      <c r="R452" s="45"/>
      <c r="S452" s="45"/>
      <c r="T452" s="45"/>
      <c r="U452" s="45"/>
      <c r="V452" s="45"/>
      <c r="W452" s="45"/>
      <c r="X452" s="45"/>
      <c r="Y452" s="45"/>
      <c r="Z452" s="45"/>
      <c r="AA452" s="45"/>
      <c r="AB452" s="45"/>
      <c r="AC452" s="45"/>
      <c r="AD452" s="45"/>
      <c r="AE452" s="57"/>
      <c r="AF452" s="57"/>
      <c r="AG452" s="57"/>
      <c r="AH452" s="57"/>
      <c r="AI452" s="57"/>
      <c r="AJ452" s="57"/>
      <c r="AK452" s="57"/>
      <c r="AL452" s="57"/>
      <c r="AM452" s="57"/>
      <c r="AN452" s="57"/>
      <c r="AO452" s="57"/>
      <c r="AP452" s="57"/>
      <c r="AQ452" s="57"/>
      <c r="AR452" s="57"/>
      <c r="AS452" s="57"/>
      <c r="AT452" s="57"/>
      <c r="AU452" s="57"/>
      <c r="AV452" s="57"/>
      <c r="AW452" s="57"/>
      <c r="AX452" s="57"/>
      <c r="AY452" s="57"/>
      <c r="AZ452" s="57"/>
      <c r="BA452" s="57"/>
      <c r="BB452" s="57"/>
      <c r="BC452" s="57"/>
      <c r="BD452" s="57"/>
      <c r="BE452" s="57"/>
      <c r="BF452" s="57"/>
      <c r="BG452" s="57"/>
      <c r="BH452" s="57"/>
      <c r="BI452" s="57"/>
      <c r="BJ452" s="57"/>
      <c r="BK452" s="57"/>
      <c r="BL452" s="57"/>
      <c r="BM452" s="57"/>
      <c r="BN452" s="57"/>
      <c r="BO452" s="57"/>
      <c r="BP452" s="57"/>
      <c r="BQ452" s="57"/>
      <c r="BR452" s="57"/>
      <c r="BS452" s="57"/>
      <c r="BT452" s="57"/>
      <c r="BU452" s="57"/>
      <c r="BV452" s="57"/>
      <c r="BW452" s="57"/>
      <c r="BX452" s="57"/>
      <c r="BY452" s="57"/>
    </row>
    <row r="453" spans="1:77" s="64" customFormat="1" ht="12.75" x14ac:dyDescent="0.2">
      <c r="A453" s="57"/>
      <c r="B453" s="58" t="str">
        <f>IF(AND(B451&lt;&gt;"",ISNUMBER(B451),B452=""),"סך הכל",IF([1]Planning!A456="","",[1]Planning!A456))</f>
        <v/>
      </c>
      <c r="C453" s="59" t="str">
        <f>IFERROR(_xlfn.IFS(B453="סך הכל",[1]Summary!$B$6,[1]Planning!C456&lt;&gt;"",[1]Planning!C456),"")</f>
        <v/>
      </c>
      <c r="D453" s="57" t="str">
        <f>IFERROR(VLOOKUP(B453,[1]Address!B:G,5,FALSE),"")</f>
        <v/>
      </c>
      <c r="E453" s="57" t="str">
        <f>IFERROR(VLOOKUP(B453,[1]Address!B:L,11,FALSE),"")</f>
        <v/>
      </c>
      <c r="F453" s="60" t="str">
        <f t="shared" ref="F453:F516" si="14">IF(ISNUMBER(B453),"חטף","")</f>
        <v/>
      </c>
      <c r="G453" s="61" t="str">
        <f>IF(B453="סך הכל",[1]Summary!$B$7,IF(F453="","",IF(VLOOKUP(B453,[1]WQ_UnitID!B:C,2,FALSE)=0,"",VLOOKUP(B453,[1]WQ_UnitID!B:C,2,FALSE))))</f>
        <v/>
      </c>
      <c r="H453" s="60" t="str">
        <f>IF(B453="סך הכל",[1]Summary!$B$8,IF(F453="","",IFERROR(VLOOKUP(B453,[1]Planning!A:B,2,FALSE),0)))</f>
        <v/>
      </c>
      <c r="I453" s="60" t="str">
        <f>IF(B453="סך הכל",[1]Summary!$B$9,IF(F453="","",IFERROR(VLOOKUP(B453,[1]Count!A:B,2,FALSE),0)))</f>
        <v/>
      </c>
      <c r="J453" s="60" t="str">
        <f>IF(F453="","",(IF(ISNUMBER(MATCH(B453,[1]ExcPermit!$H$8:$H$1000,0)),"כן","לא")))</f>
        <v/>
      </c>
      <c r="K453" s="60" t="str">
        <f>IF(B453="סך הכל",[1]Summary!$B$10,IF(F453="","",IFERROR(VLOOKUP(B453,[1]Count!A:J,8,FALSE),0)))</f>
        <v/>
      </c>
      <c r="L453" s="60" t="str">
        <f>IF(B453="סך הכל",[1]Summary!$B$11,IF(F453="","",IFERROR(VLOOKUP(B453,[1]Count!A:J,9,FALSE),0)))</f>
        <v/>
      </c>
      <c r="M453" s="62" t="str">
        <f>IF(B453="סך הכל",[1]Summary!$B$12,IF(F453="","",IFERROR(VLOOKUP(B453,[1]Count!A:J,10,FALSE),0)))</f>
        <v/>
      </c>
      <c r="N453" s="63" t="str">
        <f t="shared" si="13"/>
        <v/>
      </c>
      <c r="O453" s="45" t="str">
        <f>IFERROR(VLOOKUP(B453,[1]Comments!A:B,2,FALSE),"")</f>
        <v/>
      </c>
      <c r="P453" s="45"/>
      <c r="Q453" s="45"/>
      <c r="R453" s="45"/>
      <c r="S453" s="45"/>
      <c r="T453" s="45"/>
      <c r="U453" s="45"/>
      <c r="V453" s="45"/>
      <c r="W453" s="45"/>
      <c r="X453" s="45"/>
      <c r="Y453" s="45"/>
      <c r="Z453" s="45"/>
      <c r="AA453" s="45"/>
      <c r="AB453" s="45"/>
      <c r="AC453" s="45"/>
      <c r="AD453" s="45"/>
      <c r="AE453" s="57"/>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c r="BE453" s="57"/>
      <c r="BF453" s="57"/>
      <c r="BG453" s="57"/>
      <c r="BH453" s="57"/>
      <c r="BI453" s="57"/>
      <c r="BJ453" s="57"/>
      <c r="BK453" s="57"/>
      <c r="BL453" s="57"/>
      <c r="BM453" s="57"/>
      <c r="BN453" s="57"/>
      <c r="BO453" s="57"/>
      <c r="BP453" s="57"/>
      <c r="BQ453" s="57"/>
      <c r="BR453" s="57"/>
      <c r="BS453" s="57"/>
      <c r="BT453" s="57"/>
      <c r="BU453" s="57"/>
      <c r="BV453" s="57"/>
      <c r="BW453" s="57"/>
      <c r="BX453" s="57"/>
      <c r="BY453" s="57"/>
    </row>
    <row r="454" spans="1:77" s="64" customFormat="1" ht="12.75" x14ac:dyDescent="0.2">
      <c r="A454" s="57"/>
      <c r="B454" s="58" t="str">
        <f>IF(AND(B452&lt;&gt;"",ISNUMBER(B452),B453=""),"סך הכל",IF([1]Planning!A457="","",[1]Planning!A457))</f>
        <v/>
      </c>
      <c r="C454" s="59" t="str">
        <f>IFERROR(_xlfn.IFS(B454="סך הכל",[1]Summary!$B$6,[1]Planning!C457&lt;&gt;"",[1]Planning!C457),"")</f>
        <v/>
      </c>
      <c r="D454" s="57" t="str">
        <f>IFERROR(VLOOKUP(B454,[1]Address!B:G,5,FALSE),"")</f>
        <v/>
      </c>
      <c r="E454" s="57" t="str">
        <f>IFERROR(VLOOKUP(B454,[1]Address!B:L,11,FALSE),"")</f>
        <v/>
      </c>
      <c r="F454" s="60" t="str">
        <f t="shared" si="14"/>
        <v/>
      </c>
      <c r="G454" s="61" t="str">
        <f>IF(B454="סך הכל",[1]Summary!$B$7,IF(F454="","",IF(VLOOKUP(B454,[1]WQ_UnitID!B:C,2,FALSE)=0,"",VLOOKUP(B454,[1]WQ_UnitID!B:C,2,FALSE))))</f>
        <v/>
      </c>
      <c r="H454" s="60" t="str">
        <f>IF(B454="סך הכל",[1]Summary!$B$8,IF(F454="","",IFERROR(VLOOKUP(B454,[1]Planning!A:B,2,FALSE),0)))</f>
        <v/>
      </c>
      <c r="I454" s="60" t="str">
        <f>IF(B454="סך הכל",[1]Summary!$B$9,IF(F454="","",IFERROR(VLOOKUP(B454,[1]Count!A:B,2,FALSE),0)))</f>
        <v/>
      </c>
      <c r="J454" s="60" t="str">
        <f>IF(F454="","",(IF(ISNUMBER(MATCH(B454,[1]ExcPermit!$H$8:$H$1000,0)),"כן","לא")))</f>
        <v/>
      </c>
      <c r="K454" s="60" t="str">
        <f>IF(B454="סך הכל",[1]Summary!$B$10,IF(F454="","",IFERROR(VLOOKUP(B454,[1]Count!A:J,8,FALSE),0)))</f>
        <v/>
      </c>
      <c r="L454" s="60" t="str">
        <f>IF(B454="סך הכל",[1]Summary!$B$11,IF(F454="","",IFERROR(VLOOKUP(B454,[1]Count!A:J,9,FALSE),0)))</f>
        <v/>
      </c>
      <c r="M454" s="62" t="str">
        <f>IF(B454="סך הכל",[1]Summary!$B$12,IF(F454="","",IFERROR(VLOOKUP(B454,[1]Count!A:J,10,FALSE),0)))</f>
        <v/>
      </c>
      <c r="N454" s="63" t="str">
        <f t="shared" ref="N454:N517" si="15">IF(O454=0,"",O454)</f>
        <v/>
      </c>
      <c r="O454" s="45" t="str">
        <f>IFERROR(VLOOKUP(B454,[1]Comments!A:B,2,FALSE),"")</f>
        <v/>
      </c>
      <c r="P454" s="45"/>
      <c r="Q454" s="45"/>
      <c r="R454" s="45"/>
      <c r="S454" s="45"/>
      <c r="T454" s="45"/>
      <c r="U454" s="45"/>
      <c r="V454" s="45"/>
      <c r="W454" s="45"/>
      <c r="X454" s="45"/>
      <c r="Y454" s="45"/>
      <c r="Z454" s="45"/>
      <c r="AA454" s="45"/>
      <c r="AB454" s="45"/>
      <c r="AC454" s="45"/>
      <c r="AD454" s="45"/>
      <c r="AE454" s="57"/>
      <c r="AF454" s="57"/>
      <c r="AG454" s="57"/>
      <c r="AH454" s="57"/>
      <c r="AI454" s="57"/>
      <c r="AJ454" s="57"/>
      <c r="AK454" s="57"/>
      <c r="AL454" s="57"/>
      <c r="AM454" s="57"/>
      <c r="AN454" s="57"/>
      <c r="AO454" s="57"/>
      <c r="AP454" s="57"/>
      <c r="AQ454" s="57"/>
      <c r="AR454" s="57"/>
      <c r="AS454" s="57"/>
      <c r="AT454" s="57"/>
      <c r="AU454" s="57"/>
      <c r="AV454" s="57"/>
      <c r="AW454" s="57"/>
      <c r="AX454" s="57"/>
      <c r="AY454" s="57"/>
      <c r="AZ454" s="57"/>
      <c r="BA454" s="57"/>
      <c r="BB454" s="57"/>
      <c r="BC454" s="57"/>
      <c r="BD454" s="57"/>
      <c r="BE454" s="57"/>
      <c r="BF454" s="57"/>
      <c r="BG454" s="57"/>
      <c r="BH454" s="57"/>
      <c r="BI454" s="57"/>
      <c r="BJ454" s="57"/>
      <c r="BK454" s="57"/>
      <c r="BL454" s="57"/>
      <c r="BM454" s="57"/>
      <c r="BN454" s="57"/>
      <c r="BO454" s="57"/>
      <c r="BP454" s="57"/>
      <c r="BQ454" s="57"/>
      <c r="BR454" s="57"/>
      <c r="BS454" s="57"/>
      <c r="BT454" s="57"/>
      <c r="BU454" s="57"/>
      <c r="BV454" s="57"/>
      <c r="BW454" s="57"/>
      <c r="BX454" s="57"/>
      <c r="BY454" s="57"/>
    </row>
    <row r="455" spans="1:77" s="64" customFormat="1" ht="12.75" x14ac:dyDescent="0.2">
      <c r="A455" s="57"/>
      <c r="B455" s="58" t="str">
        <f>IF(AND(B453&lt;&gt;"",ISNUMBER(B453),B454=""),"סך הכל",IF([1]Planning!A458="","",[1]Planning!A458))</f>
        <v/>
      </c>
      <c r="C455" s="59" t="str">
        <f>IFERROR(_xlfn.IFS(B455="סך הכל",[1]Summary!$B$6,[1]Planning!C458&lt;&gt;"",[1]Planning!C458),"")</f>
        <v/>
      </c>
      <c r="D455" s="57" t="str">
        <f>IFERROR(VLOOKUP(B455,[1]Address!B:G,5,FALSE),"")</f>
        <v/>
      </c>
      <c r="E455" s="57" t="str">
        <f>IFERROR(VLOOKUP(B455,[1]Address!B:L,11,FALSE),"")</f>
        <v/>
      </c>
      <c r="F455" s="60" t="str">
        <f t="shared" si="14"/>
        <v/>
      </c>
      <c r="G455" s="61" t="str">
        <f>IF(B455="סך הכל",[1]Summary!$B$7,IF(F455="","",IF(VLOOKUP(B455,[1]WQ_UnitID!B:C,2,FALSE)=0,"",VLOOKUP(B455,[1]WQ_UnitID!B:C,2,FALSE))))</f>
        <v/>
      </c>
      <c r="H455" s="60" t="str">
        <f>IF(B455="סך הכל",[1]Summary!$B$8,IF(F455="","",IFERROR(VLOOKUP(B455,[1]Planning!A:B,2,FALSE),0)))</f>
        <v/>
      </c>
      <c r="I455" s="60" t="str">
        <f>IF(B455="סך הכל",[1]Summary!$B$9,IF(F455="","",IFERROR(VLOOKUP(B455,[1]Count!A:B,2,FALSE),0)))</f>
        <v/>
      </c>
      <c r="J455" s="60" t="str">
        <f>IF(F455="","",(IF(ISNUMBER(MATCH(B455,[1]ExcPermit!$H$8:$H$1000,0)),"כן","לא")))</f>
        <v/>
      </c>
      <c r="K455" s="60" t="str">
        <f>IF(B455="סך הכל",[1]Summary!$B$10,IF(F455="","",IFERROR(VLOOKUP(B455,[1]Count!A:J,8,FALSE),0)))</f>
        <v/>
      </c>
      <c r="L455" s="60" t="str">
        <f>IF(B455="סך הכל",[1]Summary!$B$11,IF(F455="","",IFERROR(VLOOKUP(B455,[1]Count!A:J,9,FALSE),0)))</f>
        <v/>
      </c>
      <c r="M455" s="62" t="str">
        <f>IF(B455="סך הכל",[1]Summary!$B$12,IF(F455="","",IFERROR(VLOOKUP(B455,[1]Count!A:J,10,FALSE),0)))</f>
        <v/>
      </c>
      <c r="N455" s="63" t="str">
        <f t="shared" si="15"/>
        <v/>
      </c>
      <c r="O455" s="45" t="str">
        <f>IFERROR(VLOOKUP(B455,[1]Comments!A:B,2,FALSE),"")</f>
        <v/>
      </c>
      <c r="P455" s="45"/>
      <c r="Q455" s="45"/>
      <c r="R455" s="45"/>
      <c r="S455" s="45"/>
      <c r="T455" s="45"/>
      <c r="U455" s="45"/>
      <c r="V455" s="45"/>
      <c r="W455" s="45"/>
      <c r="X455" s="45"/>
      <c r="Y455" s="45"/>
      <c r="Z455" s="45"/>
      <c r="AA455" s="45"/>
      <c r="AB455" s="45"/>
      <c r="AC455" s="45"/>
      <c r="AD455" s="45"/>
      <c r="AE455" s="57"/>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c r="BE455" s="57"/>
      <c r="BF455" s="57"/>
      <c r="BG455" s="57"/>
      <c r="BH455" s="57"/>
      <c r="BI455" s="57"/>
      <c r="BJ455" s="57"/>
      <c r="BK455" s="57"/>
      <c r="BL455" s="57"/>
      <c r="BM455" s="57"/>
      <c r="BN455" s="57"/>
      <c r="BO455" s="57"/>
      <c r="BP455" s="57"/>
      <c r="BQ455" s="57"/>
      <c r="BR455" s="57"/>
      <c r="BS455" s="57"/>
      <c r="BT455" s="57"/>
      <c r="BU455" s="57"/>
      <c r="BV455" s="57"/>
      <c r="BW455" s="57"/>
      <c r="BX455" s="57"/>
      <c r="BY455" s="57"/>
    </row>
    <row r="456" spans="1:77" s="64" customFormat="1" ht="12.75" x14ac:dyDescent="0.2">
      <c r="A456" s="57"/>
      <c r="B456" s="58" t="str">
        <f>IF(AND(B454&lt;&gt;"",ISNUMBER(B454),B455=""),"סך הכל",IF([1]Planning!A459="","",[1]Planning!A459))</f>
        <v/>
      </c>
      <c r="C456" s="59" t="str">
        <f>IFERROR(_xlfn.IFS(B456="סך הכל",[1]Summary!$B$6,[1]Planning!C459&lt;&gt;"",[1]Planning!C459),"")</f>
        <v/>
      </c>
      <c r="D456" s="57" t="str">
        <f>IFERROR(VLOOKUP(B456,[1]Address!B:G,5,FALSE),"")</f>
        <v/>
      </c>
      <c r="E456" s="57" t="str">
        <f>IFERROR(VLOOKUP(B456,[1]Address!B:L,11,FALSE),"")</f>
        <v/>
      </c>
      <c r="F456" s="60" t="str">
        <f t="shared" si="14"/>
        <v/>
      </c>
      <c r="G456" s="61" t="str">
        <f>IF(B456="סך הכל",[1]Summary!$B$7,IF(F456="","",IF(VLOOKUP(B456,[1]WQ_UnitID!B:C,2,FALSE)=0,"",VLOOKUP(B456,[1]WQ_UnitID!B:C,2,FALSE))))</f>
        <v/>
      </c>
      <c r="H456" s="60" t="str">
        <f>IF(B456="סך הכל",[1]Summary!$B$8,IF(F456="","",IFERROR(VLOOKUP(B456,[1]Planning!A:B,2,FALSE),0)))</f>
        <v/>
      </c>
      <c r="I456" s="60" t="str">
        <f>IF(B456="סך הכל",[1]Summary!$B$9,IF(F456="","",IFERROR(VLOOKUP(B456,[1]Count!A:B,2,FALSE),0)))</f>
        <v/>
      </c>
      <c r="J456" s="60" t="str">
        <f>IF(F456="","",(IF(ISNUMBER(MATCH(B456,[1]ExcPermit!$H$8:$H$1000,0)),"כן","לא")))</f>
        <v/>
      </c>
      <c r="K456" s="60" t="str">
        <f>IF(B456="סך הכל",[1]Summary!$B$10,IF(F456="","",IFERROR(VLOOKUP(B456,[1]Count!A:J,8,FALSE),0)))</f>
        <v/>
      </c>
      <c r="L456" s="60" t="str">
        <f>IF(B456="סך הכל",[1]Summary!$B$11,IF(F456="","",IFERROR(VLOOKUP(B456,[1]Count!A:J,9,FALSE),0)))</f>
        <v/>
      </c>
      <c r="M456" s="62" t="str">
        <f>IF(B456="סך הכל",[1]Summary!$B$12,IF(F456="","",IFERROR(VLOOKUP(B456,[1]Count!A:J,10,FALSE),0)))</f>
        <v/>
      </c>
      <c r="N456" s="63" t="str">
        <f t="shared" si="15"/>
        <v/>
      </c>
      <c r="O456" s="45" t="str">
        <f>IFERROR(VLOOKUP(B456,[1]Comments!A:B,2,FALSE),"")</f>
        <v/>
      </c>
      <c r="P456" s="45"/>
      <c r="Q456" s="45"/>
      <c r="R456" s="45"/>
      <c r="S456" s="45"/>
      <c r="T456" s="45"/>
      <c r="U456" s="45"/>
      <c r="V456" s="45"/>
      <c r="W456" s="45"/>
      <c r="X456" s="45"/>
      <c r="Y456" s="45"/>
      <c r="Z456" s="45"/>
      <c r="AA456" s="45"/>
      <c r="AB456" s="45"/>
      <c r="AC456" s="45"/>
      <c r="AD456" s="45"/>
      <c r="AE456" s="57"/>
      <c r="AF456" s="57"/>
      <c r="AG456" s="57"/>
      <c r="AH456" s="57"/>
      <c r="AI456" s="57"/>
      <c r="AJ456" s="57"/>
      <c r="AK456" s="57"/>
      <c r="AL456" s="57"/>
      <c r="AM456" s="57"/>
      <c r="AN456" s="57"/>
      <c r="AO456" s="57"/>
      <c r="AP456" s="57"/>
      <c r="AQ456" s="57"/>
      <c r="AR456" s="57"/>
      <c r="AS456" s="57"/>
      <c r="AT456" s="57"/>
      <c r="AU456" s="57"/>
      <c r="AV456" s="57"/>
      <c r="AW456" s="57"/>
      <c r="AX456" s="57"/>
      <c r="AY456" s="57"/>
      <c r="AZ456" s="57"/>
      <c r="BA456" s="57"/>
      <c r="BB456" s="57"/>
      <c r="BC456" s="57"/>
      <c r="BD456" s="57"/>
      <c r="BE456" s="57"/>
      <c r="BF456" s="57"/>
      <c r="BG456" s="57"/>
      <c r="BH456" s="57"/>
      <c r="BI456" s="57"/>
      <c r="BJ456" s="57"/>
      <c r="BK456" s="57"/>
      <c r="BL456" s="57"/>
      <c r="BM456" s="57"/>
      <c r="BN456" s="57"/>
      <c r="BO456" s="57"/>
      <c r="BP456" s="57"/>
      <c r="BQ456" s="57"/>
      <c r="BR456" s="57"/>
      <c r="BS456" s="57"/>
      <c r="BT456" s="57"/>
      <c r="BU456" s="57"/>
      <c r="BV456" s="57"/>
      <c r="BW456" s="57"/>
      <c r="BX456" s="57"/>
      <c r="BY456" s="57"/>
    </row>
    <row r="457" spans="1:77" s="64" customFormat="1" ht="12.75" x14ac:dyDescent="0.2">
      <c r="A457" s="57"/>
      <c r="B457" s="58" t="str">
        <f>IF(AND(B455&lt;&gt;"",ISNUMBER(B455),B456=""),"סך הכל",IF([1]Planning!A460="","",[1]Planning!A460))</f>
        <v/>
      </c>
      <c r="C457" s="59" t="str">
        <f>IFERROR(_xlfn.IFS(B457="סך הכל",[1]Summary!$B$6,[1]Planning!C460&lt;&gt;"",[1]Planning!C460),"")</f>
        <v/>
      </c>
      <c r="D457" s="57" t="str">
        <f>IFERROR(VLOOKUP(B457,[1]Address!B:G,5,FALSE),"")</f>
        <v/>
      </c>
      <c r="E457" s="57" t="str">
        <f>IFERROR(VLOOKUP(B457,[1]Address!B:L,11,FALSE),"")</f>
        <v/>
      </c>
      <c r="F457" s="60" t="str">
        <f t="shared" si="14"/>
        <v/>
      </c>
      <c r="G457" s="61" t="str">
        <f>IF(B457="סך הכל",[1]Summary!$B$7,IF(F457="","",IF(VLOOKUP(B457,[1]WQ_UnitID!B:C,2,FALSE)=0,"",VLOOKUP(B457,[1]WQ_UnitID!B:C,2,FALSE))))</f>
        <v/>
      </c>
      <c r="H457" s="60" t="str">
        <f>IF(B457="סך הכל",[1]Summary!$B$8,IF(F457="","",IFERROR(VLOOKUP(B457,[1]Planning!A:B,2,FALSE),0)))</f>
        <v/>
      </c>
      <c r="I457" s="60" t="str">
        <f>IF(B457="סך הכל",[1]Summary!$B$9,IF(F457="","",IFERROR(VLOOKUP(B457,[1]Count!A:B,2,FALSE),0)))</f>
        <v/>
      </c>
      <c r="J457" s="60" t="str">
        <f>IF(F457="","",(IF(ISNUMBER(MATCH(B457,[1]ExcPermit!$H$8:$H$1000,0)),"כן","לא")))</f>
        <v/>
      </c>
      <c r="K457" s="60" t="str">
        <f>IF(B457="סך הכל",[1]Summary!$B$10,IF(F457="","",IFERROR(VLOOKUP(B457,[1]Count!A:J,8,FALSE),0)))</f>
        <v/>
      </c>
      <c r="L457" s="60" t="str">
        <f>IF(B457="סך הכל",[1]Summary!$B$11,IF(F457="","",IFERROR(VLOOKUP(B457,[1]Count!A:J,9,FALSE),0)))</f>
        <v/>
      </c>
      <c r="M457" s="62" t="str">
        <f>IF(B457="סך הכל",[1]Summary!$B$12,IF(F457="","",IFERROR(VLOOKUP(B457,[1]Count!A:J,10,FALSE),0)))</f>
        <v/>
      </c>
      <c r="N457" s="63" t="str">
        <f t="shared" si="15"/>
        <v/>
      </c>
      <c r="O457" s="45" t="str">
        <f>IFERROR(VLOOKUP(B457,[1]Comments!A:B,2,FALSE),"")</f>
        <v/>
      </c>
      <c r="P457" s="45"/>
      <c r="Q457" s="45"/>
      <c r="R457" s="45"/>
      <c r="S457" s="45"/>
      <c r="T457" s="45"/>
      <c r="U457" s="45"/>
      <c r="V457" s="45"/>
      <c r="W457" s="45"/>
      <c r="X457" s="45"/>
      <c r="Y457" s="45"/>
      <c r="Z457" s="45"/>
      <c r="AA457" s="45"/>
      <c r="AB457" s="45"/>
      <c r="AC457" s="45"/>
      <c r="AD457" s="45"/>
      <c r="AE457" s="57"/>
      <c r="AF457" s="57"/>
      <c r="AG457" s="57"/>
      <c r="AH457" s="57"/>
      <c r="AI457" s="57"/>
      <c r="AJ457" s="57"/>
      <c r="AK457" s="57"/>
      <c r="AL457" s="57"/>
      <c r="AM457" s="57"/>
      <c r="AN457" s="57"/>
      <c r="AO457" s="57"/>
      <c r="AP457" s="57"/>
      <c r="AQ457" s="57"/>
      <c r="AR457" s="57"/>
      <c r="AS457" s="57"/>
      <c r="AT457" s="57"/>
      <c r="AU457" s="57"/>
      <c r="AV457" s="57"/>
      <c r="AW457" s="57"/>
      <c r="AX457" s="57"/>
      <c r="AY457" s="57"/>
      <c r="AZ457" s="57"/>
      <c r="BA457" s="57"/>
      <c r="BB457" s="57"/>
      <c r="BC457" s="57"/>
      <c r="BD457" s="57"/>
      <c r="BE457" s="57"/>
      <c r="BF457" s="57"/>
      <c r="BG457" s="57"/>
      <c r="BH457" s="57"/>
      <c r="BI457" s="57"/>
      <c r="BJ457" s="57"/>
      <c r="BK457" s="57"/>
      <c r="BL457" s="57"/>
      <c r="BM457" s="57"/>
      <c r="BN457" s="57"/>
      <c r="BO457" s="57"/>
      <c r="BP457" s="57"/>
      <c r="BQ457" s="57"/>
      <c r="BR457" s="57"/>
      <c r="BS457" s="57"/>
      <c r="BT457" s="57"/>
      <c r="BU457" s="57"/>
      <c r="BV457" s="57"/>
      <c r="BW457" s="57"/>
      <c r="BX457" s="57"/>
      <c r="BY457" s="57"/>
    </row>
    <row r="458" spans="1:77" s="64" customFormat="1" ht="12.75" x14ac:dyDescent="0.2">
      <c r="A458" s="57"/>
      <c r="B458" s="58" t="str">
        <f>IF(AND(B456&lt;&gt;"",ISNUMBER(B456),B457=""),"סך הכל",IF([1]Planning!A461="","",[1]Planning!A461))</f>
        <v/>
      </c>
      <c r="C458" s="59" t="str">
        <f>IFERROR(_xlfn.IFS(B458="סך הכל",[1]Summary!$B$6,[1]Planning!C461&lt;&gt;"",[1]Planning!C461),"")</f>
        <v/>
      </c>
      <c r="D458" s="57" t="str">
        <f>IFERROR(VLOOKUP(B458,[1]Address!B:G,5,FALSE),"")</f>
        <v/>
      </c>
      <c r="E458" s="57" t="str">
        <f>IFERROR(VLOOKUP(B458,[1]Address!B:L,11,FALSE),"")</f>
        <v/>
      </c>
      <c r="F458" s="60" t="str">
        <f t="shared" si="14"/>
        <v/>
      </c>
      <c r="G458" s="61" t="str">
        <f>IF(B458="סך הכל",[1]Summary!$B$7,IF(F458="","",IF(VLOOKUP(B458,[1]WQ_UnitID!B:C,2,FALSE)=0,"",VLOOKUP(B458,[1]WQ_UnitID!B:C,2,FALSE))))</f>
        <v/>
      </c>
      <c r="H458" s="60" t="str">
        <f>IF(B458="סך הכל",[1]Summary!$B$8,IF(F458="","",IFERROR(VLOOKUP(B458,[1]Planning!A:B,2,FALSE),0)))</f>
        <v/>
      </c>
      <c r="I458" s="60" t="str">
        <f>IF(B458="סך הכל",[1]Summary!$B$9,IF(F458="","",IFERROR(VLOOKUP(B458,[1]Count!A:B,2,FALSE),0)))</f>
        <v/>
      </c>
      <c r="J458" s="60" t="str">
        <f>IF(F458="","",(IF(ISNUMBER(MATCH(B458,[1]ExcPermit!$H$8:$H$1000,0)),"כן","לא")))</f>
        <v/>
      </c>
      <c r="K458" s="60" t="str">
        <f>IF(B458="סך הכל",[1]Summary!$B$10,IF(F458="","",IFERROR(VLOOKUP(B458,[1]Count!A:J,8,FALSE),0)))</f>
        <v/>
      </c>
      <c r="L458" s="60" t="str">
        <f>IF(B458="סך הכל",[1]Summary!$B$11,IF(F458="","",IFERROR(VLOOKUP(B458,[1]Count!A:J,9,FALSE),0)))</f>
        <v/>
      </c>
      <c r="M458" s="62" t="str">
        <f>IF(B458="סך הכל",[1]Summary!$B$12,IF(F458="","",IFERROR(VLOOKUP(B458,[1]Count!A:J,10,FALSE),0)))</f>
        <v/>
      </c>
      <c r="N458" s="63" t="str">
        <f t="shared" si="15"/>
        <v/>
      </c>
      <c r="O458" s="45" t="str">
        <f>IFERROR(VLOOKUP(B458,[1]Comments!A:B,2,FALSE),"")</f>
        <v/>
      </c>
      <c r="P458" s="45"/>
      <c r="Q458" s="45"/>
      <c r="R458" s="45"/>
      <c r="S458" s="45"/>
      <c r="T458" s="45"/>
      <c r="U458" s="45"/>
      <c r="V458" s="45"/>
      <c r="W458" s="45"/>
      <c r="X458" s="45"/>
      <c r="Y458" s="45"/>
      <c r="Z458" s="45"/>
      <c r="AA458" s="45"/>
      <c r="AB458" s="45"/>
      <c r="AC458" s="45"/>
      <c r="AD458" s="45"/>
      <c r="AE458" s="57"/>
      <c r="AF458" s="57"/>
      <c r="AG458" s="57"/>
      <c r="AH458" s="57"/>
      <c r="AI458" s="57"/>
      <c r="AJ458" s="57"/>
      <c r="AK458" s="57"/>
      <c r="AL458" s="57"/>
      <c r="AM458" s="57"/>
      <c r="AN458" s="57"/>
      <c r="AO458" s="57"/>
      <c r="AP458" s="57"/>
      <c r="AQ458" s="57"/>
      <c r="AR458" s="57"/>
      <c r="AS458" s="57"/>
      <c r="AT458" s="57"/>
      <c r="AU458" s="57"/>
      <c r="AV458" s="57"/>
      <c r="AW458" s="57"/>
      <c r="AX458" s="57"/>
      <c r="AY458" s="57"/>
      <c r="AZ458" s="57"/>
      <c r="BA458" s="57"/>
      <c r="BB458" s="57"/>
      <c r="BC458" s="57"/>
      <c r="BD458" s="57"/>
      <c r="BE458" s="57"/>
      <c r="BF458" s="57"/>
      <c r="BG458" s="57"/>
      <c r="BH458" s="57"/>
      <c r="BI458" s="57"/>
      <c r="BJ458" s="57"/>
      <c r="BK458" s="57"/>
      <c r="BL458" s="57"/>
      <c r="BM458" s="57"/>
      <c r="BN458" s="57"/>
      <c r="BO458" s="57"/>
      <c r="BP458" s="57"/>
      <c r="BQ458" s="57"/>
      <c r="BR458" s="57"/>
      <c r="BS458" s="57"/>
      <c r="BT458" s="57"/>
      <c r="BU458" s="57"/>
      <c r="BV458" s="57"/>
      <c r="BW458" s="57"/>
      <c r="BX458" s="57"/>
      <c r="BY458" s="57"/>
    </row>
    <row r="459" spans="1:77" s="64" customFormat="1" ht="12.75" x14ac:dyDescent="0.2">
      <c r="A459" s="57"/>
      <c r="B459" s="58" t="str">
        <f>IF(AND(B457&lt;&gt;"",ISNUMBER(B457),B458=""),"סך הכל",IF([1]Planning!A462="","",[1]Planning!A462))</f>
        <v/>
      </c>
      <c r="C459" s="59" t="str">
        <f>IFERROR(_xlfn.IFS(B459="סך הכל",[1]Summary!$B$6,[1]Planning!C462&lt;&gt;"",[1]Planning!C462),"")</f>
        <v/>
      </c>
      <c r="D459" s="57" t="str">
        <f>IFERROR(VLOOKUP(B459,[1]Address!B:G,5,FALSE),"")</f>
        <v/>
      </c>
      <c r="E459" s="57" t="str">
        <f>IFERROR(VLOOKUP(B459,[1]Address!B:L,11,FALSE),"")</f>
        <v/>
      </c>
      <c r="F459" s="60" t="str">
        <f t="shared" si="14"/>
        <v/>
      </c>
      <c r="G459" s="61" t="str">
        <f>IF(B459="סך הכל",[1]Summary!$B$7,IF(F459="","",IF(VLOOKUP(B459,[1]WQ_UnitID!B:C,2,FALSE)=0,"",VLOOKUP(B459,[1]WQ_UnitID!B:C,2,FALSE))))</f>
        <v/>
      </c>
      <c r="H459" s="60" t="str">
        <f>IF(B459="סך הכל",[1]Summary!$B$8,IF(F459="","",IFERROR(VLOOKUP(B459,[1]Planning!A:B,2,FALSE),0)))</f>
        <v/>
      </c>
      <c r="I459" s="60" t="str">
        <f>IF(B459="סך הכל",[1]Summary!$B$9,IF(F459="","",IFERROR(VLOOKUP(B459,[1]Count!A:B,2,FALSE),0)))</f>
        <v/>
      </c>
      <c r="J459" s="60" t="str">
        <f>IF(F459="","",(IF(ISNUMBER(MATCH(B459,[1]ExcPermit!$H$8:$H$1000,0)),"כן","לא")))</f>
        <v/>
      </c>
      <c r="K459" s="60" t="str">
        <f>IF(B459="סך הכל",[1]Summary!$B$10,IF(F459="","",IFERROR(VLOOKUP(B459,[1]Count!A:J,8,FALSE),0)))</f>
        <v/>
      </c>
      <c r="L459" s="60" t="str">
        <f>IF(B459="סך הכל",[1]Summary!$B$11,IF(F459="","",IFERROR(VLOOKUP(B459,[1]Count!A:J,9,FALSE),0)))</f>
        <v/>
      </c>
      <c r="M459" s="62" t="str">
        <f>IF(B459="סך הכל",[1]Summary!$B$12,IF(F459="","",IFERROR(VLOOKUP(B459,[1]Count!A:J,10,FALSE),0)))</f>
        <v/>
      </c>
      <c r="N459" s="63" t="str">
        <f t="shared" si="15"/>
        <v/>
      </c>
      <c r="O459" s="45" t="str">
        <f>IFERROR(VLOOKUP(B459,[1]Comments!A:B,2,FALSE),"")</f>
        <v/>
      </c>
      <c r="P459" s="45"/>
      <c r="Q459" s="45"/>
      <c r="R459" s="45"/>
      <c r="S459" s="45"/>
      <c r="T459" s="45"/>
      <c r="U459" s="45"/>
      <c r="V459" s="45"/>
      <c r="W459" s="45"/>
      <c r="X459" s="45"/>
      <c r="Y459" s="45"/>
      <c r="Z459" s="45"/>
      <c r="AA459" s="45"/>
      <c r="AB459" s="45"/>
      <c r="AC459" s="45"/>
      <c r="AD459" s="45"/>
      <c r="AE459" s="57"/>
      <c r="AF459" s="57"/>
      <c r="AG459" s="57"/>
      <c r="AH459" s="57"/>
      <c r="AI459" s="57"/>
      <c r="AJ459" s="57"/>
      <c r="AK459" s="57"/>
      <c r="AL459" s="57"/>
      <c r="AM459" s="57"/>
      <c r="AN459" s="57"/>
      <c r="AO459" s="57"/>
      <c r="AP459" s="57"/>
      <c r="AQ459" s="57"/>
      <c r="AR459" s="57"/>
      <c r="AS459" s="57"/>
      <c r="AT459" s="57"/>
      <c r="AU459" s="57"/>
      <c r="AV459" s="57"/>
      <c r="AW459" s="57"/>
      <c r="AX459" s="57"/>
      <c r="AY459" s="57"/>
      <c r="AZ459" s="57"/>
      <c r="BA459" s="57"/>
      <c r="BB459" s="57"/>
      <c r="BC459" s="57"/>
      <c r="BD459" s="57"/>
      <c r="BE459" s="57"/>
      <c r="BF459" s="57"/>
      <c r="BG459" s="57"/>
      <c r="BH459" s="57"/>
      <c r="BI459" s="57"/>
      <c r="BJ459" s="57"/>
      <c r="BK459" s="57"/>
      <c r="BL459" s="57"/>
      <c r="BM459" s="57"/>
      <c r="BN459" s="57"/>
      <c r="BO459" s="57"/>
      <c r="BP459" s="57"/>
      <c r="BQ459" s="57"/>
      <c r="BR459" s="57"/>
      <c r="BS459" s="57"/>
      <c r="BT459" s="57"/>
      <c r="BU459" s="57"/>
      <c r="BV459" s="57"/>
      <c r="BW459" s="57"/>
      <c r="BX459" s="57"/>
      <c r="BY459" s="57"/>
    </row>
    <row r="460" spans="1:77" s="64" customFormat="1" ht="12.75" x14ac:dyDescent="0.2">
      <c r="A460" s="57"/>
      <c r="B460" s="58" t="str">
        <f>IF(AND(B458&lt;&gt;"",ISNUMBER(B458),B459=""),"סך הכל",IF([1]Planning!A463="","",[1]Planning!A463))</f>
        <v/>
      </c>
      <c r="C460" s="59" t="str">
        <f>IFERROR(_xlfn.IFS(B460="סך הכל",[1]Summary!$B$6,[1]Planning!C463&lt;&gt;"",[1]Planning!C463),"")</f>
        <v/>
      </c>
      <c r="D460" s="57" t="str">
        <f>IFERROR(VLOOKUP(B460,[1]Address!B:G,5,FALSE),"")</f>
        <v/>
      </c>
      <c r="E460" s="57" t="str">
        <f>IFERROR(VLOOKUP(B460,[1]Address!B:L,11,FALSE),"")</f>
        <v/>
      </c>
      <c r="F460" s="60" t="str">
        <f t="shared" si="14"/>
        <v/>
      </c>
      <c r="G460" s="61" t="str">
        <f>IF(B460="סך הכל",[1]Summary!$B$7,IF(F460="","",IF(VLOOKUP(B460,[1]WQ_UnitID!B:C,2,FALSE)=0,"",VLOOKUP(B460,[1]WQ_UnitID!B:C,2,FALSE))))</f>
        <v/>
      </c>
      <c r="H460" s="60" t="str">
        <f>IF(B460="סך הכל",[1]Summary!$B$8,IF(F460="","",IFERROR(VLOOKUP(B460,[1]Planning!A:B,2,FALSE),0)))</f>
        <v/>
      </c>
      <c r="I460" s="60" t="str">
        <f>IF(B460="סך הכל",[1]Summary!$B$9,IF(F460="","",IFERROR(VLOOKUP(B460,[1]Count!A:B,2,FALSE),0)))</f>
        <v/>
      </c>
      <c r="J460" s="60" t="str">
        <f>IF(F460="","",(IF(ISNUMBER(MATCH(B460,[1]ExcPermit!$H$8:$H$1000,0)),"כן","לא")))</f>
        <v/>
      </c>
      <c r="K460" s="60" t="str">
        <f>IF(B460="סך הכל",[1]Summary!$B$10,IF(F460="","",IFERROR(VLOOKUP(B460,[1]Count!A:J,8,FALSE),0)))</f>
        <v/>
      </c>
      <c r="L460" s="60" t="str">
        <f>IF(B460="סך הכל",[1]Summary!$B$11,IF(F460="","",IFERROR(VLOOKUP(B460,[1]Count!A:J,9,FALSE),0)))</f>
        <v/>
      </c>
      <c r="M460" s="62" t="str">
        <f>IF(B460="סך הכל",[1]Summary!$B$12,IF(F460="","",IFERROR(VLOOKUP(B460,[1]Count!A:J,10,FALSE),0)))</f>
        <v/>
      </c>
      <c r="N460" s="63" t="str">
        <f t="shared" si="15"/>
        <v/>
      </c>
      <c r="O460" s="45" t="str">
        <f>IFERROR(VLOOKUP(B460,[1]Comments!A:B,2,FALSE),"")</f>
        <v/>
      </c>
      <c r="P460" s="45"/>
      <c r="Q460" s="45"/>
      <c r="R460" s="45"/>
      <c r="S460" s="45"/>
      <c r="T460" s="45"/>
      <c r="U460" s="45"/>
      <c r="V460" s="45"/>
      <c r="W460" s="45"/>
      <c r="X460" s="45"/>
      <c r="Y460" s="45"/>
      <c r="Z460" s="45"/>
      <c r="AA460" s="45"/>
      <c r="AB460" s="45"/>
      <c r="AC460" s="45"/>
      <c r="AD460" s="45"/>
      <c r="AE460" s="57"/>
      <c r="AF460" s="57"/>
      <c r="AG460" s="57"/>
      <c r="AH460" s="57"/>
      <c r="AI460" s="57"/>
      <c r="AJ460" s="57"/>
      <c r="AK460" s="57"/>
      <c r="AL460" s="57"/>
      <c r="AM460" s="57"/>
      <c r="AN460" s="57"/>
      <c r="AO460" s="57"/>
      <c r="AP460" s="57"/>
      <c r="AQ460" s="57"/>
      <c r="AR460" s="57"/>
      <c r="AS460" s="57"/>
      <c r="AT460" s="57"/>
      <c r="AU460" s="57"/>
      <c r="AV460" s="57"/>
      <c r="AW460" s="57"/>
      <c r="AX460" s="57"/>
      <c r="AY460" s="57"/>
      <c r="AZ460" s="57"/>
      <c r="BA460" s="57"/>
      <c r="BB460" s="57"/>
      <c r="BC460" s="57"/>
      <c r="BD460" s="57"/>
      <c r="BE460" s="57"/>
      <c r="BF460" s="57"/>
      <c r="BG460" s="57"/>
      <c r="BH460" s="57"/>
      <c r="BI460" s="57"/>
      <c r="BJ460" s="57"/>
      <c r="BK460" s="57"/>
      <c r="BL460" s="57"/>
      <c r="BM460" s="57"/>
      <c r="BN460" s="57"/>
      <c r="BO460" s="57"/>
      <c r="BP460" s="57"/>
      <c r="BQ460" s="57"/>
      <c r="BR460" s="57"/>
      <c r="BS460" s="57"/>
      <c r="BT460" s="57"/>
      <c r="BU460" s="57"/>
      <c r="BV460" s="57"/>
      <c r="BW460" s="57"/>
      <c r="BX460" s="57"/>
      <c r="BY460" s="57"/>
    </row>
    <row r="461" spans="1:77" s="64" customFormat="1" ht="12.75" x14ac:dyDescent="0.2">
      <c r="A461" s="57"/>
      <c r="B461" s="58" t="str">
        <f>IF(AND(B459&lt;&gt;"",ISNUMBER(B459),B460=""),"סך הכל",IF([1]Planning!A464="","",[1]Planning!A464))</f>
        <v/>
      </c>
      <c r="C461" s="59" t="str">
        <f>IFERROR(_xlfn.IFS(B461="סך הכל",[1]Summary!$B$6,[1]Planning!C464&lt;&gt;"",[1]Planning!C464),"")</f>
        <v/>
      </c>
      <c r="D461" s="57" t="str">
        <f>IFERROR(VLOOKUP(B461,[1]Address!B:G,5,FALSE),"")</f>
        <v/>
      </c>
      <c r="E461" s="57" t="str">
        <f>IFERROR(VLOOKUP(B461,[1]Address!B:L,11,FALSE),"")</f>
        <v/>
      </c>
      <c r="F461" s="60" t="str">
        <f t="shared" si="14"/>
        <v/>
      </c>
      <c r="G461" s="61" t="str">
        <f>IF(B461="סך הכל",[1]Summary!$B$7,IF(F461="","",IF(VLOOKUP(B461,[1]WQ_UnitID!B:C,2,FALSE)=0,"",VLOOKUP(B461,[1]WQ_UnitID!B:C,2,FALSE))))</f>
        <v/>
      </c>
      <c r="H461" s="60" t="str">
        <f>IF(B461="סך הכל",[1]Summary!$B$8,IF(F461="","",IFERROR(VLOOKUP(B461,[1]Planning!A:B,2,FALSE),0)))</f>
        <v/>
      </c>
      <c r="I461" s="60" t="str">
        <f>IF(B461="סך הכל",[1]Summary!$B$9,IF(F461="","",IFERROR(VLOOKUP(B461,[1]Count!A:B,2,FALSE),0)))</f>
        <v/>
      </c>
      <c r="J461" s="60" t="str">
        <f>IF(F461="","",(IF(ISNUMBER(MATCH(B461,[1]ExcPermit!$H$8:$H$1000,0)),"כן","לא")))</f>
        <v/>
      </c>
      <c r="K461" s="60" t="str">
        <f>IF(B461="סך הכל",[1]Summary!$B$10,IF(F461="","",IFERROR(VLOOKUP(B461,[1]Count!A:J,8,FALSE),0)))</f>
        <v/>
      </c>
      <c r="L461" s="60" t="str">
        <f>IF(B461="סך הכל",[1]Summary!$B$11,IF(F461="","",IFERROR(VLOOKUP(B461,[1]Count!A:J,9,FALSE),0)))</f>
        <v/>
      </c>
      <c r="M461" s="62" t="str">
        <f>IF(B461="סך הכל",[1]Summary!$B$12,IF(F461="","",IFERROR(VLOOKUP(B461,[1]Count!A:J,10,FALSE),0)))</f>
        <v/>
      </c>
      <c r="N461" s="63" t="str">
        <f t="shared" si="15"/>
        <v/>
      </c>
      <c r="O461" s="45" t="str">
        <f>IFERROR(VLOOKUP(B461,[1]Comments!A:B,2,FALSE),"")</f>
        <v/>
      </c>
      <c r="P461" s="45"/>
      <c r="Q461" s="45"/>
      <c r="R461" s="45"/>
      <c r="S461" s="45"/>
      <c r="T461" s="45"/>
      <c r="U461" s="45"/>
      <c r="V461" s="45"/>
      <c r="W461" s="45"/>
      <c r="X461" s="45"/>
      <c r="Y461" s="45"/>
      <c r="Z461" s="45"/>
      <c r="AA461" s="45"/>
      <c r="AB461" s="45"/>
      <c r="AC461" s="45"/>
      <c r="AD461" s="45"/>
      <c r="AE461" s="57"/>
      <c r="AF461" s="57"/>
      <c r="AG461" s="57"/>
      <c r="AH461" s="57"/>
      <c r="AI461" s="57"/>
      <c r="AJ461" s="57"/>
      <c r="AK461" s="57"/>
      <c r="AL461" s="57"/>
      <c r="AM461" s="57"/>
      <c r="AN461" s="57"/>
      <c r="AO461" s="57"/>
      <c r="AP461" s="57"/>
      <c r="AQ461" s="57"/>
      <c r="AR461" s="57"/>
      <c r="AS461" s="57"/>
      <c r="AT461" s="57"/>
      <c r="AU461" s="57"/>
      <c r="AV461" s="57"/>
      <c r="AW461" s="57"/>
      <c r="AX461" s="57"/>
      <c r="AY461" s="57"/>
      <c r="AZ461" s="57"/>
      <c r="BA461" s="57"/>
      <c r="BB461" s="57"/>
      <c r="BC461" s="57"/>
      <c r="BD461" s="57"/>
      <c r="BE461" s="57"/>
      <c r="BF461" s="57"/>
      <c r="BG461" s="57"/>
      <c r="BH461" s="57"/>
      <c r="BI461" s="57"/>
      <c r="BJ461" s="57"/>
      <c r="BK461" s="57"/>
      <c r="BL461" s="57"/>
      <c r="BM461" s="57"/>
      <c r="BN461" s="57"/>
      <c r="BO461" s="57"/>
      <c r="BP461" s="57"/>
      <c r="BQ461" s="57"/>
      <c r="BR461" s="57"/>
      <c r="BS461" s="57"/>
      <c r="BT461" s="57"/>
      <c r="BU461" s="57"/>
      <c r="BV461" s="57"/>
      <c r="BW461" s="57"/>
      <c r="BX461" s="57"/>
      <c r="BY461" s="57"/>
    </row>
    <row r="462" spans="1:77" s="64" customFormat="1" ht="12.75" x14ac:dyDescent="0.2">
      <c r="A462" s="57"/>
      <c r="B462" s="58" t="str">
        <f>IF(AND(B460&lt;&gt;"",ISNUMBER(B460),B461=""),"סך הכל",IF([1]Planning!A465="","",[1]Planning!A465))</f>
        <v/>
      </c>
      <c r="C462" s="59" t="str">
        <f>IFERROR(_xlfn.IFS(B462="סך הכל",[1]Summary!$B$6,[1]Planning!C465&lt;&gt;"",[1]Planning!C465),"")</f>
        <v/>
      </c>
      <c r="D462" s="57" t="str">
        <f>IFERROR(VLOOKUP(B462,[1]Address!B:G,5,FALSE),"")</f>
        <v/>
      </c>
      <c r="E462" s="57" t="str">
        <f>IFERROR(VLOOKUP(B462,[1]Address!B:L,11,FALSE),"")</f>
        <v/>
      </c>
      <c r="F462" s="60" t="str">
        <f t="shared" si="14"/>
        <v/>
      </c>
      <c r="G462" s="61" t="str">
        <f>IF(B462="סך הכל",[1]Summary!$B$7,IF(F462="","",IF(VLOOKUP(B462,[1]WQ_UnitID!B:C,2,FALSE)=0,"",VLOOKUP(B462,[1]WQ_UnitID!B:C,2,FALSE))))</f>
        <v/>
      </c>
      <c r="H462" s="60" t="str">
        <f>IF(B462="סך הכל",[1]Summary!$B$8,IF(F462="","",IFERROR(VLOOKUP(B462,[1]Planning!A:B,2,FALSE),0)))</f>
        <v/>
      </c>
      <c r="I462" s="60" t="str">
        <f>IF(B462="סך הכל",[1]Summary!$B$9,IF(F462="","",IFERROR(VLOOKUP(B462,[1]Count!A:B,2,FALSE),0)))</f>
        <v/>
      </c>
      <c r="J462" s="60" t="str">
        <f>IF(F462="","",(IF(ISNUMBER(MATCH(B462,[1]ExcPermit!$H$8:$H$1000,0)),"כן","לא")))</f>
        <v/>
      </c>
      <c r="K462" s="60" t="str">
        <f>IF(B462="סך הכל",[1]Summary!$B$10,IF(F462="","",IFERROR(VLOOKUP(B462,[1]Count!A:J,8,FALSE),0)))</f>
        <v/>
      </c>
      <c r="L462" s="60" t="str">
        <f>IF(B462="סך הכל",[1]Summary!$B$11,IF(F462="","",IFERROR(VLOOKUP(B462,[1]Count!A:J,9,FALSE),0)))</f>
        <v/>
      </c>
      <c r="M462" s="62" t="str">
        <f>IF(B462="סך הכל",[1]Summary!$B$12,IF(F462="","",IFERROR(VLOOKUP(B462,[1]Count!A:J,10,FALSE),0)))</f>
        <v/>
      </c>
      <c r="N462" s="63" t="str">
        <f t="shared" si="15"/>
        <v/>
      </c>
      <c r="O462" s="45" t="str">
        <f>IFERROR(VLOOKUP(B462,[1]Comments!A:B,2,FALSE),"")</f>
        <v/>
      </c>
      <c r="P462" s="45"/>
      <c r="Q462" s="45"/>
      <c r="R462" s="45"/>
      <c r="S462" s="45"/>
      <c r="T462" s="45"/>
      <c r="U462" s="45"/>
      <c r="V462" s="45"/>
      <c r="W462" s="45"/>
      <c r="X462" s="45"/>
      <c r="Y462" s="45"/>
      <c r="Z462" s="45"/>
      <c r="AA462" s="45"/>
      <c r="AB462" s="45"/>
      <c r="AC462" s="45"/>
      <c r="AD462" s="45"/>
      <c r="AE462" s="57"/>
      <c r="AF462" s="57"/>
      <c r="AG462" s="57"/>
      <c r="AH462" s="57"/>
      <c r="AI462" s="57"/>
      <c r="AJ462" s="57"/>
      <c r="AK462" s="57"/>
      <c r="AL462" s="57"/>
      <c r="AM462" s="57"/>
      <c r="AN462" s="57"/>
      <c r="AO462" s="57"/>
      <c r="AP462" s="57"/>
      <c r="AQ462" s="57"/>
      <c r="AR462" s="57"/>
      <c r="AS462" s="57"/>
      <c r="AT462" s="57"/>
      <c r="AU462" s="57"/>
      <c r="AV462" s="57"/>
      <c r="AW462" s="57"/>
      <c r="AX462" s="57"/>
      <c r="AY462" s="57"/>
      <c r="AZ462" s="57"/>
      <c r="BA462" s="57"/>
      <c r="BB462" s="57"/>
      <c r="BC462" s="57"/>
      <c r="BD462" s="57"/>
      <c r="BE462" s="57"/>
      <c r="BF462" s="57"/>
      <c r="BG462" s="57"/>
      <c r="BH462" s="57"/>
      <c r="BI462" s="57"/>
      <c r="BJ462" s="57"/>
      <c r="BK462" s="57"/>
      <c r="BL462" s="57"/>
      <c r="BM462" s="57"/>
      <c r="BN462" s="57"/>
      <c r="BO462" s="57"/>
      <c r="BP462" s="57"/>
      <c r="BQ462" s="57"/>
      <c r="BR462" s="57"/>
      <c r="BS462" s="57"/>
      <c r="BT462" s="57"/>
      <c r="BU462" s="57"/>
      <c r="BV462" s="57"/>
      <c r="BW462" s="57"/>
      <c r="BX462" s="57"/>
      <c r="BY462" s="57"/>
    </row>
    <row r="463" spans="1:77" s="64" customFormat="1" ht="12.75" x14ac:dyDescent="0.2">
      <c r="A463" s="57"/>
      <c r="B463" s="58" t="str">
        <f>IF(AND(B461&lt;&gt;"",ISNUMBER(B461),B462=""),"סך הכל",IF([1]Planning!A466="","",[1]Planning!A466))</f>
        <v/>
      </c>
      <c r="C463" s="59" t="str">
        <f>IFERROR(_xlfn.IFS(B463="סך הכל",[1]Summary!$B$6,[1]Planning!C466&lt;&gt;"",[1]Planning!C466),"")</f>
        <v/>
      </c>
      <c r="D463" s="57" t="str">
        <f>IFERROR(VLOOKUP(B463,[1]Address!B:G,5,FALSE),"")</f>
        <v/>
      </c>
      <c r="E463" s="57" t="str">
        <f>IFERROR(VLOOKUP(B463,[1]Address!B:L,11,FALSE),"")</f>
        <v/>
      </c>
      <c r="F463" s="60" t="str">
        <f t="shared" si="14"/>
        <v/>
      </c>
      <c r="G463" s="61" t="str">
        <f>IF(B463="סך הכל",[1]Summary!$B$7,IF(F463="","",IF(VLOOKUP(B463,[1]WQ_UnitID!B:C,2,FALSE)=0,"",VLOOKUP(B463,[1]WQ_UnitID!B:C,2,FALSE))))</f>
        <v/>
      </c>
      <c r="H463" s="60" t="str">
        <f>IF(B463="סך הכל",[1]Summary!$B$8,IF(F463="","",IFERROR(VLOOKUP(B463,[1]Planning!A:B,2,FALSE),0)))</f>
        <v/>
      </c>
      <c r="I463" s="60" t="str">
        <f>IF(B463="סך הכל",[1]Summary!$B$9,IF(F463="","",IFERROR(VLOOKUP(B463,[1]Count!A:B,2,FALSE),0)))</f>
        <v/>
      </c>
      <c r="J463" s="60" t="str">
        <f>IF(F463="","",(IF(ISNUMBER(MATCH(B463,[1]ExcPermit!$H$8:$H$1000,0)),"כן","לא")))</f>
        <v/>
      </c>
      <c r="K463" s="60" t="str">
        <f>IF(B463="סך הכל",[1]Summary!$B$10,IF(F463="","",IFERROR(VLOOKUP(B463,[1]Count!A:J,8,FALSE),0)))</f>
        <v/>
      </c>
      <c r="L463" s="60" t="str">
        <f>IF(B463="סך הכל",[1]Summary!$B$11,IF(F463="","",IFERROR(VLOOKUP(B463,[1]Count!A:J,9,FALSE),0)))</f>
        <v/>
      </c>
      <c r="M463" s="62" t="str">
        <f>IF(B463="סך הכל",[1]Summary!$B$12,IF(F463="","",IFERROR(VLOOKUP(B463,[1]Count!A:J,10,FALSE),0)))</f>
        <v/>
      </c>
      <c r="N463" s="63" t="str">
        <f t="shared" si="15"/>
        <v/>
      </c>
      <c r="O463" s="45" t="str">
        <f>IFERROR(VLOOKUP(B463,[1]Comments!A:B,2,FALSE),"")</f>
        <v/>
      </c>
      <c r="P463" s="45"/>
      <c r="Q463" s="45"/>
      <c r="R463" s="45"/>
      <c r="S463" s="45"/>
      <c r="T463" s="45"/>
      <c r="U463" s="45"/>
      <c r="V463" s="45"/>
      <c r="W463" s="45"/>
      <c r="X463" s="45"/>
      <c r="Y463" s="45"/>
      <c r="Z463" s="45"/>
      <c r="AA463" s="45"/>
      <c r="AB463" s="45"/>
      <c r="AC463" s="45"/>
      <c r="AD463" s="45"/>
      <c r="AE463" s="57"/>
      <c r="AF463" s="57"/>
      <c r="AG463" s="57"/>
      <c r="AH463" s="57"/>
      <c r="AI463" s="57"/>
      <c r="AJ463" s="57"/>
      <c r="AK463" s="57"/>
      <c r="AL463" s="57"/>
      <c r="AM463" s="57"/>
      <c r="AN463" s="57"/>
      <c r="AO463" s="57"/>
      <c r="AP463" s="57"/>
      <c r="AQ463" s="57"/>
      <c r="AR463" s="57"/>
      <c r="AS463" s="57"/>
      <c r="AT463" s="57"/>
      <c r="AU463" s="57"/>
      <c r="AV463" s="57"/>
      <c r="AW463" s="57"/>
      <c r="AX463" s="57"/>
      <c r="AY463" s="57"/>
      <c r="AZ463" s="57"/>
      <c r="BA463" s="57"/>
      <c r="BB463" s="57"/>
      <c r="BC463" s="57"/>
      <c r="BD463" s="57"/>
      <c r="BE463" s="57"/>
      <c r="BF463" s="57"/>
      <c r="BG463" s="57"/>
      <c r="BH463" s="57"/>
      <c r="BI463" s="57"/>
      <c r="BJ463" s="57"/>
      <c r="BK463" s="57"/>
      <c r="BL463" s="57"/>
      <c r="BM463" s="57"/>
      <c r="BN463" s="57"/>
      <c r="BO463" s="57"/>
      <c r="BP463" s="57"/>
      <c r="BQ463" s="57"/>
      <c r="BR463" s="57"/>
      <c r="BS463" s="57"/>
      <c r="BT463" s="57"/>
      <c r="BU463" s="57"/>
      <c r="BV463" s="57"/>
      <c r="BW463" s="57"/>
      <c r="BX463" s="57"/>
      <c r="BY463" s="57"/>
    </row>
    <row r="464" spans="1:77" s="64" customFormat="1" ht="12.75" x14ac:dyDescent="0.2">
      <c r="A464" s="57"/>
      <c r="B464" s="58" t="str">
        <f>IF(AND(B462&lt;&gt;"",ISNUMBER(B462),B463=""),"סך הכל",IF([1]Planning!A467="","",[1]Planning!A467))</f>
        <v/>
      </c>
      <c r="C464" s="59" t="str">
        <f>IFERROR(_xlfn.IFS(B464="סך הכל",[1]Summary!$B$6,[1]Planning!C467&lt;&gt;"",[1]Planning!C467),"")</f>
        <v/>
      </c>
      <c r="D464" s="57" t="str">
        <f>IFERROR(VLOOKUP(B464,[1]Address!B:G,5,FALSE),"")</f>
        <v/>
      </c>
      <c r="E464" s="57" t="str">
        <f>IFERROR(VLOOKUP(B464,[1]Address!B:L,11,FALSE),"")</f>
        <v/>
      </c>
      <c r="F464" s="60" t="str">
        <f t="shared" si="14"/>
        <v/>
      </c>
      <c r="G464" s="61" t="str">
        <f>IF(B464="סך הכל",[1]Summary!$B$7,IF(F464="","",IF(VLOOKUP(B464,[1]WQ_UnitID!B:C,2,FALSE)=0,"",VLOOKUP(B464,[1]WQ_UnitID!B:C,2,FALSE))))</f>
        <v/>
      </c>
      <c r="H464" s="60" t="str">
        <f>IF(B464="סך הכל",[1]Summary!$B$8,IF(F464="","",IFERROR(VLOOKUP(B464,[1]Planning!A:B,2,FALSE),0)))</f>
        <v/>
      </c>
      <c r="I464" s="60" t="str">
        <f>IF(B464="סך הכל",[1]Summary!$B$9,IF(F464="","",IFERROR(VLOOKUP(B464,[1]Count!A:B,2,FALSE),0)))</f>
        <v/>
      </c>
      <c r="J464" s="60" t="str">
        <f>IF(F464="","",(IF(ISNUMBER(MATCH(B464,[1]ExcPermit!$H$8:$H$1000,0)),"כן","לא")))</f>
        <v/>
      </c>
      <c r="K464" s="60" t="str">
        <f>IF(B464="סך הכל",[1]Summary!$B$10,IF(F464="","",IFERROR(VLOOKUP(B464,[1]Count!A:J,8,FALSE),0)))</f>
        <v/>
      </c>
      <c r="L464" s="60" t="str">
        <f>IF(B464="סך הכל",[1]Summary!$B$11,IF(F464="","",IFERROR(VLOOKUP(B464,[1]Count!A:J,9,FALSE),0)))</f>
        <v/>
      </c>
      <c r="M464" s="62" t="str">
        <f>IF(B464="סך הכל",[1]Summary!$B$12,IF(F464="","",IFERROR(VLOOKUP(B464,[1]Count!A:J,10,FALSE),0)))</f>
        <v/>
      </c>
      <c r="N464" s="63" t="str">
        <f t="shared" si="15"/>
        <v/>
      </c>
      <c r="O464" s="45" t="str">
        <f>IFERROR(VLOOKUP(B464,[1]Comments!A:B,2,FALSE),"")</f>
        <v/>
      </c>
      <c r="P464" s="45"/>
      <c r="Q464" s="45"/>
      <c r="R464" s="45"/>
      <c r="S464" s="45"/>
      <c r="T464" s="45"/>
      <c r="U464" s="45"/>
      <c r="V464" s="45"/>
      <c r="W464" s="45"/>
      <c r="X464" s="45"/>
      <c r="Y464" s="45"/>
      <c r="Z464" s="45"/>
      <c r="AA464" s="45"/>
      <c r="AB464" s="45"/>
      <c r="AC464" s="45"/>
      <c r="AD464" s="45"/>
      <c r="AE464" s="57"/>
      <c r="AF464" s="57"/>
      <c r="AG464" s="57"/>
      <c r="AH464" s="57"/>
      <c r="AI464" s="57"/>
      <c r="AJ464" s="57"/>
      <c r="AK464" s="57"/>
      <c r="AL464" s="57"/>
      <c r="AM464" s="57"/>
      <c r="AN464" s="57"/>
      <c r="AO464" s="57"/>
      <c r="AP464" s="57"/>
      <c r="AQ464" s="57"/>
      <c r="AR464" s="57"/>
      <c r="AS464" s="57"/>
      <c r="AT464" s="57"/>
      <c r="AU464" s="57"/>
      <c r="AV464" s="57"/>
      <c r="AW464" s="57"/>
      <c r="AX464" s="57"/>
      <c r="AY464" s="57"/>
      <c r="AZ464" s="57"/>
      <c r="BA464" s="57"/>
      <c r="BB464" s="57"/>
      <c r="BC464" s="57"/>
      <c r="BD464" s="57"/>
      <c r="BE464" s="57"/>
      <c r="BF464" s="57"/>
      <c r="BG464" s="57"/>
      <c r="BH464" s="57"/>
      <c r="BI464" s="57"/>
      <c r="BJ464" s="57"/>
      <c r="BK464" s="57"/>
      <c r="BL464" s="57"/>
      <c r="BM464" s="57"/>
      <c r="BN464" s="57"/>
      <c r="BO464" s="57"/>
      <c r="BP464" s="57"/>
      <c r="BQ464" s="57"/>
      <c r="BR464" s="57"/>
      <c r="BS464" s="57"/>
      <c r="BT464" s="57"/>
      <c r="BU464" s="57"/>
      <c r="BV464" s="57"/>
      <c r="BW464" s="57"/>
      <c r="BX464" s="57"/>
      <c r="BY464" s="57"/>
    </row>
    <row r="465" spans="1:77" s="64" customFormat="1" ht="12.75" x14ac:dyDescent="0.2">
      <c r="A465" s="57"/>
      <c r="B465" s="58" t="str">
        <f>IF(AND(B463&lt;&gt;"",ISNUMBER(B463),B464=""),"סך הכל",IF([1]Planning!A468="","",[1]Planning!A468))</f>
        <v/>
      </c>
      <c r="C465" s="59" t="str">
        <f>IFERROR(_xlfn.IFS(B465="סך הכל",[1]Summary!$B$6,[1]Planning!C468&lt;&gt;"",[1]Planning!C468),"")</f>
        <v/>
      </c>
      <c r="D465" s="57" t="str">
        <f>IFERROR(VLOOKUP(B465,[1]Address!B:G,5,FALSE),"")</f>
        <v/>
      </c>
      <c r="E465" s="57" t="str">
        <f>IFERROR(VLOOKUP(B465,[1]Address!B:L,11,FALSE),"")</f>
        <v/>
      </c>
      <c r="F465" s="60" t="str">
        <f t="shared" si="14"/>
        <v/>
      </c>
      <c r="G465" s="61" t="str">
        <f>IF(B465="סך הכל",[1]Summary!$B$7,IF(F465="","",IF(VLOOKUP(B465,[1]WQ_UnitID!B:C,2,FALSE)=0,"",VLOOKUP(B465,[1]WQ_UnitID!B:C,2,FALSE))))</f>
        <v/>
      </c>
      <c r="H465" s="60" t="str">
        <f>IF(B465="סך הכל",[1]Summary!$B$8,IF(F465="","",IFERROR(VLOOKUP(B465,[1]Planning!A:B,2,FALSE),0)))</f>
        <v/>
      </c>
      <c r="I465" s="60" t="str">
        <f>IF(B465="סך הכל",[1]Summary!$B$9,IF(F465="","",IFERROR(VLOOKUP(B465,[1]Count!A:B,2,FALSE),0)))</f>
        <v/>
      </c>
      <c r="J465" s="60" t="str">
        <f>IF(F465="","",(IF(ISNUMBER(MATCH(B465,[1]ExcPermit!$H$8:$H$1000,0)),"כן","לא")))</f>
        <v/>
      </c>
      <c r="K465" s="60" t="str">
        <f>IF(B465="סך הכל",[1]Summary!$B$10,IF(F465="","",IFERROR(VLOOKUP(B465,[1]Count!A:J,8,FALSE),0)))</f>
        <v/>
      </c>
      <c r="L465" s="60" t="str">
        <f>IF(B465="סך הכל",[1]Summary!$B$11,IF(F465="","",IFERROR(VLOOKUP(B465,[1]Count!A:J,9,FALSE),0)))</f>
        <v/>
      </c>
      <c r="M465" s="62" t="str">
        <f>IF(B465="סך הכל",[1]Summary!$B$12,IF(F465="","",IFERROR(VLOOKUP(B465,[1]Count!A:J,10,FALSE),0)))</f>
        <v/>
      </c>
      <c r="N465" s="63" t="str">
        <f t="shared" si="15"/>
        <v/>
      </c>
      <c r="O465" s="45" t="str">
        <f>IFERROR(VLOOKUP(B465,[1]Comments!A:B,2,FALSE),"")</f>
        <v/>
      </c>
      <c r="P465" s="45"/>
      <c r="Q465" s="45"/>
      <c r="R465" s="45"/>
      <c r="S465" s="45"/>
      <c r="T465" s="45"/>
      <c r="U465" s="45"/>
      <c r="V465" s="45"/>
      <c r="W465" s="45"/>
      <c r="X465" s="45"/>
      <c r="Y465" s="45"/>
      <c r="Z465" s="45"/>
      <c r="AA465" s="45"/>
      <c r="AB465" s="45"/>
      <c r="AC465" s="45"/>
      <c r="AD465" s="45"/>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57"/>
      <c r="BJ465" s="57"/>
      <c r="BK465" s="57"/>
      <c r="BL465" s="57"/>
      <c r="BM465" s="57"/>
      <c r="BN465" s="57"/>
      <c r="BO465" s="57"/>
      <c r="BP465" s="57"/>
      <c r="BQ465" s="57"/>
      <c r="BR465" s="57"/>
      <c r="BS465" s="57"/>
      <c r="BT465" s="57"/>
      <c r="BU465" s="57"/>
      <c r="BV465" s="57"/>
      <c r="BW465" s="57"/>
      <c r="BX465" s="57"/>
      <c r="BY465" s="57"/>
    </row>
    <row r="466" spans="1:77" s="64" customFormat="1" ht="12.75" x14ac:dyDescent="0.2">
      <c r="A466" s="57"/>
      <c r="B466" s="58" t="str">
        <f>IF(AND(B464&lt;&gt;"",ISNUMBER(B464),B465=""),"סך הכל",IF([1]Planning!A469="","",[1]Planning!A469))</f>
        <v/>
      </c>
      <c r="C466" s="59" t="str">
        <f>IFERROR(_xlfn.IFS(B466="סך הכל",[1]Summary!$B$6,[1]Planning!C469&lt;&gt;"",[1]Planning!C469),"")</f>
        <v/>
      </c>
      <c r="D466" s="57" t="str">
        <f>IFERROR(VLOOKUP(B466,[1]Address!B:G,5,FALSE),"")</f>
        <v/>
      </c>
      <c r="E466" s="57" t="str">
        <f>IFERROR(VLOOKUP(B466,[1]Address!B:L,11,FALSE),"")</f>
        <v/>
      </c>
      <c r="F466" s="60" t="str">
        <f t="shared" si="14"/>
        <v/>
      </c>
      <c r="G466" s="61" t="str">
        <f>IF(B466="סך הכל",[1]Summary!$B$7,IF(F466="","",IF(VLOOKUP(B466,[1]WQ_UnitID!B:C,2,FALSE)=0,"",VLOOKUP(B466,[1]WQ_UnitID!B:C,2,FALSE))))</f>
        <v/>
      </c>
      <c r="H466" s="60" t="str">
        <f>IF(B466="סך הכל",[1]Summary!$B$8,IF(F466="","",IFERROR(VLOOKUP(B466,[1]Planning!A:B,2,FALSE),0)))</f>
        <v/>
      </c>
      <c r="I466" s="60" t="str">
        <f>IF(B466="סך הכל",[1]Summary!$B$9,IF(F466="","",IFERROR(VLOOKUP(B466,[1]Count!A:B,2,FALSE),0)))</f>
        <v/>
      </c>
      <c r="J466" s="60" t="str">
        <f>IF(F466="","",(IF(ISNUMBER(MATCH(B466,[1]ExcPermit!$H$8:$H$1000,0)),"כן","לא")))</f>
        <v/>
      </c>
      <c r="K466" s="60" t="str">
        <f>IF(B466="סך הכל",[1]Summary!$B$10,IF(F466="","",IFERROR(VLOOKUP(B466,[1]Count!A:J,8,FALSE),0)))</f>
        <v/>
      </c>
      <c r="L466" s="60" t="str">
        <f>IF(B466="סך הכל",[1]Summary!$B$11,IF(F466="","",IFERROR(VLOOKUP(B466,[1]Count!A:J,9,FALSE),0)))</f>
        <v/>
      </c>
      <c r="M466" s="62" t="str">
        <f>IF(B466="סך הכל",[1]Summary!$B$12,IF(F466="","",IFERROR(VLOOKUP(B466,[1]Count!A:J,10,FALSE),0)))</f>
        <v/>
      </c>
      <c r="N466" s="63" t="str">
        <f t="shared" si="15"/>
        <v/>
      </c>
      <c r="O466" s="45" t="str">
        <f>IFERROR(VLOOKUP(B466,[1]Comments!A:B,2,FALSE),"")</f>
        <v/>
      </c>
      <c r="P466" s="45"/>
      <c r="Q466" s="45"/>
      <c r="R466" s="45"/>
      <c r="S466" s="45"/>
      <c r="T466" s="45"/>
      <c r="U466" s="45"/>
      <c r="V466" s="45"/>
      <c r="W466" s="45"/>
      <c r="X466" s="45"/>
      <c r="Y466" s="45"/>
      <c r="Z466" s="45"/>
      <c r="AA466" s="45"/>
      <c r="AB466" s="45"/>
      <c r="AC466" s="45"/>
      <c r="AD466" s="45"/>
      <c r="AE466" s="57"/>
      <c r="AF466" s="57"/>
      <c r="AG466" s="57"/>
      <c r="AH466" s="57"/>
      <c r="AI466" s="57"/>
      <c r="AJ466" s="57"/>
      <c r="AK466" s="57"/>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7"/>
      <c r="BI466" s="57"/>
      <c r="BJ466" s="57"/>
      <c r="BK466" s="57"/>
      <c r="BL466" s="57"/>
      <c r="BM466" s="57"/>
      <c r="BN466" s="57"/>
      <c r="BO466" s="57"/>
      <c r="BP466" s="57"/>
      <c r="BQ466" s="57"/>
      <c r="BR466" s="57"/>
      <c r="BS466" s="57"/>
      <c r="BT466" s="57"/>
      <c r="BU466" s="57"/>
      <c r="BV466" s="57"/>
      <c r="BW466" s="57"/>
      <c r="BX466" s="57"/>
      <c r="BY466" s="57"/>
    </row>
    <row r="467" spans="1:77" s="64" customFormat="1" ht="12.75" x14ac:dyDescent="0.2">
      <c r="A467" s="57"/>
      <c r="B467" s="58" t="str">
        <f>IF(AND(B465&lt;&gt;"",ISNUMBER(B465),B466=""),"סך הכל",IF([1]Planning!A470="","",[1]Planning!A470))</f>
        <v/>
      </c>
      <c r="C467" s="59" t="str">
        <f>IFERROR(_xlfn.IFS(B467="סך הכל",[1]Summary!$B$6,[1]Planning!C470&lt;&gt;"",[1]Planning!C470),"")</f>
        <v/>
      </c>
      <c r="D467" s="57" t="str">
        <f>IFERROR(VLOOKUP(B467,[1]Address!B:G,5,FALSE),"")</f>
        <v/>
      </c>
      <c r="E467" s="57" t="str">
        <f>IFERROR(VLOOKUP(B467,[1]Address!B:L,11,FALSE),"")</f>
        <v/>
      </c>
      <c r="F467" s="60" t="str">
        <f t="shared" si="14"/>
        <v/>
      </c>
      <c r="G467" s="61" t="str">
        <f>IF(B467="סך הכל",[1]Summary!$B$7,IF(F467="","",IF(VLOOKUP(B467,[1]WQ_UnitID!B:C,2,FALSE)=0,"",VLOOKUP(B467,[1]WQ_UnitID!B:C,2,FALSE))))</f>
        <v/>
      </c>
      <c r="H467" s="60" t="str">
        <f>IF(B467="סך הכל",[1]Summary!$B$8,IF(F467="","",IFERROR(VLOOKUP(B467,[1]Planning!A:B,2,FALSE),0)))</f>
        <v/>
      </c>
      <c r="I467" s="60" t="str">
        <f>IF(B467="סך הכל",[1]Summary!$B$9,IF(F467="","",IFERROR(VLOOKUP(B467,[1]Count!A:B,2,FALSE),0)))</f>
        <v/>
      </c>
      <c r="J467" s="60" t="str">
        <f>IF(F467="","",(IF(ISNUMBER(MATCH(B467,[1]ExcPermit!$H$8:$H$1000,0)),"כן","לא")))</f>
        <v/>
      </c>
      <c r="K467" s="60" t="str">
        <f>IF(B467="סך הכל",[1]Summary!$B$10,IF(F467="","",IFERROR(VLOOKUP(B467,[1]Count!A:J,8,FALSE),0)))</f>
        <v/>
      </c>
      <c r="L467" s="60" t="str">
        <f>IF(B467="סך הכל",[1]Summary!$B$11,IF(F467="","",IFERROR(VLOOKUP(B467,[1]Count!A:J,9,FALSE),0)))</f>
        <v/>
      </c>
      <c r="M467" s="62" t="str">
        <f>IF(B467="סך הכל",[1]Summary!$B$12,IF(F467="","",IFERROR(VLOOKUP(B467,[1]Count!A:J,10,FALSE),0)))</f>
        <v/>
      </c>
      <c r="N467" s="63" t="str">
        <f t="shared" si="15"/>
        <v/>
      </c>
      <c r="O467" s="45" t="str">
        <f>IFERROR(VLOOKUP(B467,[1]Comments!A:B,2,FALSE),"")</f>
        <v/>
      </c>
      <c r="P467" s="45"/>
      <c r="Q467" s="45"/>
      <c r="R467" s="45"/>
      <c r="S467" s="45"/>
      <c r="T467" s="45"/>
      <c r="U467" s="45"/>
      <c r="V467" s="45"/>
      <c r="W467" s="45"/>
      <c r="X467" s="45"/>
      <c r="Y467" s="45"/>
      <c r="Z467" s="45"/>
      <c r="AA467" s="45"/>
      <c r="AB467" s="45"/>
      <c r="AC467" s="45"/>
      <c r="AD467" s="45"/>
      <c r="AE467" s="57"/>
      <c r="AF467" s="57"/>
      <c r="AG467" s="57"/>
      <c r="AH467" s="57"/>
      <c r="AI467" s="57"/>
      <c r="AJ467" s="57"/>
      <c r="AK467" s="57"/>
      <c r="AL467" s="57"/>
      <c r="AM467" s="57"/>
      <c r="AN467" s="57"/>
      <c r="AO467" s="57"/>
      <c r="AP467" s="57"/>
      <c r="AQ467" s="57"/>
      <c r="AR467" s="57"/>
      <c r="AS467" s="57"/>
      <c r="AT467" s="57"/>
      <c r="AU467" s="57"/>
      <c r="AV467" s="57"/>
      <c r="AW467" s="57"/>
      <c r="AX467" s="57"/>
      <c r="AY467" s="57"/>
      <c r="AZ467" s="57"/>
      <c r="BA467" s="57"/>
      <c r="BB467" s="57"/>
      <c r="BC467" s="57"/>
      <c r="BD467" s="57"/>
      <c r="BE467" s="57"/>
      <c r="BF467" s="57"/>
      <c r="BG467" s="57"/>
      <c r="BH467" s="57"/>
      <c r="BI467" s="57"/>
      <c r="BJ467" s="57"/>
      <c r="BK467" s="57"/>
      <c r="BL467" s="57"/>
      <c r="BM467" s="57"/>
      <c r="BN467" s="57"/>
      <c r="BO467" s="57"/>
      <c r="BP467" s="57"/>
      <c r="BQ467" s="57"/>
      <c r="BR467" s="57"/>
      <c r="BS467" s="57"/>
      <c r="BT467" s="57"/>
      <c r="BU467" s="57"/>
      <c r="BV467" s="57"/>
      <c r="BW467" s="57"/>
      <c r="BX467" s="57"/>
      <c r="BY467" s="57"/>
    </row>
    <row r="468" spans="1:77" s="64" customFormat="1" ht="12.75" x14ac:dyDescent="0.2">
      <c r="A468" s="57"/>
      <c r="B468" s="58" t="str">
        <f>IF(AND(B466&lt;&gt;"",ISNUMBER(B466),B467=""),"סך הכל",IF([1]Planning!A471="","",[1]Planning!A471))</f>
        <v/>
      </c>
      <c r="C468" s="59" t="str">
        <f>IFERROR(_xlfn.IFS(B468="סך הכל",[1]Summary!$B$6,[1]Planning!C471&lt;&gt;"",[1]Planning!C471),"")</f>
        <v/>
      </c>
      <c r="D468" s="57" t="str">
        <f>IFERROR(VLOOKUP(B468,[1]Address!B:G,5,FALSE),"")</f>
        <v/>
      </c>
      <c r="E468" s="57" t="str">
        <f>IFERROR(VLOOKUP(B468,[1]Address!B:L,11,FALSE),"")</f>
        <v/>
      </c>
      <c r="F468" s="60" t="str">
        <f t="shared" si="14"/>
        <v/>
      </c>
      <c r="G468" s="61" t="str">
        <f>IF(B468="סך הכל",[1]Summary!$B$7,IF(F468="","",IF(VLOOKUP(B468,[1]WQ_UnitID!B:C,2,FALSE)=0,"",VLOOKUP(B468,[1]WQ_UnitID!B:C,2,FALSE))))</f>
        <v/>
      </c>
      <c r="H468" s="60" t="str">
        <f>IF(B468="סך הכל",[1]Summary!$B$8,IF(F468="","",IFERROR(VLOOKUP(B468,[1]Planning!A:B,2,FALSE),0)))</f>
        <v/>
      </c>
      <c r="I468" s="60" t="str">
        <f>IF(B468="סך הכל",[1]Summary!$B$9,IF(F468="","",IFERROR(VLOOKUP(B468,[1]Count!A:B,2,FALSE),0)))</f>
        <v/>
      </c>
      <c r="J468" s="60" t="str">
        <f>IF(F468="","",(IF(ISNUMBER(MATCH(B468,[1]ExcPermit!$H$8:$H$1000,0)),"כן","לא")))</f>
        <v/>
      </c>
      <c r="K468" s="60" t="str">
        <f>IF(B468="סך הכל",[1]Summary!$B$10,IF(F468="","",IFERROR(VLOOKUP(B468,[1]Count!A:J,8,FALSE),0)))</f>
        <v/>
      </c>
      <c r="L468" s="60" t="str">
        <f>IF(B468="סך הכל",[1]Summary!$B$11,IF(F468="","",IFERROR(VLOOKUP(B468,[1]Count!A:J,9,FALSE),0)))</f>
        <v/>
      </c>
      <c r="M468" s="62" t="str">
        <f>IF(B468="סך הכל",[1]Summary!$B$12,IF(F468="","",IFERROR(VLOOKUP(B468,[1]Count!A:J,10,FALSE),0)))</f>
        <v/>
      </c>
      <c r="N468" s="63" t="str">
        <f t="shared" si="15"/>
        <v/>
      </c>
      <c r="O468" s="45" t="str">
        <f>IFERROR(VLOOKUP(B468,[1]Comments!A:B,2,FALSE),"")</f>
        <v/>
      </c>
      <c r="P468" s="45"/>
      <c r="Q468" s="45"/>
      <c r="R468" s="45"/>
      <c r="S468" s="45"/>
      <c r="T468" s="45"/>
      <c r="U468" s="45"/>
      <c r="V468" s="45"/>
      <c r="W468" s="45"/>
      <c r="X468" s="45"/>
      <c r="Y468" s="45"/>
      <c r="Z468" s="45"/>
      <c r="AA468" s="45"/>
      <c r="AB468" s="45"/>
      <c r="AC468" s="45"/>
      <c r="AD468" s="45"/>
      <c r="AE468" s="57"/>
      <c r="AF468" s="57"/>
      <c r="AG468" s="57"/>
      <c r="AH468" s="57"/>
      <c r="AI468" s="57"/>
      <c r="AJ468" s="57"/>
      <c r="AK468" s="57"/>
      <c r="AL468" s="57"/>
      <c r="AM468" s="57"/>
      <c r="AN468" s="57"/>
      <c r="AO468" s="57"/>
      <c r="AP468" s="57"/>
      <c r="AQ468" s="57"/>
      <c r="AR468" s="57"/>
      <c r="AS468" s="57"/>
      <c r="AT468" s="57"/>
      <c r="AU468" s="57"/>
      <c r="AV468" s="57"/>
      <c r="AW468" s="57"/>
      <c r="AX468" s="57"/>
      <c r="AY468" s="57"/>
      <c r="AZ468" s="57"/>
      <c r="BA468" s="57"/>
      <c r="BB468" s="57"/>
      <c r="BC468" s="57"/>
      <c r="BD468" s="57"/>
      <c r="BE468" s="57"/>
      <c r="BF468" s="57"/>
      <c r="BG468" s="57"/>
      <c r="BH468" s="57"/>
      <c r="BI468" s="57"/>
      <c r="BJ468" s="57"/>
      <c r="BK468" s="57"/>
      <c r="BL468" s="57"/>
      <c r="BM468" s="57"/>
      <c r="BN468" s="57"/>
      <c r="BO468" s="57"/>
      <c r="BP468" s="57"/>
      <c r="BQ468" s="57"/>
      <c r="BR468" s="57"/>
      <c r="BS468" s="57"/>
      <c r="BT468" s="57"/>
      <c r="BU468" s="57"/>
      <c r="BV468" s="57"/>
      <c r="BW468" s="57"/>
      <c r="BX468" s="57"/>
      <c r="BY468" s="57"/>
    </row>
    <row r="469" spans="1:77" s="64" customFormat="1" ht="12.75" x14ac:dyDescent="0.2">
      <c r="A469" s="57"/>
      <c r="B469" s="58" t="str">
        <f>IF(AND(B467&lt;&gt;"",ISNUMBER(B467),B468=""),"סך הכל",IF([1]Planning!A472="","",[1]Planning!A472))</f>
        <v/>
      </c>
      <c r="C469" s="59" t="str">
        <f>IFERROR(_xlfn.IFS(B469="סך הכל",[1]Summary!$B$6,[1]Planning!C472&lt;&gt;"",[1]Planning!C472),"")</f>
        <v/>
      </c>
      <c r="D469" s="57" t="str">
        <f>IFERROR(VLOOKUP(B469,[1]Address!B:G,5,FALSE),"")</f>
        <v/>
      </c>
      <c r="E469" s="57" t="str">
        <f>IFERROR(VLOOKUP(B469,[1]Address!B:L,11,FALSE),"")</f>
        <v/>
      </c>
      <c r="F469" s="60" t="str">
        <f t="shared" si="14"/>
        <v/>
      </c>
      <c r="G469" s="61" t="str">
        <f>IF(B469="סך הכל",[1]Summary!$B$7,IF(F469="","",IF(VLOOKUP(B469,[1]WQ_UnitID!B:C,2,FALSE)=0,"",VLOOKUP(B469,[1]WQ_UnitID!B:C,2,FALSE))))</f>
        <v/>
      </c>
      <c r="H469" s="60" t="str">
        <f>IF(B469="סך הכל",[1]Summary!$B$8,IF(F469="","",IFERROR(VLOOKUP(B469,[1]Planning!A:B,2,FALSE),0)))</f>
        <v/>
      </c>
      <c r="I469" s="60" t="str">
        <f>IF(B469="סך הכל",[1]Summary!$B$9,IF(F469="","",IFERROR(VLOOKUP(B469,[1]Count!A:B,2,FALSE),0)))</f>
        <v/>
      </c>
      <c r="J469" s="60" t="str">
        <f>IF(F469="","",(IF(ISNUMBER(MATCH(B469,[1]ExcPermit!$H$8:$H$1000,0)),"כן","לא")))</f>
        <v/>
      </c>
      <c r="K469" s="60" t="str">
        <f>IF(B469="סך הכל",[1]Summary!$B$10,IF(F469="","",IFERROR(VLOOKUP(B469,[1]Count!A:J,8,FALSE),0)))</f>
        <v/>
      </c>
      <c r="L469" s="60" t="str">
        <f>IF(B469="סך הכל",[1]Summary!$B$11,IF(F469="","",IFERROR(VLOOKUP(B469,[1]Count!A:J,9,FALSE),0)))</f>
        <v/>
      </c>
      <c r="M469" s="62" t="str">
        <f>IF(B469="סך הכל",[1]Summary!$B$12,IF(F469="","",IFERROR(VLOOKUP(B469,[1]Count!A:J,10,FALSE),0)))</f>
        <v/>
      </c>
      <c r="N469" s="63" t="str">
        <f t="shared" si="15"/>
        <v/>
      </c>
      <c r="O469" s="45" t="str">
        <f>IFERROR(VLOOKUP(B469,[1]Comments!A:B,2,FALSE),"")</f>
        <v/>
      </c>
      <c r="P469" s="45"/>
      <c r="Q469" s="45"/>
      <c r="R469" s="45"/>
      <c r="S469" s="45"/>
      <c r="T469" s="45"/>
      <c r="U469" s="45"/>
      <c r="V469" s="45"/>
      <c r="W469" s="45"/>
      <c r="X469" s="45"/>
      <c r="Y469" s="45"/>
      <c r="Z469" s="45"/>
      <c r="AA469" s="45"/>
      <c r="AB469" s="45"/>
      <c r="AC469" s="45"/>
      <c r="AD469" s="45"/>
      <c r="AE469" s="57"/>
      <c r="AF469" s="57"/>
      <c r="AG469" s="57"/>
      <c r="AH469" s="57"/>
      <c r="AI469" s="57"/>
      <c r="AJ469" s="57"/>
      <c r="AK469" s="57"/>
      <c r="AL469" s="57"/>
      <c r="AM469" s="57"/>
      <c r="AN469" s="57"/>
      <c r="AO469" s="57"/>
      <c r="AP469" s="57"/>
      <c r="AQ469" s="57"/>
      <c r="AR469" s="57"/>
      <c r="AS469" s="57"/>
      <c r="AT469" s="57"/>
      <c r="AU469" s="57"/>
      <c r="AV469" s="57"/>
      <c r="AW469" s="57"/>
      <c r="AX469" s="57"/>
      <c r="AY469" s="57"/>
      <c r="AZ469" s="57"/>
      <c r="BA469" s="57"/>
      <c r="BB469" s="57"/>
      <c r="BC469" s="57"/>
      <c r="BD469" s="57"/>
      <c r="BE469" s="57"/>
      <c r="BF469" s="57"/>
      <c r="BG469" s="57"/>
      <c r="BH469" s="57"/>
      <c r="BI469" s="57"/>
      <c r="BJ469" s="57"/>
      <c r="BK469" s="57"/>
      <c r="BL469" s="57"/>
      <c r="BM469" s="57"/>
      <c r="BN469" s="57"/>
      <c r="BO469" s="57"/>
      <c r="BP469" s="57"/>
      <c r="BQ469" s="57"/>
      <c r="BR469" s="57"/>
      <c r="BS469" s="57"/>
      <c r="BT469" s="57"/>
      <c r="BU469" s="57"/>
      <c r="BV469" s="57"/>
      <c r="BW469" s="57"/>
      <c r="BX469" s="57"/>
      <c r="BY469" s="57"/>
    </row>
    <row r="470" spans="1:77" s="64" customFormat="1" ht="12.75" x14ac:dyDescent="0.2">
      <c r="A470" s="57"/>
      <c r="B470" s="58" t="str">
        <f>IF(AND(B468&lt;&gt;"",ISNUMBER(B468),B469=""),"סך הכל",IF([1]Planning!A473="","",[1]Planning!A473))</f>
        <v/>
      </c>
      <c r="C470" s="59" t="str">
        <f>IFERROR(_xlfn.IFS(B470="סך הכל",[1]Summary!$B$6,[1]Planning!C473&lt;&gt;"",[1]Planning!C473),"")</f>
        <v/>
      </c>
      <c r="D470" s="57" t="str">
        <f>IFERROR(VLOOKUP(B470,[1]Address!B:G,5,FALSE),"")</f>
        <v/>
      </c>
      <c r="E470" s="57" t="str">
        <f>IFERROR(VLOOKUP(B470,[1]Address!B:L,11,FALSE),"")</f>
        <v/>
      </c>
      <c r="F470" s="60" t="str">
        <f t="shared" si="14"/>
        <v/>
      </c>
      <c r="G470" s="61" t="str">
        <f>IF(B470="סך הכל",[1]Summary!$B$7,IF(F470="","",IF(VLOOKUP(B470,[1]WQ_UnitID!B:C,2,FALSE)=0,"",VLOOKUP(B470,[1]WQ_UnitID!B:C,2,FALSE))))</f>
        <v/>
      </c>
      <c r="H470" s="60" t="str">
        <f>IF(B470="סך הכל",[1]Summary!$B$8,IF(F470="","",IFERROR(VLOOKUP(B470,[1]Planning!A:B,2,FALSE),0)))</f>
        <v/>
      </c>
      <c r="I470" s="60" t="str">
        <f>IF(B470="סך הכל",[1]Summary!$B$9,IF(F470="","",IFERROR(VLOOKUP(B470,[1]Count!A:B,2,FALSE),0)))</f>
        <v/>
      </c>
      <c r="J470" s="60" t="str">
        <f>IF(F470="","",(IF(ISNUMBER(MATCH(B470,[1]ExcPermit!$H$8:$H$1000,0)),"כן","לא")))</f>
        <v/>
      </c>
      <c r="K470" s="60" t="str">
        <f>IF(B470="סך הכל",[1]Summary!$B$10,IF(F470="","",IFERROR(VLOOKUP(B470,[1]Count!A:J,8,FALSE),0)))</f>
        <v/>
      </c>
      <c r="L470" s="60" t="str">
        <f>IF(B470="סך הכל",[1]Summary!$B$11,IF(F470="","",IFERROR(VLOOKUP(B470,[1]Count!A:J,9,FALSE),0)))</f>
        <v/>
      </c>
      <c r="M470" s="62" t="str">
        <f>IF(B470="סך הכל",[1]Summary!$B$12,IF(F470="","",IFERROR(VLOOKUP(B470,[1]Count!A:J,10,FALSE),0)))</f>
        <v/>
      </c>
      <c r="N470" s="63" t="str">
        <f t="shared" si="15"/>
        <v/>
      </c>
      <c r="O470" s="45" t="str">
        <f>IFERROR(VLOOKUP(B470,[1]Comments!A:B,2,FALSE),"")</f>
        <v/>
      </c>
      <c r="P470" s="45"/>
      <c r="Q470" s="45"/>
      <c r="R470" s="45"/>
      <c r="S470" s="45"/>
      <c r="T470" s="45"/>
      <c r="U470" s="45"/>
      <c r="V470" s="45"/>
      <c r="W470" s="45"/>
      <c r="X470" s="45"/>
      <c r="Y470" s="45"/>
      <c r="Z470" s="45"/>
      <c r="AA470" s="45"/>
      <c r="AB470" s="45"/>
      <c r="AC470" s="45"/>
      <c r="AD470" s="45"/>
      <c r="AE470" s="57"/>
      <c r="AF470" s="57"/>
      <c r="AG470" s="57"/>
      <c r="AH470" s="57"/>
      <c r="AI470" s="57"/>
      <c r="AJ470" s="57"/>
      <c r="AK470" s="57"/>
      <c r="AL470" s="57"/>
      <c r="AM470" s="57"/>
      <c r="AN470" s="57"/>
      <c r="AO470" s="57"/>
      <c r="AP470" s="57"/>
      <c r="AQ470" s="57"/>
      <c r="AR470" s="57"/>
      <c r="AS470" s="57"/>
      <c r="AT470" s="57"/>
      <c r="AU470" s="57"/>
      <c r="AV470" s="57"/>
      <c r="AW470" s="57"/>
      <c r="AX470" s="57"/>
      <c r="AY470" s="57"/>
      <c r="AZ470" s="57"/>
      <c r="BA470" s="57"/>
      <c r="BB470" s="57"/>
      <c r="BC470" s="57"/>
      <c r="BD470" s="57"/>
      <c r="BE470" s="57"/>
      <c r="BF470" s="57"/>
      <c r="BG470" s="57"/>
      <c r="BH470" s="57"/>
      <c r="BI470" s="57"/>
      <c r="BJ470" s="57"/>
      <c r="BK470" s="57"/>
      <c r="BL470" s="57"/>
      <c r="BM470" s="57"/>
      <c r="BN470" s="57"/>
      <c r="BO470" s="57"/>
      <c r="BP470" s="57"/>
      <c r="BQ470" s="57"/>
      <c r="BR470" s="57"/>
      <c r="BS470" s="57"/>
      <c r="BT470" s="57"/>
      <c r="BU470" s="57"/>
      <c r="BV470" s="57"/>
      <c r="BW470" s="57"/>
      <c r="BX470" s="57"/>
      <c r="BY470" s="57"/>
    </row>
    <row r="471" spans="1:77" s="64" customFormat="1" ht="12.75" x14ac:dyDescent="0.2">
      <c r="A471" s="57"/>
      <c r="B471" s="58" t="str">
        <f>IF(AND(B469&lt;&gt;"",ISNUMBER(B469),B470=""),"סך הכל",IF([1]Planning!A474="","",[1]Planning!A474))</f>
        <v/>
      </c>
      <c r="C471" s="59" t="str">
        <f>IFERROR(_xlfn.IFS(B471="סך הכל",[1]Summary!$B$6,[1]Planning!C474&lt;&gt;"",[1]Planning!C474),"")</f>
        <v/>
      </c>
      <c r="D471" s="57" t="str">
        <f>IFERROR(VLOOKUP(B471,[1]Address!B:G,5,FALSE),"")</f>
        <v/>
      </c>
      <c r="E471" s="57" t="str">
        <f>IFERROR(VLOOKUP(B471,[1]Address!B:L,11,FALSE),"")</f>
        <v/>
      </c>
      <c r="F471" s="60" t="str">
        <f t="shared" si="14"/>
        <v/>
      </c>
      <c r="G471" s="61" t="str">
        <f>IF(B471="סך הכל",[1]Summary!$B$7,IF(F471="","",IF(VLOOKUP(B471,[1]WQ_UnitID!B:C,2,FALSE)=0,"",VLOOKUP(B471,[1]WQ_UnitID!B:C,2,FALSE))))</f>
        <v/>
      </c>
      <c r="H471" s="60" t="str">
        <f>IF(B471="סך הכל",[1]Summary!$B$8,IF(F471="","",IFERROR(VLOOKUP(B471,[1]Planning!A:B,2,FALSE),0)))</f>
        <v/>
      </c>
      <c r="I471" s="60" t="str">
        <f>IF(B471="סך הכל",[1]Summary!$B$9,IF(F471="","",IFERROR(VLOOKUP(B471,[1]Count!A:B,2,FALSE),0)))</f>
        <v/>
      </c>
      <c r="J471" s="60" t="str">
        <f>IF(F471="","",(IF(ISNUMBER(MATCH(B471,[1]ExcPermit!$H$8:$H$1000,0)),"כן","לא")))</f>
        <v/>
      </c>
      <c r="K471" s="60" t="str">
        <f>IF(B471="סך הכל",[1]Summary!$B$10,IF(F471="","",IFERROR(VLOOKUP(B471,[1]Count!A:J,8,FALSE),0)))</f>
        <v/>
      </c>
      <c r="L471" s="60" t="str">
        <f>IF(B471="סך הכל",[1]Summary!$B$11,IF(F471="","",IFERROR(VLOOKUP(B471,[1]Count!A:J,9,FALSE),0)))</f>
        <v/>
      </c>
      <c r="M471" s="62" t="str">
        <f>IF(B471="סך הכל",[1]Summary!$B$12,IF(F471="","",IFERROR(VLOOKUP(B471,[1]Count!A:J,10,FALSE),0)))</f>
        <v/>
      </c>
      <c r="N471" s="63" t="str">
        <f t="shared" si="15"/>
        <v/>
      </c>
      <c r="O471" s="45" t="str">
        <f>IFERROR(VLOOKUP(B471,[1]Comments!A:B,2,FALSE),"")</f>
        <v/>
      </c>
      <c r="P471" s="45"/>
      <c r="Q471" s="45"/>
      <c r="R471" s="45"/>
      <c r="S471" s="45"/>
      <c r="T471" s="45"/>
      <c r="U471" s="45"/>
      <c r="V471" s="45"/>
      <c r="W471" s="45"/>
      <c r="X471" s="45"/>
      <c r="Y471" s="45"/>
      <c r="Z471" s="45"/>
      <c r="AA471" s="45"/>
      <c r="AB471" s="45"/>
      <c r="AC471" s="45"/>
      <c r="AD471" s="45"/>
      <c r="AE471" s="57"/>
      <c r="AF471" s="57"/>
      <c r="AG471" s="57"/>
      <c r="AH471" s="57"/>
      <c r="AI471" s="57"/>
      <c r="AJ471" s="57"/>
      <c r="AK471" s="57"/>
      <c r="AL471" s="57"/>
      <c r="AM471" s="57"/>
      <c r="AN471" s="57"/>
      <c r="AO471" s="57"/>
      <c r="AP471" s="57"/>
      <c r="AQ471" s="57"/>
      <c r="AR471" s="57"/>
      <c r="AS471" s="57"/>
      <c r="AT471" s="57"/>
      <c r="AU471" s="57"/>
      <c r="AV471" s="57"/>
      <c r="AW471" s="57"/>
      <c r="AX471" s="57"/>
      <c r="AY471" s="57"/>
      <c r="AZ471" s="57"/>
      <c r="BA471" s="57"/>
      <c r="BB471" s="57"/>
      <c r="BC471" s="57"/>
      <c r="BD471" s="57"/>
      <c r="BE471" s="57"/>
      <c r="BF471" s="57"/>
      <c r="BG471" s="57"/>
      <c r="BH471" s="57"/>
      <c r="BI471" s="57"/>
      <c r="BJ471" s="57"/>
      <c r="BK471" s="57"/>
      <c r="BL471" s="57"/>
      <c r="BM471" s="57"/>
      <c r="BN471" s="57"/>
      <c r="BO471" s="57"/>
      <c r="BP471" s="57"/>
      <c r="BQ471" s="57"/>
      <c r="BR471" s="57"/>
      <c r="BS471" s="57"/>
      <c r="BT471" s="57"/>
      <c r="BU471" s="57"/>
      <c r="BV471" s="57"/>
      <c r="BW471" s="57"/>
      <c r="BX471" s="57"/>
      <c r="BY471" s="57"/>
    </row>
    <row r="472" spans="1:77" s="64" customFormat="1" ht="12.75" x14ac:dyDescent="0.2">
      <c r="A472" s="57"/>
      <c r="B472" s="58" t="str">
        <f>IF(AND(B470&lt;&gt;"",ISNUMBER(B470),B471=""),"סך הכל",IF([1]Planning!A475="","",[1]Planning!A475))</f>
        <v/>
      </c>
      <c r="C472" s="59" t="str">
        <f>IFERROR(_xlfn.IFS(B472="סך הכל",[1]Summary!$B$6,[1]Planning!C475&lt;&gt;"",[1]Planning!C475),"")</f>
        <v/>
      </c>
      <c r="D472" s="57" t="str">
        <f>IFERROR(VLOOKUP(B472,[1]Address!B:G,5,FALSE),"")</f>
        <v/>
      </c>
      <c r="E472" s="57" t="str">
        <f>IFERROR(VLOOKUP(B472,[1]Address!B:L,11,FALSE),"")</f>
        <v/>
      </c>
      <c r="F472" s="60" t="str">
        <f t="shared" si="14"/>
        <v/>
      </c>
      <c r="G472" s="61" t="str">
        <f>IF(B472="סך הכל",[1]Summary!$B$7,IF(F472="","",IF(VLOOKUP(B472,[1]WQ_UnitID!B:C,2,FALSE)=0,"",VLOOKUP(B472,[1]WQ_UnitID!B:C,2,FALSE))))</f>
        <v/>
      </c>
      <c r="H472" s="60" t="str">
        <f>IF(B472="סך הכל",[1]Summary!$B$8,IF(F472="","",IFERROR(VLOOKUP(B472,[1]Planning!A:B,2,FALSE),0)))</f>
        <v/>
      </c>
      <c r="I472" s="60" t="str">
        <f>IF(B472="סך הכל",[1]Summary!$B$9,IF(F472="","",IFERROR(VLOOKUP(B472,[1]Count!A:B,2,FALSE),0)))</f>
        <v/>
      </c>
      <c r="J472" s="60" t="str">
        <f>IF(F472="","",(IF(ISNUMBER(MATCH(B472,[1]ExcPermit!$H$8:$H$1000,0)),"כן","לא")))</f>
        <v/>
      </c>
      <c r="K472" s="60" t="str">
        <f>IF(B472="סך הכל",[1]Summary!$B$10,IF(F472="","",IFERROR(VLOOKUP(B472,[1]Count!A:J,8,FALSE),0)))</f>
        <v/>
      </c>
      <c r="L472" s="60" t="str">
        <f>IF(B472="סך הכל",[1]Summary!$B$11,IF(F472="","",IFERROR(VLOOKUP(B472,[1]Count!A:J,9,FALSE),0)))</f>
        <v/>
      </c>
      <c r="M472" s="62" t="str">
        <f>IF(B472="סך הכל",[1]Summary!$B$12,IF(F472="","",IFERROR(VLOOKUP(B472,[1]Count!A:J,10,FALSE),0)))</f>
        <v/>
      </c>
      <c r="N472" s="63" t="str">
        <f t="shared" si="15"/>
        <v/>
      </c>
      <c r="O472" s="45" t="str">
        <f>IFERROR(VLOOKUP(B472,[1]Comments!A:B,2,FALSE),"")</f>
        <v/>
      </c>
      <c r="P472" s="45"/>
      <c r="Q472" s="45"/>
      <c r="R472" s="45"/>
      <c r="S472" s="45"/>
      <c r="T472" s="45"/>
      <c r="U472" s="45"/>
      <c r="V472" s="45"/>
      <c r="W472" s="45"/>
      <c r="X472" s="45"/>
      <c r="Y472" s="45"/>
      <c r="Z472" s="45"/>
      <c r="AA472" s="45"/>
      <c r="AB472" s="45"/>
      <c r="AC472" s="45"/>
      <c r="AD472" s="45"/>
      <c r="AE472" s="57"/>
      <c r="AF472" s="57"/>
      <c r="AG472" s="57"/>
      <c r="AH472" s="57"/>
      <c r="AI472" s="57"/>
      <c r="AJ472" s="57"/>
      <c r="AK472" s="57"/>
      <c r="AL472" s="57"/>
      <c r="AM472" s="57"/>
      <c r="AN472" s="57"/>
      <c r="AO472" s="57"/>
      <c r="AP472" s="57"/>
      <c r="AQ472" s="57"/>
      <c r="AR472" s="57"/>
      <c r="AS472" s="57"/>
      <c r="AT472" s="57"/>
      <c r="AU472" s="57"/>
      <c r="AV472" s="57"/>
      <c r="AW472" s="57"/>
      <c r="AX472" s="57"/>
      <c r="AY472" s="57"/>
      <c r="AZ472" s="57"/>
      <c r="BA472" s="57"/>
      <c r="BB472" s="57"/>
      <c r="BC472" s="57"/>
      <c r="BD472" s="57"/>
      <c r="BE472" s="57"/>
      <c r="BF472" s="57"/>
      <c r="BG472" s="57"/>
      <c r="BH472" s="57"/>
      <c r="BI472" s="57"/>
      <c r="BJ472" s="57"/>
      <c r="BK472" s="57"/>
      <c r="BL472" s="57"/>
      <c r="BM472" s="57"/>
      <c r="BN472" s="57"/>
      <c r="BO472" s="57"/>
      <c r="BP472" s="57"/>
      <c r="BQ472" s="57"/>
      <c r="BR472" s="57"/>
      <c r="BS472" s="57"/>
      <c r="BT472" s="57"/>
      <c r="BU472" s="57"/>
      <c r="BV472" s="57"/>
      <c r="BW472" s="57"/>
      <c r="BX472" s="57"/>
      <c r="BY472" s="57"/>
    </row>
    <row r="473" spans="1:77" s="64" customFormat="1" ht="12.75" x14ac:dyDescent="0.2">
      <c r="A473" s="57"/>
      <c r="B473" s="58" t="str">
        <f>IF(AND(B471&lt;&gt;"",ISNUMBER(B471),B472=""),"סך הכל",IF([1]Planning!A476="","",[1]Planning!A476))</f>
        <v/>
      </c>
      <c r="C473" s="59" t="str">
        <f>IFERROR(_xlfn.IFS(B473="סך הכל",[1]Summary!$B$6,[1]Planning!C476&lt;&gt;"",[1]Planning!C476),"")</f>
        <v/>
      </c>
      <c r="D473" s="57" t="str">
        <f>IFERROR(VLOOKUP(B473,[1]Address!B:G,5,FALSE),"")</f>
        <v/>
      </c>
      <c r="E473" s="57" t="str">
        <f>IFERROR(VLOOKUP(B473,[1]Address!B:L,11,FALSE),"")</f>
        <v/>
      </c>
      <c r="F473" s="60" t="str">
        <f t="shared" si="14"/>
        <v/>
      </c>
      <c r="G473" s="61" t="str">
        <f>IF(B473="סך הכל",[1]Summary!$B$7,IF(F473="","",IF(VLOOKUP(B473,[1]WQ_UnitID!B:C,2,FALSE)=0,"",VLOOKUP(B473,[1]WQ_UnitID!B:C,2,FALSE))))</f>
        <v/>
      </c>
      <c r="H473" s="60" t="str">
        <f>IF(B473="סך הכל",[1]Summary!$B$8,IF(F473="","",IFERROR(VLOOKUP(B473,[1]Planning!A:B,2,FALSE),0)))</f>
        <v/>
      </c>
      <c r="I473" s="60" t="str">
        <f>IF(B473="סך הכל",[1]Summary!$B$9,IF(F473="","",IFERROR(VLOOKUP(B473,[1]Count!A:B,2,FALSE),0)))</f>
        <v/>
      </c>
      <c r="J473" s="60" t="str">
        <f>IF(F473="","",(IF(ISNUMBER(MATCH(B473,[1]ExcPermit!$H$8:$H$1000,0)),"כן","לא")))</f>
        <v/>
      </c>
      <c r="K473" s="60" t="str">
        <f>IF(B473="סך הכל",[1]Summary!$B$10,IF(F473="","",IFERROR(VLOOKUP(B473,[1]Count!A:J,8,FALSE),0)))</f>
        <v/>
      </c>
      <c r="L473" s="60" t="str">
        <f>IF(B473="סך הכל",[1]Summary!$B$11,IF(F473="","",IFERROR(VLOOKUP(B473,[1]Count!A:J,9,FALSE),0)))</f>
        <v/>
      </c>
      <c r="M473" s="62" t="str">
        <f>IF(B473="סך הכל",[1]Summary!$B$12,IF(F473="","",IFERROR(VLOOKUP(B473,[1]Count!A:J,10,FALSE),0)))</f>
        <v/>
      </c>
      <c r="N473" s="63" t="str">
        <f t="shared" si="15"/>
        <v/>
      </c>
      <c r="O473" s="45" t="str">
        <f>IFERROR(VLOOKUP(B473,[1]Comments!A:B,2,FALSE),"")</f>
        <v/>
      </c>
      <c r="P473" s="45"/>
      <c r="Q473" s="45"/>
      <c r="R473" s="45"/>
      <c r="S473" s="45"/>
      <c r="T473" s="45"/>
      <c r="U473" s="45"/>
      <c r="V473" s="45"/>
      <c r="W473" s="45"/>
      <c r="X473" s="45"/>
      <c r="Y473" s="45"/>
      <c r="Z473" s="45"/>
      <c r="AA473" s="45"/>
      <c r="AB473" s="45"/>
      <c r="AC473" s="45"/>
      <c r="AD473" s="45"/>
      <c r="AE473" s="57"/>
      <c r="AF473" s="57"/>
      <c r="AG473" s="57"/>
      <c r="AH473" s="57"/>
      <c r="AI473" s="57"/>
      <c r="AJ473" s="57"/>
      <c r="AK473" s="57"/>
      <c r="AL473" s="57"/>
      <c r="AM473" s="57"/>
      <c r="AN473" s="57"/>
      <c r="AO473" s="57"/>
      <c r="AP473" s="57"/>
      <c r="AQ473" s="57"/>
      <c r="AR473" s="57"/>
      <c r="AS473" s="57"/>
      <c r="AT473" s="57"/>
      <c r="AU473" s="57"/>
      <c r="AV473" s="57"/>
      <c r="AW473" s="57"/>
      <c r="AX473" s="57"/>
      <c r="AY473" s="57"/>
      <c r="AZ473" s="57"/>
      <c r="BA473" s="57"/>
      <c r="BB473" s="57"/>
      <c r="BC473" s="57"/>
      <c r="BD473" s="57"/>
      <c r="BE473" s="57"/>
      <c r="BF473" s="57"/>
      <c r="BG473" s="57"/>
      <c r="BH473" s="57"/>
      <c r="BI473" s="57"/>
      <c r="BJ473" s="57"/>
      <c r="BK473" s="57"/>
      <c r="BL473" s="57"/>
      <c r="BM473" s="57"/>
      <c r="BN473" s="57"/>
      <c r="BO473" s="57"/>
      <c r="BP473" s="57"/>
      <c r="BQ473" s="57"/>
      <c r="BR473" s="57"/>
      <c r="BS473" s="57"/>
      <c r="BT473" s="57"/>
      <c r="BU473" s="57"/>
      <c r="BV473" s="57"/>
      <c r="BW473" s="57"/>
      <c r="BX473" s="57"/>
      <c r="BY473" s="57"/>
    </row>
    <row r="474" spans="1:77" s="64" customFormat="1" ht="12.75" x14ac:dyDescent="0.2">
      <c r="A474" s="57"/>
      <c r="B474" s="58" t="str">
        <f>IF(AND(B472&lt;&gt;"",ISNUMBER(B472),B473=""),"סך הכל",IF([1]Planning!A477="","",[1]Planning!A477))</f>
        <v/>
      </c>
      <c r="C474" s="59" t="str">
        <f>IFERROR(_xlfn.IFS(B474="סך הכל",[1]Summary!$B$6,[1]Planning!C477&lt;&gt;"",[1]Planning!C477),"")</f>
        <v/>
      </c>
      <c r="D474" s="57" t="str">
        <f>IFERROR(VLOOKUP(B474,[1]Address!B:G,5,FALSE),"")</f>
        <v/>
      </c>
      <c r="E474" s="57" t="str">
        <f>IFERROR(VLOOKUP(B474,[1]Address!B:L,11,FALSE),"")</f>
        <v/>
      </c>
      <c r="F474" s="60" t="str">
        <f t="shared" si="14"/>
        <v/>
      </c>
      <c r="G474" s="61" t="str">
        <f>IF(B474="סך הכל",[1]Summary!$B$7,IF(F474="","",IF(VLOOKUP(B474,[1]WQ_UnitID!B:C,2,FALSE)=0,"",VLOOKUP(B474,[1]WQ_UnitID!B:C,2,FALSE))))</f>
        <v/>
      </c>
      <c r="H474" s="60" t="str">
        <f>IF(B474="סך הכל",[1]Summary!$B$8,IF(F474="","",IFERROR(VLOOKUP(B474,[1]Planning!A:B,2,FALSE),0)))</f>
        <v/>
      </c>
      <c r="I474" s="60" t="str">
        <f>IF(B474="סך הכל",[1]Summary!$B$9,IF(F474="","",IFERROR(VLOOKUP(B474,[1]Count!A:B,2,FALSE),0)))</f>
        <v/>
      </c>
      <c r="J474" s="60" t="str">
        <f>IF(F474="","",(IF(ISNUMBER(MATCH(B474,[1]ExcPermit!$H$8:$H$1000,0)),"כן","לא")))</f>
        <v/>
      </c>
      <c r="K474" s="60" t="str">
        <f>IF(B474="סך הכל",[1]Summary!$B$10,IF(F474="","",IFERROR(VLOOKUP(B474,[1]Count!A:J,8,FALSE),0)))</f>
        <v/>
      </c>
      <c r="L474" s="60" t="str">
        <f>IF(B474="סך הכל",[1]Summary!$B$11,IF(F474="","",IFERROR(VLOOKUP(B474,[1]Count!A:J,9,FALSE),0)))</f>
        <v/>
      </c>
      <c r="M474" s="62" t="str">
        <f>IF(B474="סך הכל",[1]Summary!$B$12,IF(F474="","",IFERROR(VLOOKUP(B474,[1]Count!A:J,10,FALSE),0)))</f>
        <v/>
      </c>
      <c r="N474" s="63" t="str">
        <f t="shared" si="15"/>
        <v/>
      </c>
      <c r="O474" s="45" t="str">
        <f>IFERROR(VLOOKUP(B474,[1]Comments!A:B,2,FALSE),"")</f>
        <v/>
      </c>
      <c r="P474" s="45"/>
      <c r="Q474" s="45"/>
      <c r="R474" s="45"/>
      <c r="S474" s="45"/>
      <c r="T474" s="45"/>
      <c r="U474" s="45"/>
      <c r="V474" s="45"/>
      <c r="W474" s="45"/>
      <c r="X474" s="45"/>
      <c r="Y474" s="45"/>
      <c r="Z474" s="45"/>
      <c r="AA474" s="45"/>
      <c r="AB474" s="45"/>
      <c r="AC474" s="45"/>
      <c r="AD474" s="45"/>
      <c r="AE474" s="57"/>
      <c r="AF474" s="57"/>
      <c r="AG474" s="57"/>
      <c r="AH474" s="57"/>
      <c r="AI474" s="57"/>
      <c r="AJ474" s="57"/>
      <c r="AK474" s="57"/>
      <c r="AL474" s="57"/>
      <c r="AM474" s="57"/>
      <c r="AN474" s="57"/>
      <c r="AO474" s="57"/>
      <c r="AP474" s="57"/>
      <c r="AQ474" s="57"/>
      <c r="AR474" s="57"/>
      <c r="AS474" s="57"/>
      <c r="AT474" s="57"/>
      <c r="AU474" s="57"/>
      <c r="AV474" s="57"/>
      <c r="AW474" s="57"/>
      <c r="AX474" s="57"/>
      <c r="AY474" s="57"/>
      <c r="AZ474" s="57"/>
      <c r="BA474" s="57"/>
      <c r="BB474" s="57"/>
      <c r="BC474" s="57"/>
      <c r="BD474" s="57"/>
      <c r="BE474" s="57"/>
      <c r="BF474" s="57"/>
      <c r="BG474" s="57"/>
      <c r="BH474" s="57"/>
      <c r="BI474" s="57"/>
      <c r="BJ474" s="57"/>
      <c r="BK474" s="57"/>
      <c r="BL474" s="57"/>
      <c r="BM474" s="57"/>
      <c r="BN474" s="57"/>
      <c r="BO474" s="57"/>
      <c r="BP474" s="57"/>
      <c r="BQ474" s="57"/>
      <c r="BR474" s="57"/>
      <c r="BS474" s="57"/>
      <c r="BT474" s="57"/>
      <c r="BU474" s="57"/>
      <c r="BV474" s="57"/>
      <c r="BW474" s="57"/>
      <c r="BX474" s="57"/>
      <c r="BY474" s="57"/>
    </row>
    <row r="475" spans="1:77" s="64" customFormat="1" ht="12.75" x14ac:dyDescent="0.2">
      <c r="A475" s="57"/>
      <c r="B475" s="58" t="str">
        <f>IF(AND(B473&lt;&gt;"",ISNUMBER(B473),B474=""),"סך הכל",IF([1]Planning!A478="","",[1]Planning!A478))</f>
        <v/>
      </c>
      <c r="C475" s="59" t="str">
        <f>IFERROR(_xlfn.IFS(B475="סך הכל",[1]Summary!$B$6,[1]Planning!C478&lt;&gt;"",[1]Planning!C478),"")</f>
        <v/>
      </c>
      <c r="D475" s="57" t="str">
        <f>IFERROR(VLOOKUP(B475,[1]Address!B:G,5,FALSE),"")</f>
        <v/>
      </c>
      <c r="E475" s="57" t="str">
        <f>IFERROR(VLOOKUP(B475,[1]Address!B:L,11,FALSE),"")</f>
        <v/>
      </c>
      <c r="F475" s="60" t="str">
        <f t="shared" si="14"/>
        <v/>
      </c>
      <c r="G475" s="61" t="str">
        <f>IF(B475="סך הכל",[1]Summary!$B$7,IF(F475="","",IF(VLOOKUP(B475,[1]WQ_UnitID!B:C,2,FALSE)=0,"",VLOOKUP(B475,[1]WQ_UnitID!B:C,2,FALSE))))</f>
        <v/>
      </c>
      <c r="H475" s="60" t="str">
        <f>IF(B475="סך הכל",[1]Summary!$B$8,IF(F475="","",IFERROR(VLOOKUP(B475,[1]Planning!A:B,2,FALSE),0)))</f>
        <v/>
      </c>
      <c r="I475" s="60" t="str">
        <f>IF(B475="סך הכל",[1]Summary!$B$9,IF(F475="","",IFERROR(VLOOKUP(B475,[1]Count!A:B,2,FALSE),0)))</f>
        <v/>
      </c>
      <c r="J475" s="60" t="str">
        <f>IF(F475="","",(IF(ISNUMBER(MATCH(B475,[1]ExcPermit!$H$8:$H$1000,0)),"כן","לא")))</f>
        <v/>
      </c>
      <c r="K475" s="60" t="str">
        <f>IF(B475="סך הכל",[1]Summary!$B$10,IF(F475="","",IFERROR(VLOOKUP(B475,[1]Count!A:J,8,FALSE),0)))</f>
        <v/>
      </c>
      <c r="L475" s="60" t="str">
        <f>IF(B475="סך הכל",[1]Summary!$B$11,IF(F475="","",IFERROR(VLOOKUP(B475,[1]Count!A:J,9,FALSE),0)))</f>
        <v/>
      </c>
      <c r="M475" s="62" t="str">
        <f>IF(B475="סך הכל",[1]Summary!$B$12,IF(F475="","",IFERROR(VLOOKUP(B475,[1]Count!A:J,10,FALSE),0)))</f>
        <v/>
      </c>
      <c r="N475" s="63" t="str">
        <f t="shared" si="15"/>
        <v/>
      </c>
      <c r="O475" s="45" t="str">
        <f>IFERROR(VLOOKUP(B475,[1]Comments!A:B,2,FALSE),"")</f>
        <v/>
      </c>
      <c r="P475" s="45"/>
      <c r="Q475" s="45"/>
      <c r="R475" s="45"/>
      <c r="S475" s="45"/>
      <c r="T475" s="45"/>
      <c r="U475" s="45"/>
      <c r="V475" s="45"/>
      <c r="W475" s="45"/>
      <c r="X475" s="45"/>
      <c r="Y475" s="45"/>
      <c r="Z475" s="45"/>
      <c r="AA475" s="45"/>
      <c r="AB475" s="45"/>
      <c r="AC475" s="45"/>
      <c r="AD475" s="45"/>
      <c r="AE475" s="57"/>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c r="BE475" s="57"/>
      <c r="BF475" s="57"/>
      <c r="BG475" s="57"/>
      <c r="BH475" s="57"/>
      <c r="BI475" s="57"/>
      <c r="BJ475" s="57"/>
      <c r="BK475" s="57"/>
      <c r="BL475" s="57"/>
      <c r="BM475" s="57"/>
      <c r="BN475" s="57"/>
      <c r="BO475" s="57"/>
      <c r="BP475" s="57"/>
      <c r="BQ475" s="57"/>
      <c r="BR475" s="57"/>
      <c r="BS475" s="57"/>
      <c r="BT475" s="57"/>
      <c r="BU475" s="57"/>
      <c r="BV475" s="57"/>
      <c r="BW475" s="57"/>
      <c r="BX475" s="57"/>
      <c r="BY475" s="57"/>
    </row>
    <row r="476" spans="1:77" s="64" customFormat="1" ht="12.75" x14ac:dyDescent="0.2">
      <c r="A476" s="57"/>
      <c r="B476" s="58" t="str">
        <f>IF(AND(B474&lt;&gt;"",ISNUMBER(B474),B475=""),"סך הכל",IF([1]Planning!A479="","",[1]Planning!A479))</f>
        <v/>
      </c>
      <c r="C476" s="59" t="str">
        <f>IFERROR(_xlfn.IFS(B476="סך הכל",[1]Summary!$B$6,[1]Planning!C479&lt;&gt;"",[1]Planning!C479),"")</f>
        <v/>
      </c>
      <c r="D476" s="57" t="str">
        <f>IFERROR(VLOOKUP(B476,[1]Address!B:G,5,FALSE),"")</f>
        <v/>
      </c>
      <c r="E476" s="57" t="str">
        <f>IFERROR(VLOOKUP(B476,[1]Address!B:L,11,FALSE),"")</f>
        <v/>
      </c>
      <c r="F476" s="60" t="str">
        <f t="shared" si="14"/>
        <v/>
      </c>
      <c r="G476" s="61" t="str">
        <f>IF(B476="סך הכל",[1]Summary!$B$7,IF(F476="","",IF(VLOOKUP(B476,[1]WQ_UnitID!B:C,2,FALSE)=0,"",VLOOKUP(B476,[1]WQ_UnitID!B:C,2,FALSE))))</f>
        <v/>
      </c>
      <c r="H476" s="60" t="str">
        <f>IF(B476="סך הכל",[1]Summary!$B$8,IF(F476="","",IFERROR(VLOOKUP(B476,[1]Planning!A:B,2,FALSE),0)))</f>
        <v/>
      </c>
      <c r="I476" s="60" t="str">
        <f>IF(B476="סך הכל",[1]Summary!$B$9,IF(F476="","",IFERROR(VLOOKUP(B476,[1]Count!A:B,2,FALSE),0)))</f>
        <v/>
      </c>
      <c r="J476" s="60" t="str">
        <f>IF(F476="","",(IF(ISNUMBER(MATCH(B476,[1]ExcPermit!$H$8:$H$1000,0)),"כן","לא")))</f>
        <v/>
      </c>
      <c r="K476" s="60" t="str">
        <f>IF(B476="סך הכל",[1]Summary!$B$10,IF(F476="","",IFERROR(VLOOKUP(B476,[1]Count!A:J,8,FALSE),0)))</f>
        <v/>
      </c>
      <c r="L476" s="60" t="str">
        <f>IF(B476="סך הכל",[1]Summary!$B$11,IF(F476="","",IFERROR(VLOOKUP(B476,[1]Count!A:J,9,FALSE),0)))</f>
        <v/>
      </c>
      <c r="M476" s="62" t="str">
        <f>IF(B476="סך הכל",[1]Summary!$B$12,IF(F476="","",IFERROR(VLOOKUP(B476,[1]Count!A:J,10,FALSE),0)))</f>
        <v/>
      </c>
      <c r="N476" s="63" t="str">
        <f t="shared" si="15"/>
        <v/>
      </c>
      <c r="O476" s="45" t="str">
        <f>IFERROR(VLOOKUP(B476,[1]Comments!A:B,2,FALSE),"")</f>
        <v/>
      </c>
      <c r="P476" s="45"/>
      <c r="Q476" s="45"/>
      <c r="R476" s="45"/>
      <c r="S476" s="45"/>
      <c r="T476" s="45"/>
      <c r="U476" s="45"/>
      <c r="V476" s="45"/>
      <c r="W476" s="45"/>
      <c r="X476" s="45"/>
      <c r="Y476" s="45"/>
      <c r="Z476" s="45"/>
      <c r="AA476" s="45"/>
      <c r="AB476" s="45"/>
      <c r="AC476" s="45"/>
      <c r="AD476" s="45"/>
      <c r="AE476" s="57"/>
      <c r="AF476" s="57"/>
      <c r="AG476" s="57"/>
      <c r="AH476" s="57"/>
      <c r="AI476" s="57"/>
      <c r="AJ476" s="57"/>
      <c r="AK476" s="57"/>
      <c r="AL476" s="57"/>
      <c r="AM476" s="57"/>
      <c r="AN476" s="57"/>
      <c r="AO476" s="57"/>
      <c r="AP476" s="57"/>
      <c r="AQ476" s="57"/>
      <c r="AR476" s="57"/>
      <c r="AS476" s="57"/>
      <c r="AT476" s="57"/>
      <c r="AU476" s="57"/>
      <c r="AV476" s="57"/>
      <c r="AW476" s="57"/>
      <c r="AX476" s="57"/>
      <c r="AY476" s="57"/>
      <c r="AZ476" s="57"/>
      <c r="BA476" s="57"/>
      <c r="BB476" s="57"/>
      <c r="BC476" s="57"/>
      <c r="BD476" s="57"/>
      <c r="BE476" s="57"/>
      <c r="BF476" s="57"/>
      <c r="BG476" s="57"/>
      <c r="BH476" s="57"/>
      <c r="BI476" s="57"/>
      <c r="BJ476" s="57"/>
      <c r="BK476" s="57"/>
      <c r="BL476" s="57"/>
      <c r="BM476" s="57"/>
      <c r="BN476" s="57"/>
      <c r="BO476" s="57"/>
      <c r="BP476" s="57"/>
      <c r="BQ476" s="57"/>
      <c r="BR476" s="57"/>
      <c r="BS476" s="57"/>
      <c r="BT476" s="57"/>
      <c r="BU476" s="57"/>
      <c r="BV476" s="57"/>
      <c r="BW476" s="57"/>
      <c r="BX476" s="57"/>
      <c r="BY476" s="57"/>
    </row>
    <row r="477" spans="1:77" s="64" customFormat="1" ht="12.75" x14ac:dyDescent="0.2">
      <c r="A477" s="57"/>
      <c r="B477" s="58" t="str">
        <f>IF(AND(B475&lt;&gt;"",ISNUMBER(B475),B476=""),"סך הכל",IF([1]Planning!A480="","",[1]Planning!A480))</f>
        <v/>
      </c>
      <c r="C477" s="59" t="str">
        <f>IFERROR(_xlfn.IFS(B477="סך הכל",[1]Summary!$B$6,[1]Planning!C480&lt;&gt;"",[1]Planning!C480),"")</f>
        <v/>
      </c>
      <c r="D477" s="57" t="str">
        <f>IFERROR(VLOOKUP(B477,[1]Address!B:G,5,FALSE),"")</f>
        <v/>
      </c>
      <c r="E477" s="57" t="str">
        <f>IFERROR(VLOOKUP(B477,[1]Address!B:L,11,FALSE),"")</f>
        <v/>
      </c>
      <c r="F477" s="60" t="str">
        <f t="shared" si="14"/>
        <v/>
      </c>
      <c r="G477" s="61" t="str">
        <f>IF(B477="סך הכל",[1]Summary!$B$7,IF(F477="","",IF(VLOOKUP(B477,[1]WQ_UnitID!B:C,2,FALSE)=0,"",VLOOKUP(B477,[1]WQ_UnitID!B:C,2,FALSE))))</f>
        <v/>
      </c>
      <c r="H477" s="60" t="str">
        <f>IF(B477="סך הכל",[1]Summary!$B$8,IF(F477="","",IFERROR(VLOOKUP(B477,[1]Planning!A:B,2,FALSE),0)))</f>
        <v/>
      </c>
      <c r="I477" s="60" t="str">
        <f>IF(B477="סך הכל",[1]Summary!$B$9,IF(F477="","",IFERROR(VLOOKUP(B477,[1]Count!A:B,2,FALSE),0)))</f>
        <v/>
      </c>
      <c r="J477" s="60" t="str">
        <f>IF(F477="","",(IF(ISNUMBER(MATCH(B477,[1]ExcPermit!$H$8:$H$1000,0)),"כן","לא")))</f>
        <v/>
      </c>
      <c r="K477" s="60" t="str">
        <f>IF(B477="סך הכל",[1]Summary!$B$10,IF(F477="","",IFERROR(VLOOKUP(B477,[1]Count!A:J,8,FALSE),0)))</f>
        <v/>
      </c>
      <c r="L477" s="60" t="str">
        <f>IF(B477="סך הכל",[1]Summary!$B$11,IF(F477="","",IFERROR(VLOOKUP(B477,[1]Count!A:J,9,FALSE),0)))</f>
        <v/>
      </c>
      <c r="M477" s="62" t="str">
        <f>IF(B477="סך הכל",[1]Summary!$B$12,IF(F477="","",IFERROR(VLOOKUP(B477,[1]Count!A:J,10,FALSE),0)))</f>
        <v/>
      </c>
      <c r="N477" s="63" t="str">
        <f t="shared" si="15"/>
        <v/>
      </c>
      <c r="O477" s="45" t="str">
        <f>IFERROR(VLOOKUP(B477,[1]Comments!A:B,2,FALSE),"")</f>
        <v/>
      </c>
      <c r="P477" s="45"/>
      <c r="Q477" s="45"/>
      <c r="R477" s="45"/>
      <c r="S477" s="45"/>
      <c r="T477" s="45"/>
      <c r="U477" s="45"/>
      <c r="V477" s="45"/>
      <c r="W477" s="45"/>
      <c r="X477" s="45"/>
      <c r="Y477" s="45"/>
      <c r="Z477" s="45"/>
      <c r="AA477" s="45"/>
      <c r="AB477" s="45"/>
      <c r="AC477" s="45"/>
      <c r="AD477" s="45"/>
      <c r="AE477" s="57"/>
      <c r="AF477" s="57"/>
      <c r="AG477" s="57"/>
      <c r="AH477" s="57"/>
      <c r="AI477" s="57"/>
      <c r="AJ477" s="57"/>
      <c r="AK477" s="57"/>
      <c r="AL477" s="57"/>
      <c r="AM477" s="57"/>
      <c r="AN477" s="57"/>
      <c r="AO477" s="57"/>
      <c r="AP477" s="57"/>
      <c r="AQ477" s="57"/>
      <c r="AR477" s="57"/>
      <c r="AS477" s="57"/>
      <c r="AT477" s="57"/>
      <c r="AU477" s="57"/>
      <c r="AV477" s="57"/>
      <c r="AW477" s="57"/>
      <c r="AX477" s="57"/>
      <c r="AY477" s="57"/>
      <c r="AZ477" s="57"/>
      <c r="BA477" s="57"/>
      <c r="BB477" s="57"/>
      <c r="BC477" s="57"/>
      <c r="BD477" s="57"/>
      <c r="BE477" s="57"/>
      <c r="BF477" s="57"/>
      <c r="BG477" s="57"/>
      <c r="BH477" s="57"/>
      <c r="BI477" s="57"/>
      <c r="BJ477" s="57"/>
      <c r="BK477" s="57"/>
      <c r="BL477" s="57"/>
      <c r="BM477" s="57"/>
      <c r="BN477" s="57"/>
      <c r="BO477" s="57"/>
      <c r="BP477" s="57"/>
      <c r="BQ477" s="57"/>
      <c r="BR477" s="57"/>
      <c r="BS477" s="57"/>
      <c r="BT477" s="57"/>
      <c r="BU477" s="57"/>
      <c r="BV477" s="57"/>
      <c r="BW477" s="57"/>
      <c r="BX477" s="57"/>
      <c r="BY477" s="57"/>
    </row>
    <row r="478" spans="1:77" s="64" customFormat="1" ht="12.75" x14ac:dyDescent="0.2">
      <c r="A478" s="57"/>
      <c r="B478" s="58" t="str">
        <f>IF(AND(B476&lt;&gt;"",ISNUMBER(B476),B477=""),"סך הכל",IF([1]Planning!A481="","",[1]Planning!A481))</f>
        <v/>
      </c>
      <c r="C478" s="59" t="str">
        <f>IFERROR(_xlfn.IFS(B478="סך הכל",[1]Summary!$B$6,[1]Planning!C481&lt;&gt;"",[1]Planning!C481),"")</f>
        <v/>
      </c>
      <c r="D478" s="57" t="str">
        <f>IFERROR(VLOOKUP(B478,[1]Address!B:G,5,FALSE),"")</f>
        <v/>
      </c>
      <c r="E478" s="57" t="str">
        <f>IFERROR(VLOOKUP(B478,[1]Address!B:L,11,FALSE),"")</f>
        <v/>
      </c>
      <c r="F478" s="60" t="str">
        <f t="shared" si="14"/>
        <v/>
      </c>
      <c r="G478" s="61" t="str">
        <f>IF(B478="סך הכל",[1]Summary!$B$7,IF(F478="","",IF(VLOOKUP(B478,[1]WQ_UnitID!B:C,2,FALSE)=0,"",VLOOKUP(B478,[1]WQ_UnitID!B:C,2,FALSE))))</f>
        <v/>
      </c>
      <c r="H478" s="60" t="str">
        <f>IF(B478="סך הכל",[1]Summary!$B$8,IF(F478="","",IFERROR(VLOOKUP(B478,[1]Planning!A:B,2,FALSE),0)))</f>
        <v/>
      </c>
      <c r="I478" s="60" t="str">
        <f>IF(B478="סך הכל",[1]Summary!$B$9,IF(F478="","",IFERROR(VLOOKUP(B478,[1]Count!A:B,2,FALSE),0)))</f>
        <v/>
      </c>
      <c r="J478" s="60" t="str">
        <f>IF(F478="","",(IF(ISNUMBER(MATCH(B478,[1]ExcPermit!$H$8:$H$1000,0)),"כן","לא")))</f>
        <v/>
      </c>
      <c r="K478" s="60" t="str">
        <f>IF(B478="סך הכל",[1]Summary!$B$10,IF(F478="","",IFERROR(VLOOKUP(B478,[1]Count!A:J,8,FALSE),0)))</f>
        <v/>
      </c>
      <c r="L478" s="60" t="str">
        <f>IF(B478="סך הכל",[1]Summary!$B$11,IF(F478="","",IFERROR(VLOOKUP(B478,[1]Count!A:J,9,FALSE),0)))</f>
        <v/>
      </c>
      <c r="M478" s="62" t="str">
        <f>IF(B478="סך הכל",[1]Summary!$B$12,IF(F478="","",IFERROR(VLOOKUP(B478,[1]Count!A:J,10,FALSE),0)))</f>
        <v/>
      </c>
      <c r="N478" s="63" t="str">
        <f t="shared" si="15"/>
        <v/>
      </c>
      <c r="O478" s="45" t="str">
        <f>IFERROR(VLOOKUP(B478,[1]Comments!A:B,2,FALSE),"")</f>
        <v/>
      </c>
      <c r="P478" s="45"/>
      <c r="Q478" s="45"/>
      <c r="R478" s="45"/>
      <c r="S478" s="45"/>
      <c r="T478" s="45"/>
      <c r="U478" s="45"/>
      <c r="V478" s="45"/>
      <c r="W478" s="45"/>
      <c r="X478" s="45"/>
      <c r="Y478" s="45"/>
      <c r="Z478" s="45"/>
      <c r="AA478" s="45"/>
      <c r="AB478" s="45"/>
      <c r="AC478" s="45"/>
      <c r="AD478" s="45"/>
      <c r="AE478" s="57"/>
      <c r="AF478" s="57"/>
      <c r="AG478" s="57"/>
      <c r="AH478" s="57"/>
      <c r="AI478" s="57"/>
      <c r="AJ478" s="57"/>
      <c r="AK478" s="57"/>
      <c r="AL478" s="57"/>
      <c r="AM478" s="57"/>
      <c r="AN478" s="57"/>
      <c r="AO478" s="57"/>
      <c r="AP478" s="57"/>
      <c r="AQ478" s="57"/>
      <c r="AR478" s="57"/>
      <c r="AS478" s="57"/>
      <c r="AT478" s="57"/>
      <c r="AU478" s="57"/>
      <c r="AV478" s="57"/>
      <c r="AW478" s="57"/>
      <c r="AX478" s="57"/>
      <c r="AY478" s="57"/>
      <c r="AZ478" s="57"/>
      <c r="BA478" s="57"/>
      <c r="BB478" s="57"/>
      <c r="BC478" s="57"/>
      <c r="BD478" s="57"/>
      <c r="BE478" s="57"/>
      <c r="BF478" s="57"/>
      <c r="BG478" s="57"/>
      <c r="BH478" s="57"/>
      <c r="BI478" s="57"/>
      <c r="BJ478" s="57"/>
      <c r="BK478" s="57"/>
      <c r="BL478" s="57"/>
      <c r="BM478" s="57"/>
      <c r="BN478" s="57"/>
      <c r="BO478" s="57"/>
      <c r="BP478" s="57"/>
      <c r="BQ478" s="57"/>
      <c r="BR478" s="57"/>
      <c r="BS478" s="57"/>
      <c r="BT478" s="57"/>
      <c r="BU478" s="57"/>
      <c r="BV478" s="57"/>
      <c r="BW478" s="57"/>
      <c r="BX478" s="57"/>
      <c r="BY478" s="57"/>
    </row>
    <row r="479" spans="1:77" s="64" customFormat="1" ht="12.75" x14ac:dyDescent="0.2">
      <c r="A479" s="57"/>
      <c r="B479" s="58" t="str">
        <f>IF(AND(B477&lt;&gt;"",ISNUMBER(B477),B478=""),"סך הכל",IF([1]Planning!A482="","",[1]Planning!A482))</f>
        <v/>
      </c>
      <c r="C479" s="59" t="str">
        <f>IFERROR(_xlfn.IFS(B479="סך הכל",[1]Summary!$B$6,[1]Planning!C482&lt;&gt;"",[1]Planning!C482),"")</f>
        <v/>
      </c>
      <c r="D479" s="57" t="str">
        <f>IFERROR(VLOOKUP(B479,[1]Address!B:G,5,FALSE),"")</f>
        <v/>
      </c>
      <c r="E479" s="57" t="str">
        <f>IFERROR(VLOOKUP(B479,[1]Address!B:L,11,FALSE),"")</f>
        <v/>
      </c>
      <c r="F479" s="60" t="str">
        <f t="shared" si="14"/>
        <v/>
      </c>
      <c r="G479" s="61" t="str">
        <f>IF(B479="סך הכל",[1]Summary!$B$7,IF(F479="","",IF(VLOOKUP(B479,[1]WQ_UnitID!B:C,2,FALSE)=0,"",VLOOKUP(B479,[1]WQ_UnitID!B:C,2,FALSE))))</f>
        <v/>
      </c>
      <c r="H479" s="60" t="str">
        <f>IF(B479="סך הכל",[1]Summary!$B$8,IF(F479="","",IFERROR(VLOOKUP(B479,[1]Planning!A:B,2,FALSE),0)))</f>
        <v/>
      </c>
      <c r="I479" s="60" t="str">
        <f>IF(B479="סך הכל",[1]Summary!$B$9,IF(F479="","",IFERROR(VLOOKUP(B479,[1]Count!A:B,2,FALSE),0)))</f>
        <v/>
      </c>
      <c r="J479" s="60" t="str">
        <f>IF(F479="","",(IF(ISNUMBER(MATCH(B479,[1]ExcPermit!$H$8:$H$1000,0)),"כן","לא")))</f>
        <v/>
      </c>
      <c r="K479" s="60" t="str">
        <f>IF(B479="סך הכל",[1]Summary!$B$10,IF(F479="","",IFERROR(VLOOKUP(B479,[1]Count!A:J,8,FALSE),0)))</f>
        <v/>
      </c>
      <c r="L479" s="60" t="str">
        <f>IF(B479="סך הכל",[1]Summary!$B$11,IF(F479="","",IFERROR(VLOOKUP(B479,[1]Count!A:J,9,FALSE),0)))</f>
        <v/>
      </c>
      <c r="M479" s="62" t="str">
        <f>IF(B479="סך הכל",[1]Summary!$B$12,IF(F479="","",IFERROR(VLOOKUP(B479,[1]Count!A:J,10,FALSE),0)))</f>
        <v/>
      </c>
      <c r="N479" s="63" t="str">
        <f t="shared" si="15"/>
        <v/>
      </c>
      <c r="O479" s="45" t="str">
        <f>IFERROR(VLOOKUP(B479,[1]Comments!A:B,2,FALSE),"")</f>
        <v/>
      </c>
      <c r="P479" s="45"/>
      <c r="Q479" s="45"/>
      <c r="R479" s="45"/>
      <c r="S479" s="45"/>
      <c r="T479" s="45"/>
      <c r="U479" s="45"/>
      <c r="V479" s="45"/>
      <c r="W479" s="45"/>
      <c r="X479" s="45"/>
      <c r="Y479" s="45"/>
      <c r="Z479" s="45"/>
      <c r="AA479" s="45"/>
      <c r="AB479" s="45"/>
      <c r="AC479" s="45"/>
      <c r="AD479" s="45"/>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row>
    <row r="480" spans="1:77" s="64" customFormat="1" ht="12.75" x14ac:dyDescent="0.2">
      <c r="A480" s="57"/>
      <c r="B480" s="58" t="str">
        <f>IF(AND(B478&lt;&gt;"",ISNUMBER(B478),B479=""),"סך הכל",IF([1]Planning!A483="","",[1]Planning!A483))</f>
        <v/>
      </c>
      <c r="C480" s="59" t="str">
        <f>IFERROR(_xlfn.IFS(B480="סך הכל",[1]Summary!$B$6,[1]Planning!C483&lt;&gt;"",[1]Planning!C483),"")</f>
        <v/>
      </c>
      <c r="D480" s="57" t="str">
        <f>IFERROR(VLOOKUP(B480,[1]Address!B:G,5,FALSE),"")</f>
        <v/>
      </c>
      <c r="E480" s="57" t="str">
        <f>IFERROR(VLOOKUP(B480,[1]Address!B:L,11,FALSE),"")</f>
        <v/>
      </c>
      <c r="F480" s="60" t="str">
        <f t="shared" si="14"/>
        <v/>
      </c>
      <c r="G480" s="61" t="str">
        <f>IF(B480="סך הכל",[1]Summary!$B$7,IF(F480="","",IF(VLOOKUP(B480,[1]WQ_UnitID!B:C,2,FALSE)=0,"",VLOOKUP(B480,[1]WQ_UnitID!B:C,2,FALSE))))</f>
        <v/>
      </c>
      <c r="H480" s="60" t="str">
        <f>IF(B480="סך הכל",[1]Summary!$B$8,IF(F480="","",IFERROR(VLOOKUP(B480,[1]Planning!A:B,2,FALSE),0)))</f>
        <v/>
      </c>
      <c r="I480" s="60" t="str">
        <f>IF(B480="סך הכל",[1]Summary!$B$9,IF(F480="","",IFERROR(VLOOKUP(B480,[1]Count!A:B,2,FALSE),0)))</f>
        <v/>
      </c>
      <c r="J480" s="60" t="str">
        <f>IF(F480="","",(IF(ISNUMBER(MATCH(B480,[1]ExcPermit!$H$8:$H$1000,0)),"כן","לא")))</f>
        <v/>
      </c>
      <c r="K480" s="60" t="str">
        <f>IF(B480="סך הכל",[1]Summary!$B$10,IF(F480="","",IFERROR(VLOOKUP(B480,[1]Count!A:J,8,FALSE),0)))</f>
        <v/>
      </c>
      <c r="L480" s="60" t="str">
        <f>IF(B480="סך הכל",[1]Summary!$B$11,IF(F480="","",IFERROR(VLOOKUP(B480,[1]Count!A:J,9,FALSE),0)))</f>
        <v/>
      </c>
      <c r="M480" s="62" t="str">
        <f>IF(B480="סך הכל",[1]Summary!$B$12,IF(F480="","",IFERROR(VLOOKUP(B480,[1]Count!A:J,10,FALSE),0)))</f>
        <v/>
      </c>
      <c r="N480" s="63" t="str">
        <f t="shared" si="15"/>
        <v/>
      </c>
      <c r="O480" s="45" t="str">
        <f>IFERROR(VLOOKUP(B480,[1]Comments!A:B,2,FALSE),"")</f>
        <v/>
      </c>
      <c r="P480" s="45"/>
      <c r="Q480" s="45"/>
      <c r="R480" s="45"/>
      <c r="S480" s="45"/>
      <c r="T480" s="45"/>
      <c r="U480" s="45"/>
      <c r="V480" s="45"/>
      <c r="W480" s="45"/>
      <c r="X480" s="45"/>
      <c r="Y480" s="45"/>
      <c r="Z480" s="45"/>
      <c r="AA480" s="45"/>
      <c r="AB480" s="45"/>
      <c r="AC480" s="45"/>
      <c r="AD480" s="45"/>
      <c r="AE480" s="57"/>
      <c r="AF480" s="57"/>
      <c r="AG480" s="57"/>
      <c r="AH480" s="57"/>
      <c r="AI480" s="57"/>
      <c r="AJ480" s="57"/>
      <c r="AK480" s="57"/>
      <c r="AL480" s="57"/>
      <c r="AM480" s="57"/>
      <c r="AN480" s="57"/>
      <c r="AO480" s="57"/>
      <c r="AP480" s="57"/>
      <c r="AQ480" s="57"/>
      <c r="AR480" s="57"/>
      <c r="AS480" s="57"/>
      <c r="AT480" s="57"/>
      <c r="AU480" s="57"/>
      <c r="AV480" s="57"/>
      <c r="AW480" s="57"/>
      <c r="AX480" s="57"/>
      <c r="AY480" s="57"/>
      <c r="AZ480" s="57"/>
      <c r="BA480" s="57"/>
      <c r="BB480" s="57"/>
      <c r="BC480" s="57"/>
      <c r="BD480" s="57"/>
      <c r="BE480" s="57"/>
      <c r="BF480" s="57"/>
      <c r="BG480" s="57"/>
      <c r="BH480" s="57"/>
      <c r="BI480" s="57"/>
      <c r="BJ480" s="57"/>
      <c r="BK480" s="57"/>
      <c r="BL480" s="57"/>
      <c r="BM480" s="57"/>
      <c r="BN480" s="57"/>
      <c r="BO480" s="57"/>
      <c r="BP480" s="57"/>
      <c r="BQ480" s="57"/>
      <c r="BR480" s="57"/>
      <c r="BS480" s="57"/>
      <c r="BT480" s="57"/>
      <c r="BU480" s="57"/>
      <c r="BV480" s="57"/>
      <c r="BW480" s="57"/>
      <c r="BX480" s="57"/>
      <c r="BY480" s="57"/>
    </row>
    <row r="481" spans="1:77" s="64" customFormat="1" ht="12.75" x14ac:dyDescent="0.2">
      <c r="A481" s="57"/>
      <c r="B481" s="58" t="str">
        <f>IF(AND(B479&lt;&gt;"",ISNUMBER(B479),B480=""),"סך הכל",IF([1]Planning!A484="","",[1]Planning!A484))</f>
        <v/>
      </c>
      <c r="C481" s="59" t="str">
        <f>IFERROR(_xlfn.IFS(B481="סך הכל",[1]Summary!$B$6,[1]Planning!C484&lt;&gt;"",[1]Planning!C484),"")</f>
        <v/>
      </c>
      <c r="D481" s="57" t="str">
        <f>IFERROR(VLOOKUP(B481,[1]Address!B:G,5,FALSE),"")</f>
        <v/>
      </c>
      <c r="E481" s="57" t="str">
        <f>IFERROR(VLOOKUP(B481,[1]Address!B:L,11,FALSE),"")</f>
        <v/>
      </c>
      <c r="F481" s="60" t="str">
        <f t="shared" si="14"/>
        <v/>
      </c>
      <c r="G481" s="61" t="str">
        <f>IF(B481="סך הכל",[1]Summary!$B$7,IF(F481="","",IF(VLOOKUP(B481,[1]WQ_UnitID!B:C,2,FALSE)=0,"",VLOOKUP(B481,[1]WQ_UnitID!B:C,2,FALSE))))</f>
        <v/>
      </c>
      <c r="H481" s="60" t="str">
        <f>IF(B481="סך הכל",[1]Summary!$B$8,IF(F481="","",IFERROR(VLOOKUP(B481,[1]Planning!A:B,2,FALSE),0)))</f>
        <v/>
      </c>
      <c r="I481" s="60" t="str">
        <f>IF(B481="סך הכל",[1]Summary!$B$9,IF(F481="","",IFERROR(VLOOKUP(B481,[1]Count!A:B,2,FALSE),0)))</f>
        <v/>
      </c>
      <c r="J481" s="60" t="str">
        <f>IF(F481="","",(IF(ISNUMBER(MATCH(B481,[1]ExcPermit!$H$8:$H$1000,0)),"כן","לא")))</f>
        <v/>
      </c>
      <c r="K481" s="60" t="str">
        <f>IF(B481="סך הכל",[1]Summary!$B$10,IF(F481="","",IFERROR(VLOOKUP(B481,[1]Count!A:J,8,FALSE),0)))</f>
        <v/>
      </c>
      <c r="L481" s="60" t="str">
        <f>IF(B481="סך הכל",[1]Summary!$B$11,IF(F481="","",IFERROR(VLOOKUP(B481,[1]Count!A:J,9,FALSE),0)))</f>
        <v/>
      </c>
      <c r="M481" s="62" t="str">
        <f>IF(B481="סך הכל",[1]Summary!$B$12,IF(F481="","",IFERROR(VLOOKUP(B481,[1]Count!A:J,10,FALSE),0)))</f>
        <v/>
      </c>
      <c r="N481" s="63" t="str">
        <f t="shared" si="15"/>
        <v/>
      </c>
      <c r="O481" s="45" t="str">
        <f>IFERROR(VLOOKUP(B481,[1]Comments!A:B,2,FALSE),"")</f>
        <v/>
      </c>
      <c r="P481" s="45"/>
      <c r="Q481" s="45"/>
      <c r="R481" s="45"/>
      <c r="S481" s="45"/>
      <c r="T481" s="45"/>
      <c r="U481" s="45"/>
      <c r="V481" s="45"/>
      <c r="W481" s="45"/>
      <c r="X481" s="45"/>
      <c r="Y481" s="45"/>
      <c r="Z481" s="45"/>
      <c r="AA481" s="45"/>
      <c r="AB481" s="45"/>
      <c r="AC481" s="45"/>
      <c r="AD481" s="45"/>
      <c r="AE481" s="57"/>
      <c r="AF481" s="57"/>
      <c r="AG481" s="57"/>
      <c r="AH481" s="57"/>
      <c r="AI481" s="57"/>
      <c r="AJ481" s="57"/>
      <c r="AK481" s="57"/>
      <c r="AL481" s="57"/>
      <c r="AM481" s="57"/>
      <c r="AN481" s="57"/>
      <c r="AO481" s="57"/>
      <c r="AP481" s="57"/>
      <c r="AQ481" s="57"/>
      <c r="AR481" s="57"/>
      <c r="AS481" s="57"/>
      <c r="AT481" s="57"/>
      <c r="AU481" s="57"/>
      <c r="AV481" s="57"/>
      <c r="AW481" s="57"/>
      <c r="AX481" s="57"/>
      <c r="AY481" s="57"/>
      <c r="AZ481" s="57"/>
      <c r="BA481" s="57"/>
      <c r="BB481" s="57"/>
      <c r="BC481" s="57"/>
      <c r="BD481" s="57"/>
      <c r="BE481" s="57"/>
      <c r="BF481" s="57"/>
      <c r="BG481" s="57"/>
      <c r="BH481" s="57"/>
      <c r="BI481" s="57"/>
      <c r="BJ481" s="57"/>
      <c r="BK481" s="57"/>
      <c r="BL481" s="57"/>
      <c r="BM481" s="57"/>
      <c r="BN481" s="57"/>
      <c r="BO481" s="57"/>
      <c r="BP481" s="57"/>
      <c r="BQ481" s="57"/>
      <c r="BR481" s="57"/>
      <c r="BS481" s="57"/>
      <c r="BT481" s="57"/>
      <c r="BU481" s="57"/>
      <c r="BV481" s="57"/>
      <c r="BW481" s="57"/>
      <c r="BX481" s="57"/>
      <c r="BY481" s="57"/>
    </row>
    <row r="482" spans="1:77" s="64" customFormat="1" ht="12.75" x14ac:dyDescent="0.2">
      <c r="A482" s="57"/>
      <c r="B482" s="58" t="str">
        <f>IF(AND(B480&lt;&gt;"",ISNUMBER(B480),B481=""),"סך הכל",IF([1]Planning!A485="","",[1]Planning!A485))</f>
        <v/>
      </c>
      <c r="C482" s="59" t="str">
        <f>IFERROR(_xlfn.IFS(B482="סך הכל",[1]Summary!$B$6,[1]Planning!C485&lt;&gt;"",[1]Planning!C485),"")</f>
        <v/>
      </c>
      <c r="D482" s="57" t="str">
        <f>IFERROR(VLOOKUP(B482,[1]Address!B:G,5,FALSE),"")</f>
        <v/>
      </c>
      <c r="E482" s="57" t="str">
        <f>IFERROR(VLOOKUP(B482,[1]Address!B:L,11,FALSE),"")</f>
        <v/>
      </c>
      <c r="F482" s="60" t="str">
        <f t="shared" si="14"/>
        <v/>
      </c>
      <c r="G482" s="61" t="str">
        <f>IF(B482="סך הכל",[1]Summary!$B$7,IF(F482="","",IF(VLOOKUP(B482,[1]WQ_UnitID!B:C,2,FALSE)=0,"",VLOOKUP(B482,[1]WQ_UnitID!B:C,2,FALSE))))</f>
        <v/>
      </c>
      <c r="H482" s="60" t="str">
        <f>IF(B482="סך הכל",[1]Summary!$B$8,IF(F482="","",IFERROR(VLOOKUP(B482,[1]Planning!A:B,2,FALSE),0)))</f>
        <v/>
      </c>
      <c r="I482" s="60" t="str">
        <f>IF(B482="סך הכל",[1]Summary!$B$9,IF(F482="","",IFERROR(VLOOKUP(B482,[1]Count!A:B,2,FALSE),0)))</f>
        <v/>
      </c>
      <c r="J482" s="60" t="str">
        <f>IF(F482="","",(IF(ISNUMBER(MATCH(B482,[1]ExcPermit!$H$8:$H$1000,0)),"כן","לא")))</f>
        <v/>
      </c>
      <c r="K482" s="60" t="str">
        <f>IF(B482="סך הכל",[1]Summary!$B$10,IF(F482="","",IFERROR(VLOOKUP(B482,[1]Count!A:J,8,FALSE),0)))</f>
        <v/>
      </c>
      <c r="L482" s="60" t="str">
        <f>IF(B482="סך הכל",[1]Summary!$B$11,IF(F482="","",IFERROR(VLOOKUP(B482,[1]Count!A:J,9,FALSE),0)))</f>
        <v/>
      </c>
      <c r="M482" s="62" t="str">
        <f>IF(B482="סך הכל",[1]Summary!$B$12,IF(F482="","",IFERROR(VLOOKUP(B482,[1]Count!A:J,10,FALSE),0)))</f>
        <v/>
      </c>
      <c r="N482" s="63" t="str">
        <f t="shared" si="15"/>
        <v/>
      </c>
      <c r="O482" s="45" t="str">
        <f>IFERROR(VLOOKUP(B482,[1]Comments!A:B,2,FALSE),"")</f>
        <v/>
      </c>
      <c r="P482" s="45"/>
      <c r="Q482" s="45"/>
      <c r="R482" s="45"/>
      <c r="S482" s="45"/>
      <c r="T482" s="45"/>
      <c r="U482" s="45"/>
      <c r="V482" s="45"/>
      <c r="W482" s="45"/>
      <c r="X482" s="45"/>
      <c r="Y482" s="45"/>
      <c r="Z482" s="45"/>
      <c r="AA482" s="45"/>
      <c r="AB482" s="45"/>
      <c r="AC482" s="45"/>
      <c r="AD482" s="45"/>
      <c r="AE482" s="57"/>
      <c r="AF482" s="57"/>
      <c r="AG482" s="57"/>
      <c r="AH482" s="57"/>
      <c r="AI482" s="57"/>
      <c r="AJ482" s="57"/>
      <c r="AK482" s="57"/>
      <c r="AL482" s="57"/>
      <c r="AM482" s="57"/>
      <c r="AN482" s="57"/>
      <c r="AO482" s="57"/>
      <c r="AP482" s="57"/>
      <c r="AQ482" s="57"/>
      <c r="AR482" s="57"/>
      <c r="AS482" s="57"/>
      <c r="AT482" s="57"/>
      <c r="AU482" s="57"/>
      <c r="AV482" s="57"/>
      <c r="AW482" s="57"/>
      <c r="AX482" s="57"/>
      <c r="AY482" s="57"/>
      <c r="AZ482" s="57"/>
      <c r="BA482" s="57"/>
      <c r="BB482" s="57"/>
      <c r="BC482" s="57"/>
      <c r="BD482" s="57"/>
      <c r="BE482" s="57"/>
      <c r="BF482" s="57"/>
      <c r="BG482" s="57"/>
      <c r="BH482" s="57"/>
      <c r="BI482" s="57"/>
      <c r="BJ482" s="57"/>
      <c r="BK482" s="57"/>
      <c r="BL482" s="57"/>
      <c r="BM482" s="57"/>
      <c r="BN482" s="57"/>
      <c r="BO482" s="57"/>
      <c r="BP482" s="57"/>
      <c r="BQ482" s="57"/>
      <c r="BR482" s="57"/>
      <c r="BS482" s="57"/>
      <c r="BT482" s="57"/>
      <c r="BU482" s="57"/>
      <c r="BV482" s="57"/>
      <c r="BW482" s="57"/>
      <c r="BX482" s="57"/>
      <c r="BY482" s="57"/>
    </row>
    <row r="483" spans="1:77" s="64" customFormat="1" ht="12.75" x14ac:dyDescent="0.2">
      <c r="A483" s="57"/>
      <c r="B483" s="58" t="str">
        <f>IF(AND(B481&lt;&gt;"",ISNUMBER(B481),B482=""),"סך הכל",IF([1]Planning!A486="","",[1]Planning!A486))</f>
        <v/>
      </c>
      <c r="C483" s="59" t="str">
        <f>IFERROR(_xlfn.IFS(B483="סך הכל",[1]Summary!$B$6,[1]Planning!C486&lt;&gt;"",[1]Planning!C486),"")</f>
        <v/>
      </c>
      <c r="D483" s="57" t="str">
        <f>IFERROR(VLOOKUP(B483,[1]Address!B:G,5,FALSE),"")</f>
        <v/>
      </c>
      <c r="E483" s="57" t="str">
        <f>IFERROR(VLOOKUP(B483,[1]Address!B:L,11,FALSE),"")</f>
        <v/>
      </c>
      <c r="F483" s="60" t="str">
        <f t="shared" si="14"/>
        <v/>
      </c>
      <c r="G483" s="61" t="str">
        <f>IF(B483="סך הכל",[1]Summary!$B$7,IF(F483="","",IF(VLOOKUP(B483,[1]WQ_UnitID!B:C,2,FALSE)=0,"",VLOOKUP(B483,[1]WQ_UnitID!B:C,2,FALSE))))</f>
        <v/>
      </c>
      <c r="H483" s="60" t="str">
        <f>IF(B483="סך הכל",[1]Summary!$B$8,IF(F483="","",IFERROR(VLOOKUP(B483,[1]Planning!A:B,2,FALSE),0)))</f>
        <v/>
      </c>
      <c r="I483" s="60" t="str">
        <f>IF(B483="סך הכל",[1]Summary!$B$9,IF(F483="","",IFERROR(VLOOKUP(B483,[1]Count!A:B,2,FALSE),0)))</f>
        <v/>
      </c>
      <c r="J483" s="60" t="str">
        <f>IF(F483="","",(IF(ISNUMBER(MATCH(B483,[1]ExcPermit!$H$8:$H$1000,0)),"כן","לא")))</f>
        <v/>
      </c>
      <c r="K483" s="60" t="str">
        <f>IF(B483="סך הכל",[1]Summary!$B$10,IF(F483="","",IFERROR(VLOOKUP(B483,[1]Count!A:J,8,FALSE),0)))</f>
        <v/>
      </c>
      <c r="L483" s="60" t="str">
        <f>IF(B483="סך הכל",[1]Summary!$B$11,IF(F483="","",IFERROR(VLOOKUP(B483,[1]Count!A:J,9,FALSE),0)))</f>
        <v/>
      </c>
      <c r="M483" s="62" t="str">
        <f>IF(B483="סך הכל",[1]Summary!$B$12,IF(F483="","",IFERROR(VLOOKUP(B483,[1]Count!A:J,10,FALSE),0)))</f>
        <v/>
      </c>
      <c r="N483" s="63" t="str">
        <f t="shared" si="15"/>
        <v/>
      </c>
      <c r="O483" s="45" t="str">
        <f>IFERROR(VLOOKUP(B483,[1]Comments!A:B,2,FALSE),"")</f>
        <v/>
      </c>
      <c r="P483" s="45"/>
      <c r="Q483" s="45"/>
      <c r="R483" s="45"/>
      <c r="S483" s="45"/>
      <c r="T483" s="45"/>
      <c r="U483" s="45"/>
      <c r="V483" s="45"/>
      <c r="W483" s="45"/>
      <c r="X483" s="45"/>
      <c r="Y483" s="45"/>
      <c r="Z483" s="45"/>
      <c r="AA483" s="45"/>
      <c r="AB483" s="45"/>
      <c r="AC483" s="45"/>
      <c r="AD483" s="45"/>
      <c r="AE483" s="57"/>
      <c r="AF483" s="57"/>
      <c r="AG483" s="57"/>
      <c r="AH483" s="57"/>
      <c r="AI483" s="57"/>
      <c r="AJ483" s="57"/>
      <c r="AK483" s="57"/>
      <c r="AL483" s="57"/>
      <c r="AM483" s="57"/>
      <c r="AN483" s="57"/>
      <c r="AO483" s="57"/>
      <c r="AP483" s="57"/>
      <c r="AQ483" s="57"/>
      <c r="AR483" s="57"/>
      <c r="AS483" s="57"/>
      <c r="AT483" s="57"/>
      <c r="AU483" s="57"/>
      <c r="AV483" s="57"/>
      <c r="AW483" s="57"/>
      <c r="AX483" s="57"/>
      <c r="AY483" s="57"/>
      <c r="AZ483" s="57"/>
      <c r="BA483" s="57"/>
      <c r="BB483" s="57"/>
      <c r="BC483" s="57"/>
      <c r="BD483" s="57"/>
      <c r="BE483" s="57"/>
      <c r="BF483" s="57"/>
      <c r="BG483" s="57"/>
      <c r="BH483" s="57"/>
      <c r="BI483" s="57"/>
      <c r="BJ483" s="57"/>
      <c r="BK483" s="57"/>
      <c r="BL483" s="57"/>
      <c r="BM483" s="57"/>
      <c r="BN483" s="57"/>
      <c r="BO483" s="57"/>
      <c r="BP483" s="57"/>
      <c r="BQ483" s="57"/>
      <c r="BR483" s="57"/>
      <c r="BS483" s="57"/>
      <c r="BT483" s="57"/>
      <c r="BU483" s="57"/>
      <c r="BV483" s="57"/>
      <c r="BW483" s="57"/>
      <c r="BX483" s="57"/>
      <c r="BY483" s="57"/>
    </row>
    <row r="484" spans="1:77" s="64" customFormat="1" ht="12.75" x14ac:dyDescent="0.2">
      <c r="A484" s="57"/>
      <c r="B484" s="58" t="str">
        <f>IF(AND(B482&lt;&gt;"",ISNUMBER(B482),B483=""),"סך הכל",IF([1]Planning!A487="","",[1]Planning!A487))</f>
        <v/>
      </c>
      <c r="C484" s="59" t="str">
        <f>IFERROR(_xlfn.IFS(B484="סך הכל",[1]Summary!$B$6,[1]Planning!C487&lt;&gt;"",[1]Planning!C487),"")</f>
        <v/>
      </c>
      <c r="D484" s="57" t="str">
        <f>IFERROR(VLOOKUP(B484,[1]Address!B:G,5,FALSE),"")</f>
        <v/>
      </c>
      <c r="E484" s="57" t="str">
        <f>IFERROR(VLOOKUP(B484,[1]Address!B:L,11,FALSE),"")</f>
        <v/>
      </c>
      <c r="F484" s="60" t="str">
        <f t="shared" si="14"/>
        <v/>
      </c>
      <c r="G484" s="61" t="str">
        <f>IF(B484="סך הכל",[1]Summary!$B$7,IF(F484="","",IF(VLOOKUP(B484,[1]WQ_UnitID!B:C,2,FALSE)=0,"",VLOOKUP(B484,[1]WQ_UnitID!B:C,2,FALSE))))</f>
        <v/>
      </c>
      <c r="H484" s="60" t="str">
        <f>IF(B484="סך הכל",[1]Summary!$B$8,IF(F484="","",IFERROR(VLOOKUP(B484,[1]Planning!A:B,2,FALSE),0)))</f>
        <v/>
      </c>
      <c r="I484" s="60" t="str">
        <f>IF(B484="סך הכל",[1]Summary!$B$9,IF(F484="","",IFERROR(VLOOKUP(B484,[1]Count!A:B,2,FALSE),0)))</f>
        <v/>
      </c>
      <c r="J484" s="60" t="str">
        <f>IF(F484="","",(IF(ISNUMBER(MATCH(B484,[1]ExcPermit!$H$8:$H$1000,0)),"כן","לא")))</f>
        <v/>
      </c>
      <c r="K484" s="60" t="str">
        <f>IF(B484="סך הכל",[1]Summary!$B$10,IF(F484="","",IFERROR(VLOOKUP(B484,[1]Count!A:J,8,FALSE),0)))</f>
        <v/>
      </c>
      <c r="L484" s="60" t="str">
        <f>IF(B484="סך הכל",[1]Summary!$B$11,IF(F484="","",IFERROR(VLOOKUP(B484,[1]Count!A:J,9,FALSE),0)))</f>
        <v/>
      </c>
      <c r="M484" s="62" t="str">
        <f>IF(B484="סך הכל",[1]Summary!$B$12,IF(F484="","",IFERROR(VLOOKUP(B484,[1]Count!A:J,10,FALSE),0)))</f>
        <v/>
      </c>
      <c r="N484" s="63" t="str">
        <f t="shared" si="15"/>
        <v/>
      </c>
      <c r="O484" s="45" t="str">
        <f>IFERROR(VLOOKUP(B484,[1]Comments!A:B,2,FALSE),"")</f>
        <v/>
      </c>
      <c r="P484" s="45"/>
      <c r="Q484" s="45"/>
      <c r="R484" s="45"/>
      <c r="S484" s="45"/>
      <c r="T484" s="45"/>
      <c r="U484" s="45"/>
      <c r="V484" s="45"/>
      <c r="W484" s="45"/>
      <c r="X484" s="45"/>
      <c r="Y484" s="45"/>
      <c r="Z484" s="45"/>
      <c r="AA484" s="45"/>
      <c r="AB484" s="45"/>
      <c r="AC484" s="45"/>
      <c r="AD484" s="45"/>
      <c r="AE484" s="57"/>
      <c r="AF484" s="57"/>
      <c r="AG484" s="57"/>
      <c r="AH484" s="57"/>
      <c r="AI484" s="57"/>
      <c r="AJ484" s="57"/>
      <c r="AK484" s="57"/>
      <c r="AL484" s="57"/>
      <c r="AM484" s="57"/>
      <c r="AN484" s="57"/>
      <c r="AO484" s="57"/>
      <c r="AP484" s="57"/>
      <c r="AQ484" s="57"/>
      <c r="AR484" s="57"/>
      <c r="AS484" s="57"/>
      <c r="AT484" s="57"/>
      <c r="AU484" s="57"/>
      <c r="AV484" s="57"/>
      <c r="AW484" s="57"/>
      <c r="AX484" s="57"/>
      <c r="AY484" s="57"/>
      <c r="AZ484" s="57"/>
      <c r="BA484" s="57"/>
      <c r="BB484" s="57"/>
      <c r="BC484" s="57"/>
      <c r="BD484" s="57"/>
      <c r="BE484" s="57"/>
      <c r="BF484" s="57"/>
      <c r="BG484" s="57"/>
      <c r="BH484" s="57"/>
      <c r="BI484" s="57"/>
      <c r="BJ484" s="57"/>
      <c r="BK484" s="57"/>
      <c r="BL484" s="57"/>
      <c r="BM484" s="57"/>
      <c r="BN484" s="57"/>
      <c r="BO484" s="57"/>
      <c r="BP484" s="57"/>
      <c r="BQ484" s="57"/>
      <c r="BR484" s="57"/>
      <c r="BS484" s="57"/>
      <c r="BT484" s="57"/>
      <c r="BU484" s="57"/>
      <c r="BV484" s="57"/>
      <c r="BW484" s="57"/>
      <c r="BX484" s="57"/>
      <c r="BY484" s="57"/>
    </row>
    <row r="485" spans="1:77" s="64" customFormat="1" ht="12.75" x14ac:dyDescent="0.2">
      <c r="A485" s="57"/>
      <c r="B485" s="58" t="str">
        <f>IF(AND(B483&lt;&gt;"",ISNUMBER(B483),B484=""),"סך הכל",IF([1]Planning!A488="","",[1]Planning!A488))</f>
        <v/>
      </c>
      <c r="C485" s="59" t="str">
        <f>IFERROR(_xlfn.IFS(B485="סך הכל",[1]Summary!$B$6,[1]Planning!C488&lt;&gt;"",[1]Planning!C488),"")</f>
        <v/>
      </c>
      <c r="D485" s="57" t="str">
        <f>IFERROR(VLOOKUP(B485,[1]Address!B:G,5,FALSE),"")</f>
        <v/>
      </c>
      <c r="E485" s="57" t="str">
        <f>IFERROR(VLOOKUP(B485,[1]Address!B:L,11,FALSE),"")</f>
        <v/>
      </c>
      <c r="F485" s="60" t="str">
        <f t="shared" si="14"/>
        <v/>
      </c>
      <c r="G485" s="61" t="str">
        <f>IF(B485="סך הכל",[1]Summary!$B$7,IF(F485="","",IF(VLOOKUP(B485,[1]WQ_UnitID!B:C,2,FALSE)=0,"",VLOOKUP(B485,[1]WQ_UnitID!B:C,2,FALSE))))</f>
        <v/>
      </c>
      <c r="H485" s="60" t="str">
        <f>IF(B485="סך הכל",[1]Summary!$B$8,IF(F485="","",IFERROR(VLOOKUP(B485,[1]Planning!A:B,2,FALSE),0)))</f>
        <v/>
      </c>
      <c r="I485" s="60" t="str">
        <f>IF(B485="סך הכל",[1]Summary!$B$9,IF(F485="","",IFERROR(VLOOKUP(B485,[1]Count!A:B,2,FALSE),0)))</f>
        <v/>
      </c>
      <c r="J485" s="60" t="str">
        <f>IF(F485="","",(IF(ISNUMBER(MATCH(B485,[1]ExcPermit!$H$8:$H$1000,0)),"כן","לא")))</f>
        <v/>
      </c>
      <c r="K485" s="60" t="str">
        <f>IF(B485="סך הכל",[1]Summary!$B$10,IF(F485="","",IFERROR(VLOOKUP(B485,[1]Count!A:J,8,FALSE),0)))</f>
        <v/>
      </c>
      <c r="L485" s="60" t="str">
        <f>IF(B485="סך הכל",[1]Summary!$B$11,IF(F485="","",IFERROR(VLOOKUP(B485,[1]Count!A:J,9,FALSE),0)))</f>
        <v/>
      </c>
      <c r="M485" s="62" t="str">
        <f>IF(B485="סך הכל",[1]Summary!$B$12,IF(F485="","",IFERROR(VLOOKUP(B485,[1]Count!A:J,10,FALSE),0)))</f>
        <v/>
      </c>
      <c r="N485" s="63" t="str">
        <f t="shared" si="15"/>
        <v/>
      </c>
      <c r="O485" s="45" t="str">
        <f>IFERROR(VLOOKUP(B485,[1]Comments!A:B,2,FALSE),"")</f>
        <v/>
      </c>
      <c r="P485" s="45"/>
      <c r="Q485" s="45"/>
      <c r="R485" s="45"/>
      <c r="S485" s="45"/>
      <c r="T485" s="45"/>
      <c r="U485" s="45"/>
      <c r="V485" s="45"/>
      <c r="W485" s="45"/>
      <c r="X485" s="45"/>
      <c r="Y485" s="45"/>
      <c r="Z485" s="45"/>
      <c r="AA485" s="45"/>
      <c r="AB485" s="45"/>
      <c r="AC485" s="45"/>
      <c r="AD485" s="45"/>
      <c r="AE485" s="57"/>
      <c r="AF485" s="57"/>
      <c r="AG485" s="57"/>
      <c r="AH485" s="57"/>
      <c r="AI485" s="57"/>
      <c r="AJ485" s="57"/>
      <c r="AK485" s="57"/>
      <c r="AL485" s="57"/>
      <c r="AM485" s="57"/>
      <c r="AN485" s="57"/>
      <c r="AO485" s="57"/>
      <c r="AP485" s="57"/>
      <c r="AQ485" s="57"/>
      <c r="AR485" s="57"/>
      <c r="AS485" s="57"/>
      <c r="AT485" s="57"/>
      <c r="AU485" s="57"/>
      <c r="AV485" s="57"/>
      <c r="AW485" s="57"/>
      <c r="AX485" s="57"/>
      <c r="AY485" s="57"/>
      <c r="AZ485" s="57"/>
      <c r="BA485" s="57"/>
      <c r="BB485" s="57"/>
      <c r="BC485" s="57"/>
      <c r="BD485" s="57"/>
      <c r="BE485" s="57"/>
      <c r="BF485" s="57"/>
      <c r="BG485" s="57"/>
      <c r="BH485" s="57"/>
      <c r="BI485" s="57"/>
      <c r="BJ485" s="57"/>
      <c r="BK485" s="57"/>
      <c r="BL485" s="57"/>
      <c r="BM485" s="57"/>
      <c r="BN485" s="57"/>
      <c r="BO485" s="57"/>
      <c r="BP485" s="57"/>
      <c r="BQ485" s="57"/>
      <c r="BR485" s="57"/>
      <c r="BS485" s="57"/>
      <c r="BT485" s="57"/>
      <c r="BU485" s="57"/>
      <c r="BV485" s="57"/>
      <c r="BW485" s="57"/>
      <c r="BX485" s="57"/>
      <c r="BY485" s="57"/>
    </row>
    <row r="486" spans="1:77" s="64" customFormat="1" ht="12.75" x14ac:dyDescent="0.2">
      <c r="A486" s="57"/>
      <c r="B486" s="58" t="str">
        <f>IF(AND(B484&lt;&gt;"",ISNUMBER(B484),B485=""),"סך הכל",IF([1]Planning!A489="","",[1]Planning!A489))</f>
        <v/>
      </c>
      <c r="C486" s="59" t="str">
        <f>IFERROR(_xlfn.IFS(B486="סך הכל",[1]Summary!$B$6,[1]Planning!C489&lt;&gt;"",[1]Planning!C489),"")</f>
        <v/>
      </c>
      <c r="D486" s="57" t="str">
        <f>IFERROR(VLOOKUP(B486,[1]Address!B:G,5,FALSE),"")</f>
        <v/>
      </c>
      <c r="E486" s="57" t="str">
        <f>IFERROR(VLOOKUP(B486,[1]Address!B:L,11,FALSE),"")</f>
        <v/>
      </c>
      <c r="F486" s="60" t="str">
        <f t="shared" si="14"/>
        <v/>
      </c>
      <c r="G486" s="61" t="str">
        <f>IF(B486="סך הכל",[1]Summary!$B$7,IF(F486="","",IF(VLOOKUP(B486,[1]WQ_UnitID!B:C,2,FALSE)=0,"",VLOOKUP(B486,[1]WQ_UnitID!B:C,2,FALSE))))</f>
        <v/>
      </c>
      <c r="H486" s="60" t="str">
        <f>IF(B486="סך הכל",[1]Summary!$B$8,IF(F486="","",IFERROR(VLOOKUP(B486,[1]Planning!A:B,2,FALSE),0)))</f>
        <v/>
      </c>
      <c r="I486" s="60" t="str">
        <f>IF(B486="סך הכל",[1]Summary!$B$9,IF(F486="","",IFERROR(VLOOKUP(B486,[1]Count!A:B,2,FALSE),0)))</f>
        <v/>
      </c>
      <c r="J486" s="60" t="str">
        <f>IF(F486="","",(IF(ISNUMBER(MATCH(B486,[1]ExcPermit!$H$8:$H$1000,0)),"כן","לא")))</f>
        <v/>
      </c>
      <c r="K486" s="60" t="str">
        <f>IF(B486="סך הכל",[1]Summary!$B$10,IF(F486="","",IFERROR(VLOOKUP(B486,[1]Count!A:J,8,FALSE),0)))</f>
        <v/>
      </c>
      <c r="L486" s="60" t="str">
        <f>IF(B486="סך הכל",[1]Summary!$B$11,IF(F486="","",IFERROR(VLOOKUP(B486,[1]Count!A:J,9,FALSE),0)))</f>
        <v/>
      </c>
      <c r="M486" s="62" t="str">
        <f>IF(B486="סך הכל",[1]Summary!$B$12,IF(F486="","",IFERROR(VLOOKUP(B486,[1]Count!A:J,10,FALSE),0)))</f>
        <v/>
      </c>
      <c r="N486" s="63" t="str">
        <f t="shared" si="15"/>
        <v/>
      </c>
      <c r="O486" s="45" t="str">
        <f>IFERROR(VLOOKUP(B486,[1]Comments!A:B,2,FALSE),"")</f>
        <v/>
      </c>
      <c r="P486" s="45"/>
      <c r="Q486" s="45"/>
      <c r="R486" s="45"/>
      <c r="S486" s="45"/>
      <c r="T486" s="45"/>
      <c r="U486" s="45"/>
      <c r="V486" s="45"/>
      <c r="W486" s="45"/>
      <c r="X486" s="45"/>
      <c r="Y486" s="45"/>
      <c r="Z486" s="45"/>
      <c r="AA486" s="45"/>
      <c r="AB486" s="45"/>
      <c r="AC486" s="45"/>
      <c r="AD486" s="45"/>
      <c r="AE486" s="57"/>
      <c r="AF486" s="57"/>
      <c r="AG486" s="57"/>
      <c r="AH486" s="57"/>
      <c r="AI486" s="57"/>
      <c r="AJ486" s="57"/>
      <c r="AK486" s="57"/>
      <c r="AL486" s="57"/>
      <c r="AM486" s="57"/>
      <c r="AN486" s="57"/>
      <c r="AO486" s="57"/>
      <c r="AP486" s="57"/>
      <c r="AQ486" s="57"/>
      <c r="AR486" s="57"/>
      <c r="AS486" s="57"/>
      <c r="AT486" s="57"/>
      <c r="AU486" s="57"/>
      <c r="AV486" s="57"/>
      <c r="AW486" s="57"/>
      <c r="AX486" s="57"/>
      <c r="AY486" s="57"/>
      <c r="AZ486" s="57"/>
      <c r="BA486" s="57"/>
      <c r="BB486" s="57"/>
      <c r="BC486" s="57"/>
      <c r="BD486" s="57"/>
      <c r="BE486" s="57"/>
      <c r="BF486" s="57"/>
      <c r="BG486" s="57"/>
      <c r="BH486" s="57"/>
      <c r="BI486" s="57"/>
      <c r="BJ486" s="57"/>
      <c r="BK486" s="57"/>
      <c r="BL486" s="57"/>
      <c r="BM486" s="57"/>
      <c r="BN486" s="57"/>
      <c r="BO486" s="57"/>
      <c r="BP486" s="57"/>
      <c r="BQ486" s="57"/>
      <c r="BR486" s="57"/>
      <c r="BS486" s="57"/>
      <c r="BT486" s="57"/>
      <c r="BU486" s="57"/>
      <c r="BV486" s="57"/>
      <c r="BW486" s="57"/>
      <c r="BX486" s="57"/>
      <c r="BY486" s="57"/>
    </row>
    <row r="487" spans="1:77" s="64" customFormat="1" ht="12.75" x14ac:dyDescent="0.2">
      <c r="A487" s="57"/>
      <c r="B487" s="58" t="str">
        <f>IF(AND(B485&lt;&gt;"",ISNUMBER(B485),B486=""),"סך הכל",IF([1]Planning!A490="","",[1]Planning!A490))</f>
        <v/>
      </c>
      <c r="C487" s="59" t="str">
        <f>IFERROR(_xlfn.IFS(B487="סך הכל",[1]Summary!$B$6,[1]Planning!C490&lt;&gt;"",[1]Planning!C490),"")</f>
        <v/>
      </c>
      <c r="D487" s="57" t="str">
        <f>IFERROR(VLOOKUP(B487,[1]Address!B:G,5,FALSE),"")</f>
        <v/>
      </c>
      <c r="E487" s="57" t="str">
        <f>IFERROR(VLOOKUP(B487,[1]Address!B:L,11,FALSE),"")</f>
        <v/>
      </c>
      <c r="F487" s="60" t="str">
        <f t="shared" si="14"/>
        <v/>
      </c>
      <c r="G487" s="61" t="str">
        <f>IF(B487="סך הכל",[1]Summary!$B$7,IF(F487="","",IF(VLOOKUP(B487,[1]WQ_UnitID!B:C,2,FALSE)=0,"",VLOOKUP(B487,[1]WQ_UnitID!B:C,2,FALSE))))</f>
        <v/>
      </c>
      <c r="H487" s="60" t="str">
        <f>IF(B487="סך הכל",[1]Summary!$B$8,IF(F487="","",IFERROR(VLOOKUP(B487,[1]Planning!A:B,2,FALSE),0)))</f>
        <v/>
      </c>
      <c r="I487" s="60" t="str">
        <f>IF(B487="סך הכל",[1]Summary!$B$9,IF(F487="","",IFERROR(VLOOKUP(B487,[1]Count!A:B,2,FALSE),0)))</f>
        <v/>
      </c>
      <c r="J487" s="60" t="str">
        <f>IF(F487="","",(IF(ISNUMBER(MATCH(B487,[1]ExcPermit!$H$8:$H$1000,0)),"כן","לא")))</f>
        <v/>
      </c>
      <c r="K487" s="60" t="str">
        <f>IF(B487="סך הכל",[1]Summary!$B$10,IF(F487="","",IFERROR(VLOOKUP(B487,[1]Count!A:J,8,FALSE),0)))</f>
        <v/>
      </c>
      <c r="L487" s="60" t="str">
        <f>IF(B487="סך הכל",[1]Summary!$B$11,IF(F487="","",IFERROR(VLOOKUP(B487,[1]Count!A:J,9,FALSE),0)))</f>
        <v/>
      </c>
      <c r="M487" s="62" t="str">
        <f>IF(B487="סך הכל",[1]Summary!$B$12,IF(F487="","",IFERROR(VLOOKUP(B487,[1]Count!A:J,10,FALSE),0)))</f>
        <v/>
      </c>
      <c r="N487" s="63" t="str">
        <f t="shared" si="15"/>
        <v/>
      </c>
      <c r="O487" s="45" t="str">
        <f>IFERROR(VLOOKUP(B487,[1]Comments!A:B,2,FALSE),"")</f>
        <v/>
      </c>
      <c r="P487" s="45"/>
      <c r="Q487" s="45"/>
      <c r="R487" s="45"/>
      <c r="S487" s="45"/>
      <c r="T487" s="45"/>
      <c r="U487" s="45"/>
      <c r="V487" s="45"/>
      <c r="W487" s="45"/>
      <c r="X487" s="45"/>
      <c r="Y487" s="45"/>
      <c r="Z487" s="45"/>
      <c r="AA487" s="45"/>
      <c r="AB487" s="45"/>
      <c r="AC487" s="45"/>
      <c r="AD487" s="45"/>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57"/>
      <c r="BU487" s="57"/>
      <c r="BV487" s="57"/>
      <c r="BW487" s="57"/>
      <c r="BX487" s="57"/>
      <c r="BY487" s="57"/>
    </row>
    <row r="488" spans="1:77" s="64" customFormat="1" ht="12.75" x14ac:dyDescent="0.2">
      <c r="A488" s="57"/>
      <c r="B488" s="58" t="str">
        <f>IF(AND(B486&lt;&gt;"",ISNUMBER(B486),B487=""),"סך הכל",IF([1]Planning!A491="","",[1]Planning!A491))</f>
        <v/>
      </c>
      <c r="C488" s="59" t="str">
        <f>IFERROR(_xlfn.IFS(B488="סך הכל",[1]Summary!$B$6,[1]Planning!C491&lt;&gt;"",[1]Planning!C491),"")</f>
        <v/>
      </c>
      <c r="D488" s="57" t="str">
        <f>IFERROR(VLOOKUP(B488,[1]Address!B:G,5,FALSE),"")</f>
        <v/>
      </c>
      <c r="E488" s="57" t="str">
        <f>IFERROR(VLOOKUP(B488,[1]Address!B:L,11,FALSE),"")</f>
        <v/>
      </c>
      <c r="F488" s="60" t="str">
        <f t="shared" si="14"/>
        <v/>
      </c>
      <c r="G488" s="61" t="str">
        <f>IF(B488="סך הכל",[1]Summary!$B$7,IF(F488="","",IF(VLOOKUP(B488,[1]WQ_UnitID!B:C,2,FALSE)=0,"",VLOOKUP(B488,[1]WQ_UnitID!B:C,2,FALSE))))</f>
        <v/>
      </c>
      <c r="H488" s="60" t="str">
        <f>IF(B488="סך הכל",[1]Summary!$B$8,IF(F488="","",IFERROR(VLOOKUP(B488,[1]Planning!A:B,2,FALSE),0)))</f>
        <v/>
      </c>
      <c r="I488" s="60" t="str">
        <f>IF(B488="סך הכל",[1]Summary!$B$9,IF(F488="","",IFERROR(VLOOKUP(B488,[1]Count!A:B,2,FALSE),0)))</f>
        <v/>
      </c>
      <c r="J488" s="60" t="str">
        <f>IF(F488="","",(IF(ISNUMBER(MATCH(B488,[1]ExcPermit!$H$8:$H$1000,0)),"כן","לא")))</f>
        <v/>
      </c>
      <c r="K488" s="60" t="str">
        <f>IF(B488="סך הכל",[1]Summary!$B$10,IF(F488="","",IFERROR(VLOOKUP(B488,[1]Count!A:J,8,FALSE),0)))</f>
        <v/>
      </c>
      <c r="L488" s="60" t="str">
        <f>IF(B488="סך הכל",[1]Summary!$B$11,IF(F488="","",IFERROR(VLOOKUP(B488,[1]Count!A:J,9,FALSE),0)))</f>
        <v/>
      </c>
      <c r="M488" s="62" t="str">
        <f>IF(B488="סך הכל",[1]Summary!$B$12,IF(F488="","",IFERROR(VLOOKUP(B488,[1]Count!A:J,10,FALSE),0)))</f>
        <v/>
      </c>
      <c r="N488" s="63" t="str">
        <f t="shared" si="15"/>
        <v/>
      </c>
      <c r="O488" s="45" t="str">
        <f>IFERROR(VLOOKUP(B488,[1]Comments!A:B,2,FALSE),"")</f>
        <v/>
      </c>
      <c r="P488" s="45"/>
      <c r="Q488" s="45"/>
      <c r="R488" s="45"/>
      <c r="S488" s="45"/>
      <c r="T488" s="45"/>
      <c r="U488" s="45"/>
      <c r="V488" s="45"/>
      <c r="W488" s="45"/>
      <c r="X488" s="45"/>
      <c r="Y488" s="45"/>
      <c r="Z488" s="45"/>
      <c r="AA488" s="45"/>
      <c r="AB488" s="45"/>
      <c r="AC488" s="45"/>
      <c r="AD488" s="45"/>
      <c r="AE488" s="57"/>
      <c r="AF488" s="57"/>
      <c r="AG488" s="57"/>
      <c r="AH488" s="57"/>
      <c r="AI488" s="57"/>
      <c r="AJ488" s="57"/>
      <c r="AK488" s="57"/>
      <c r="AL488" s="57"/>
      <c r="AM488" s="57"/>
      <c r="AN488" s="57"/>
      <c r="AO488" s="57"/>
      <c r="AP488" s="57"/>
      <c r="AQ488" s="57"/>
      <c r="AR488" s="57"/>
      <c r="AS488" s="57"/>
      <c r="AT488" s="57"/>
      <c r="AU488" s="57"/>
      <c r="AV488" s="57"/>
      <c r="AW488" s="57"/>
      <c r="AX488" s="57"/>
      <c r="AY488" s="57"/>
      <c r="AZ488" s="57"/>
      <c r="BA488" s="57"/>
      <c r="BB488" s="57"/>
      <c r="BC488" s="57"/>
      <c r="BD488" s="57"/>
      <c r="BE488" s="57"/>
      <c r="BF488" s="57"/>
      <c r="BG488" s="57"/>
      <c r="BH488" s="57"/>
      <c r="BI488" s="57"/>
      <c r="BJ488" s="57"/>
      <c r="BK488" s="57"/>
      <c r="BL488" s="57"/>
      <c r="BM488" s="57"/>
      <c r="BN488" s="57"/>
      <c r="BO488" s="57"/>
      <c r="BP488" s="57"/>
      <c r="BQ488" s="57"/>
      <c r="BR488" s="57"/>
      <c r="BS488" s="57"/>
      <c r="BT488" s="57"/>
      <c r="BU488" s="57"/>
      <c r="BV488" s="57"/>
      <c r="BW488" s="57"/>
      <c r="BX488" s="57"/>
      <c r="BY488" s="57"/>
    </row>
    <row r="489" spans="1:77" s="64" customFormat="1" ht="12.75" x14ac:dyDescent="0.2">
      <c r="A489" s="57"/>
      <c r="B489" s="58" t="str">
        <f>IF(AND(B487&lt;&gt;"",ISNUMBER(B487),B488=""),"סך הכל",IF([1]Planning!A492="","",[1]Planning!A492))</f>
        <v/>
      </c>
      <c r="C489" s="59" t="str">
        <f>IFERROR(_xlfn.IFS(B489="סך הכל",[1]Summary!$B$6,[1]Planning!C492&lt;&gt;"",[1]Planning!C492),"")</f>
        <v/>
      </c>
      <c r="D489" s="57" t="str">
        <f>IFERROR(VLOOKUP(B489,[1]Address!B:G,5,FALSE),"")</f>
        <v/>
      </c>
      <c r="E489" s="57" t="str">
        <f>IFERROR(VLOOKUP(B489,[1]Address!B:L,11,FALSE),"")</f>
        <v/>
      </c>
      <c r="F489" s="60" t="str">
        <f t="shared" si="14"/>
        <v/>
      </c>
      <c r="G489" s="61" t="str">
        <f>IF(B489="סך הכל",[1]Summary!$B$7,IF(F489="","",IF(VLOOKUP(B489,[1]WQ_UnitID!B:C,2,FALSE)=0,"",VLOOKUP(B489,[1]WQ_UnitID!B:C,2,FALSE))))</f>
        <v/>
      </c>
      <c r="H489" s="60" t="str">
        <f>IF(B489="סך הכל",[1]Summary!$B$8,IF(F489="","",IFERROR(VLOOKUP(B489,[1]Planning!A:B,2,FALSE),0)))</f>
        <v/>
      </c>
      <c r="I489" s="60" t="str">
        <f>IF(B489="סך הכל",[1]Summary!$B$9,IF(F489="","",IFERROR(VLOOKUP(B489,[1]Count!A:B,2,FALSE),0)))</f>
        <v/>
      </c>
      <c r="J489" s="60" t="str">
        <f>IF(F489="","",(IF(ISNUMBER(MATCH(B489,[1]ExcPermit!$H$8:$H$1000,0)),"כן","לא")))</f>
        <v/>
      </c>
      <c r="K489" s="60" t="str">
        <f>IF(B489="סך הכל",[1]Summary!$B$10,IF(F489="","",IFERROR(VLOOKUP(B489,[1]Count!A:J,8,FALSE),0)))</f>
        <v/>
      </c>
      <c r="L489" s="60" t="str">
        <f>IF(B489="סך הכל",[1]Summary!$B$11,IF(F489="","",IFERROR(VLOOKUP(B489,[1]Count!A:J,9,FALSE),0)))</f>
        <v/>
      </c>
      <c r="M489" s="62" t="str">
        <f>IF(B489="סך הכל",[1]Summary!$B$12,IF(F489="","",IFERROR(VLOOKUP(B489,[1]Count!A:J,10,FALSE),0)))</f>
        <v/>
      </c>
      <c r="N489" s="63" t="str">
        <f t="shared" si="15"/>
        <v/>
      </c>
      <c r="O489" s="45" t="str">
        <f>IFERROR(VLOOKUP(B489,[1]Comments!A:B,2,FALSE),"")</f>
        <v/>
      </c>
      <c r="P489" s="45"/>
      <c r="Q489" s="45"/>
      <c r="R489" s="45"/>
      <c r="S489" s="45"/>
      <c r="T489" s="45"/>
      <c r="U489" s="45"/>
      <c r="V489" s="45"/>
      <c r="W489" s="45"/>
      <c r="X489" s="45"/>
      <c r="Y489" s="45"/>
      <c r="Z489" s="45"/>
      <c r="AA489" s="45"/>
      <c r="AB489" s="45"/>
      <c r="AC489" s="45"/>
      <c r="AD489" s="45"/>
      <c r="AE489" s="57"/>
      <c r="AF489" s="57"/>
      <c r="AG489" s="57"/>
      <c r="AH489" s="57"/>
      <c r="AI489" s="57"/>
      <c r="AJ489" s="57"/>
      <c r="AK489" s="57"/>
      <c r="AL489" s="57"/>
      <c r="AM489" s="57"/>
      <c r="AN489" s="57"/>
      <c r="AO489" s="57"/>
      <c r="AP489" s="57"/>
      <c r="AQ489" s="57"/>
      <c r="AR489" s="57"/>
      <c r="AS489" s="57"/>
      <c r="AT489" s="57"/>
      <c r="AU489" s="57"/>
      <c r="AV489" s="57"/>
      <c r="AW489" s="57"/>
      <c r="AX489" s="57"/>
      <c r="AY489" s="57"/>
      <c r="AZ489" s="57"/>
      <c r="BA489" s="57"/>
      <c r="BB489" s="57"/>
      <c r="BC489" s="57"/>
      <c r="BD489" s="57"/>
      <c r="BE489" s="57"/>
      <c r="BF489" s="57"/>
      <c r="BG489" s="57"/>
      <c r="BH489" s="57"/>
      <c r="BI489" s="57"/>
      <c r="BJ489" s="57"/>
      <c r="BK489" s="57"/>
      <c r="BL489" s="57"/>
      <c r="BM489" s="57"/>
      <c r="BN489" s="57"/>
      <c r="BO489" s="57"/>
      <c r="BP489" s="57"/>
      <c r="BQ489" s="57"/>
      <c r="BR489" s="57"/>
      <c r="BS489" s="57"/>
      <c r="BT489" s="57"/>
      <c r="BU489" s="57"/>
      <c r="BV489" s="57"/>
      <c r="BW489" s="57"/>
      <c r="BX489" s="57"/>
      <c r="BY489" s="57"/>
    </row>
    <row r="490" spans="1:77" s="64" customFormat="1" ht="12.75" x14ac:dyDescent="0.2">
      <c r="A490" s="57"/>
      <c r="B490" s="58" t="str">
        <f>IF(AND(B488&lt;&gt;"",ISNUMBER(B488),B489=""),"סך הכל",IF([1]Planning!A493="","",[1]Planning!A493))</f>
        <v/>
      </c>
      <c r="C490" s="59" t="str">
        <f>IFERROR(_xlfn.IFS(B490="סך הכל",[1]Summary!$B$6,[1]Planning!C493&lt;&gt;"",[1]Planning!C493),"")</f>
        <v/>
      </c>
      <c r="D490" s="57" t="str">
        <f>IFERROR(VLOOKUP(B490,[1]Address!B:G,5,FALSE),"")</f>
        <v/>
      </c>
      <c r="E490" s="57" t="str">
        <f>IFERROR(VLOOKUP(B490,[1]Address!B:L,11,FALSE),"")</f>
        <v/>
      </c>
      <c r="F490" s="60" t="str">
        <f t="shared" si="14"/>
        <v/>
      </c>
      <c r="G490" s="61" t="str">
        <f>IF(B490="סך הכל",[1]Summary!$B$7,IF(F490="","",IF(VLOOKUP(B490,[1]WQ_UnitID!B:C,2,FALSE)=0,"",VLOOKUP(B490,[1]WQ_UnitID!B:C,2,FALSE))))</f>
        <v/>
      </c>
      <c r="H490" s="60" t="str">
        <f>IF(B490="סך הכל",[1]Summary!$B$8,IF(F490="","",IFERROR(VLOOKUP(B490,[1]Planning!A:B,2,FALSE),0)))</f>
        <v/>
      </c>
      <c r="I490" s="60" t="str">
        <f>IF(B490="סך הכל",[1]Summary!$B$9,IF(F490="","",IFERROR(VLOOKUP(B490,[1]Count!A:B,2,FALSE),0)))</f>
        <v/>
      </c>
      <c r="J490" s="60" t="str">
        <f>IF(F490="","",(IF(ISNUMBER(MATCH(B490,[1]ExcPermit!$H$8:$H$1000,0)),"כן","לא")))</f>
        <v/>
      </c>
      <c r="K490" s="60" t="str">
        <f>IF(B490="סך הכל",[1]Summary!$B$10,IF(F490="","",IFERROR(VLOOKUP(B490,[1]Count!A:J,8,FALSE),0)))</f>
        <v/>
      </c>
      <c r="L490" s="60" t="str">
        <f>IF(B490="סך הכל",[1]Summary!$B$11,IF(F490="","",IFERROR(VLOOKUP(B490,[1]Count!A:J,9,FALSE),0)))</f>
        <v/>
      </c>
      <c r="M490" s="62" t="str">
        <f>IF(B490="סך הכל",[1]Summary!$B$12,IF(F490="","",IFERROR(VLOOKUP(B490,[1]Count!A:J,10,FALSE),0)))</f>
        <v/>
      </c>
      <c r="N490" s="63" t="str">
        <f t="shared" si="15"/>
        <v/>
      </c>
      <c r="O490" s="45" t="str">
        <f>IFERROR(VLOOKUP(B490,[1]Comments!A:B,2,FALSE),"")</f>
        <v/>
      </c>
      <c r="P490" s="45"/>
      <c r="Q490" s="45"/>
      <c r="R490" s="45"/>
      <c r="S490" s="45"/>
      <c r="T490" s="45"/>
      <c r="U490" s="45"/>
      <c r="V490" s="45"/>
      <c r="W490" s="45"/>
      <c r="X490" s="45"/>
      <c r="Y490" s="45"/>
      <c r="Z490" s="45"/>
      <c r="AA490" s="45"/>
      <c r="AB490" s="45"/>
      <c r="AC490" s="45"/>
      <c r="AD490" s="45"/>
      <c r="AE490" s="57"/>
      <c r="AF490" s="57"/>
      <c r="AG490" s="57"/>
      <c r="AH490" s="57"/>
      <c r="AI490" s="57"/>
      <c r="AJ490" s="57"/>
      <c r="AK490" s="57"/>
      <c r="AL490" s="57"/>
      <c r="AM490" s="57"/>
      <c r="AN490" s="57"/>
      <c r="AO490" s="57"/>
      <c r="AP490" s="57"/>
      <c r="AQ490" s="57"/>
      <c r="AR490" s="57"/>
      <c r="AS490" s="57"/>
      <c r="AT490" s="57"/>
      <c r="AU490" s="57"/>
      <c r="AV490" s="57"/>
      <c r="AW490" s="57"/>
      <c r="AX490" s="57"/>
      <c r="AY490" s="57"/>
      <c r="AZ490" s="57"/>
      <c r="BA490" s="57"/>
      <c r="BB490" s="57"/>
      <c r="BC490" s="57"/>
      <c r="BD490" s="57"/>
      <c r="BE490" s="57"/>
      <c r="BF490" s="57"/>
      <c r="BG490" s="57"/>
      <c r="BH490" s="57"/>
      <c r="BI490" s="57"/>
      <c r="BJ490" s="57"/>
      <c r="BK490" s="57"/>
      <c r="BL490" s="57"/>
      <c r="BM490" s="57"/>
      <c r="BN490" s="57"/>
      <c r="BO490" s="57"/>
      <c r="BP490" s="57"/>
      <c r="BQ490" s="57"/>
      <c r="BR490" s="57"/>
      <c r="BS490" s="57"/>
      <c r="BT490" s="57"/>
      <c r="BU490" s="57"/>
      <c r="BV490" s="57"/>
      <c r="BW490" s="57"/>
      <c r="BX490" s="57"/>
      <c r="BY490" s="57"/>
    </row>
    <row r="491" spans="1:77" s="64" customFormat="1" ht="12.75" x14ac:dyDescent="0.2">
      <c r="A491" s="57"/>
      <c r="B491" s="58" t="str">
        <f>IF(AND(B489&lt;&gt;"",ISNUMBER(B489),B490=""),"סך הכל",IF([1]Planning!A494="","",[1]Planning!A494))</f>
        <v/>
      </c>
      <c r="C491" s="59" t="str">
        <f>IFERROR(_xlfn.IFS(B491="סך הכל",[1]Summary!$B$6,[1]Planning!C494&lt;&gt;"",[1]Planning!C494),"")</f>
        <v/>
      </c>
      <c r="D491" s="57" t="str">
        <f>IFERROR(VLOOKUP(B491,[1]Address!B:G,5,FALSE),"")</f>
        <v/>
      </c>
      <c r="E491" s="57" t="str">
        <f>IFERROR(VLOOKUP(B491,[1]Address!B:L,11,FALSE),"")</f>
        <v/>
      </c>
      <c r="F491" s="60" t="str">
        <f t="shared" si="14"/>
        <v/>
      </c>
      <c r="G491" s="61" t="str">
        <f>IF(B491="סך הכל",[1]Summary!$B$7,IF(F491="","",IF(VLOOKUP(B491,[1]WQ_UnitID!B:C,2,FALSE)=0,"",VLOOKUP(B491,[1]WQ_UnitID!B:C,2,FALSE))))</f>
        <v/>
      </c>
      <c r="H491" s="60" t="str">
        <f>IF(B491="סך הכל",[1]Summary!$B$8,IF(F491="","",IFERROR(VLOOKUP(B491,[1]Planning!A:B,2,FALSE),0)))</f>
        <v/>
      </c>
      <c r="I491" s="60" t="str">
        <f>IF(B491="סך הכל",[1]Summary!$B$9,IF(F491="","",IFERROR(VLOOKUP(B491,[1]Count!A:B,2,FALSE),0)))</f>
        <v/>
      </c>
      <c r="J491" s="60" t="str">
        <f>IF(F491="","",(IF(ISNUMBER(MATCH(B491,[1]ExcPermit!$H$8:$H$1000,0)),"כן","לא")))</f>
        <v/>
      </c>
      <c r="K491" s="60" t="str">
        <f>IF(B491="סך הכל",[1]Summary!$B$10,IF(F491="","",IFERROR(VLOOKUP(B491,[1]Count!A:J,8,FALSE),0)))</f>
        <v/>
      </c>
      <c r="L491" s="60" t="str">
        <f>IF(B491="סך הכל",[1]Summary!$B$11,IF(F491="","",IFERROR(VLOOKUP(B491,[1]Count!A:J,9,FALSE),0)))</f>
        <v/>
      </c>
      <c r="M491" s="62" t="str">
        <f>IF(B491="סך הכל",[1]Summary!$B$12,IF(F491="","",IFERROR(VLOOKUP(B491,[1]Count!A:J,10,FALSE),0)))</f>
        <v/>
      </c>
      <c r="N491" s="63" t="str">
        <f t="shared" si="15"/>
        <v/>
      </c>
      <c r="O491" s="45" t="str">
        <f>IFERROR(VLOOKUP(B491,[1]Comments!A:B,2,FALSE),"")</f>
        <v/>
      </c>
      <c r="P491" s="45"/>
      <c r="Q491" s="45"/>
      <c r="R491" s="45"/>
      <c r="S491" s="45"/>
      <c r="T491" s="45"/>
      <c r="U491" s="45"/>
      <c r="V491" s="45"/>
      <c r="W491" s="45"/>
      <c r="X491" s="45"/>
      <c r="Y491" s="45"/>
      <c r="Z491" s="45"/>
      <c r="AA491" s="45"/>
      <c r="AB491" s="45"/>
      <c r="AC491" s="45"/>
      <c r="AD491" s="45"/>
      <c r="AE491" s="57"/>
      <c r="AF491" s="57"/>
      <c r="AG491" s="57"/>
      <c r="AH491" s="57"/>
      <c r="AI491" s="57"/>
      <c r="AJ491" s="57"/>
      <c r="AK491" s="57"/>
      <c r="AL491" s="57"/>
      <c r="AM491" s="57"/>
      <c r="AN491" s="57"/>
      <c r="AO491" s="57"/>
      <c r="AP491" s="57"/>
      <c r="AQ491" s="57"/>
      <c r="AR491" s="57"/>
      <c r="AS491" s="57"/>
      <c r="AT491" s="57"/>
      <c r="AU491" s="57"/>
      <c r="AV491" s="57"/>
      <c r="AW491" s="57"/>
      <c r="AX491" s="57"/>
      <c r="AY491" s="57"/>
      <c r="AZ491" s="57"/>
      <c r="BA491" s="57"/>
      <c r="BB491" s="57"/>
      <c r="BC491" s="57"/>
      <c r="BD491" s="57"/>
      <c r="BE491" s="57"/>
      <c r="BF491" s="57"/>
      <c r="BG491" s="57"/>
      <c r="BH491" s="57"/>
      <c r="BI491" s="57"/>
      <c r="BJ491" s="57"/>
      <c r="BK491" s="57"/>
      <c r="BL491" s="57"/>
      <c r="BM491" s="57"/>
      <c r="BN491" s="57"/>
      <c r="BO491" s="57"/>
      <c r="BP491" s="57"/>
      <c r="BQ491" s="57"/>
      <c r="BR491" s="57"/>
      <c r="BS491" s="57"/>
      <c r="BT491" s="57"/>
      <c r="BU491" s="57"/>
      <c r="BV491" s="57"/>
      <c r="BW491" s="57"/>
      <c r="BX491" s="57"/>
      <c r="BY491" s="57"/>
    </row>
    <row r="492" spans="1:77" s="64" customFormat="1" ht="12.75" x14ac:dyDescent="0.2">
      <c r="A492" s="57"/>
      <c r="B492" s="58" t="str">
        <f>IF(AND(B490&lt;&gt;"",ISNUMBER(B490),B491=""),"סך הכל",IF([1]Planning!A495="","",[1]Planning!A495))</f>
        <v/>
      </c>
      <c r="C492" s="59" t="str">
        <f>IFERROR(_xlfn.IFS(B492="סך הכל",[1]Summary!$B$6,[1]Planning!C495&lt;&gt;"",[1]Planning!C495),"")</f>
        <v/>
      </c>
      <c r="D492" s="57" t="str">
        <f>IFERROR(VLOOKUP(B492,[1]Address!B:G,5,FALSE),"")</f>
        <v/>
      </c>
      <c r="E492" s="57" t="str">
        <f>IFERROR(VLOOKUP(B492,[1]Address!B:L,11,FALSE),"")</f>
        <v/>
      </c>
      <c r="F492" s="60" t="str">
        <f t="shared" si="14"/>
        <v/>
      </c>
      <c r="G492" s="61" t="str">
        <f>IF(B492="סך הכל",[1]Summary!$B$7,IF(F492="","",IF(VLOOKUP(B492,[1]WQ_UnitID!B:C,2,FALSE)=0,"",VLOOKUP(B492,[1]WQ_UnitID!B:C,2,FALSE))))</f>
        <v/>
      </c>
      <c r="H492" s="60" t="str">
        <f>IF(B492="סך הכל",[1]Summary!$B$8,IF(F492="","",IFERROR(VLOOKUP(B492,[1]Planning!A:B,2,FALSE),0)))</f>
        <v/>
      </c>
      <c r="I492" s="60" t="str">
        <f>IF(B492="סך הכל",[1]Summary!$B$9,IF(F492="","",IFERROR(VLOOKUP(B492,[1]Count!A:B,2,FALSE),0)))</f>
        <v/>
      </c>
      <c r="J492" s="60" t="str">
        <f>IF(F492="","",(IF(ISNUMBER(MATCH(B492,[1]ExcPermit!$H$8:$H$1000,0)),"כן","לא")))</f>
        <v/>
      </c>
      <c r="K492" s="60" t="str">
        <f>IF(B492="סך הכל",[1]Summary!$B$10,IF(F492="","",IFERROR(VLOOKUP(B492,[1]Count!A:J,8,FALSE),0)))</f>
        <v/>
      </c>
      <c r="L492" s="60" t="str">
        <f>IF(B492="סך הכל",[1]Summary!$B$11,IF(F492="","",IFERROR(VLOOKUP(B492,[1]Count!A:J,9,FALSE),0)))</f>
        <v/>
      </c>
      <c r="M492" s="62" t="str">
        <f>IF(B492="סך הכל",[1]Summary!$B$12,IF(F492="","",IFERROR(VLOOKUP(B492,[1]Count!A:J,10,FALSE),0)))</f>
        <v/>
      </c>
      <c r="N492" s="63" t="str">
        <f t="shared" si="15"/>
        <v/>
      </c>
      <c r="O492" s="45" t="str">
        <f>IFERROR(VLOOKUP(B492,[1]Comments!A:B,2,FALSE),"")</f>
        <v/>
      </c>
      <c r="P492" s="45"/>
      <c r="Q492" s="45"/>
      <c r="R492" s="45"/>
      <c r="S492" s="45"/>
      <c r="T492" s="45"/>
      <c r="U492" s="45"/>
      <c r="V492" s="45"/>
      <c r="W492" s="45"/>
      <c r="X492" s="45"/>
      <c r="Y492" s="45"/>
      <c r="Z492" s="45"/>
      <c r="AA492" s="45"/>
      <c r="AB492" s="45"/>
      <c r="AC492" s="45"/>
      <c r="AD492" s="45"/>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57"/>
      <c r="BJ492" s="57"/>
      <c r="BK492" s="57"/>
      <c r="BL492" s="57"/>
      <c r="BM492" s="57"/>
      <c r="BN492" s="57"/>
      <c r="BO492" s="57"/>
      <c r="BP492" s="57"/>
      <c r="BQ492" s="57"/>
      <c r="BR492" s="57"/>
      <c r="BS492" s="57"/>
      <c r="BT492" s="57"/>
      <c r="BU492" s="57"/>
      <c r="BV492" s="57"/>
      <c r="BW492" s="57"/>
      <c r="BX492" s="57"/>
      <c r="BY492" s="57"/>
    </row>
    <row r="493" spans="1:77" s="64" customFormat="1" ht="12.75" x14ac:dyDescent="0.2">
      <c r="A493" s="57"/>
      <c r="B493" s="58" t="str">
        <f>IF(AND(B491&lt;&gt;"",ISNUMBER(B491),B492=""),"סך הכל",IF([1]Planning!A496="","",[1]Planning!A496))</f>
        <v/>
      </c>
      <c r="C493" s="59" t="str">
        <f>IFERROR(_xlfn.IFS(B493="סך הכל",[1]Summary!$B$6,[1]Planning!C496&lt;&gt;"",[1]Planning!C496),"")</f>
        <v/>
      </c>
      <c r="D493" s="57" t="str">
        <f>IFERROR(VLOOKUP(B493,[1]Address!B:G,5,FALSE),"")</f>
        <v/>
      </c>
      <c r="E493" s="57" t="str">
        <f>IFERROR(VLOOKUP(B493,[1]Address!B:L,11,FALSE),"")</f>
        <v/>
      </c>
      <c r="F493" s="60" t="str">
        <f t="shared" si="14"/>
        <v/>
      </c>
      <c r="G493" s="61" t="str">
        <f>IF(B493="סך הכל",[1]Summary!$B$7,IF(F493="","",IF(VLOOKUP(B493,[1]WQ_UnitID!B:C,2,FALSE)=0,"",VLOOKUP(B493,[1]WQ_UnitID!B:C,2,FALSE))))</f>
        <v/>
      </c>
      <c r="H493" s="60" t="str">
        <f>IF(B493="סך הכל",[1]Summary!$B$8,IF(F493="","",IFERROR(VLOOKUP(B493,[1]Planning!A:B,2,FALSE),0)))</f>
        <v/>
      </c>
      <c r="I493" s="60" t="str">
        <f>IF(B493="סך הכל",[1]Summary!$B$9,IF(F493="","",IFERROR(VLOOKUP(B493,[1]Count!A:B,2,FALSE),0)))</f>
        <v/>
      </c>
      <c r="J493" s="60" t="str">
        <f>IF(F493="","",(IF(ISNUMBER(MATCH(B493,[1]ExcPermit!$H$8:$H$1000,0)),"כן","לא")))</f>
        <v/>
      </c>
      <c r="K493" s="60" t="str">
        <f>IF(B493="סך הכל",[1]Summary!$B$10,IF(F493="","",IFERROR(VLOOKUP(B493,[1]Count!A:J,8,FALSE),0)))</f>
        <v/>
      </c>
      <c r="L493" s="60" t="str">
        <f>IF(B493="סך הכל",[1]Summary!$B$11,IF(F493="","",IFERROR(VLOOKUP(B493,[1]Count!A:J,9,FALSE),0)))</f>
        <v/>
      </c>
      <c r="M493" s="62" t="str">
        <f>IF(B493="סך הכל",[1]Summary!$B$12,IF(F493="","",IFERROR(VLOOKUP(B493,[1]Count!A:J,10,FALSE),0)))</f>
        <v/>
      </c>
      <c r="N493" s="63" t="str">
        <f t="shared" si="15"/>
        <v/>
      </c>
      <c r="O493" s="45" t="str">
        <f>IFERROR(VLOOKUP(B493,[1]Comments!A:B,2,FALSE),"")</f>
        <v/>
      </c>
      <c r="P493" s="45"/>
      <c r="Q493" s="45"/>
      <c r="R493" s="45"/>
      <c r="S493" s="45"/>
      <c r="T493" s="45"/>
      <c r="U493" s="45"/>
      <c r="V493" s="45"/>
      <c r="W493" s="45"/>
      <c r="X493" s="45"/>
      <c r="Y493" s="45"/>
      <c r="Z493" s="45"/>
      <c r="AA493" s="45"/>
      <c r="AB493" s="45"/>
      <c r="AC493" s="45"/>
      <c r="AD493" s="45"/>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7"/>
      <c r="BI493" s="57"/>
      <c r="BJ493" s="57"/>
      <c r="BK493" s="57"/>
      <c r="BL493" s="57"/>
      <c r="BM493" s="57"/>
      <c r="BN493" s="57"/>
      <c r="BO493" s="57"/>
      <c r="BP493" s="57"/>
      <c r="BQ493" s="57"/>
      <c r="BR493" s="57"/>
      <c r="BS493" s="57"/>
      <c r="BT493" s="57"/>
      <c r="BU493" s="57"/>
      <c r="BV493" s="57"/>
      <c r="BW493" s="57"/>
      <c r="BX493" s="57"/>
      <c r="BY493" s="57"/>
    </row>
    <row r="494" spans="1:77" s="64" customFormat="1" ht="12.75" x14ac:dyDescent="0.2">
      <c r="A494" s="57"/>
      <c r="B494" s="58" t="str">
        <f>IF(AND(B492&lt;&gt;"",ISNUMBER(B492),B493=""),"סך הכל",IF([1]Planning!A497="","",[1]Planning!A497))</f>
        <v/>
      </c>
      <c r="C494" s="59" t="str">
        <f>IFERROR(_xlfn.IFS(B494="סך הכל",[1]Summary!$B$6,[1]Planning!C497&lt;&gt;"",[1]Planning!C497),"")</f>
        <v/>
      </c>
      <c r="D494" s="57" t="str">
        <f>IFERROR(VLOOKUP(B494,[1]Address!B:G,5,FALSE),"")</f>
        <v/>
      </c>
      <c r="E494" s="57" t="str">
        <f>IFERROR(VLOOKUP(B494,[1]Address!B:L,11,FALSE),"")</f>
        <v/>
      </c>
      <c r="F494" s="60" t="str">
        <f t="shared" si="14"/>
        <v/>
      </c>
      <c r="G494" s="61" t="str">
        <f>IF(B494="סך הכל",[1]Summary!$B$7,IF(F494="","",IF(VLOOKUP(B494,[1]WQ_UnitID!B:C,2,FALSE)=0,"",VLOOKUP(B494,[1]WQ_UnitID!B:C,2,FALSE))))</f>
        <v/>
      </c>
      <c r="H494" s="60" t="str">
        <f>IF(B494="סך הכל",[1]Summary!$B$8,IF(F494="","",IFERROR(VLOOKUP(B494,[1]Planning!A:B,2,FALSE),0)))</f>
        <v/>
      </c>
      <c r="I494" s="60" t="str">
        <f>IF(B494="סך הכל",[1]Summary!$B$9,IF(F494="","",IFERROR(VLOOKUP(B494,[1]Count!A:B,2,FALSE),0)))</f>
        <v/>
      </c>
      <c r="J494" s="60" t="str">
        <f>IF(F494="","",(IF(ISNUMBER(MATCH(B494,[1]ExcPermit!$H$8:$H$1000,0)),"כן","לא")))</f>
        <v/>
      </c>
      <c r="K494" s="60" t="str">
        <f>IF(B494="סך הכל",[1]Summary!$B$10,IF(F494="","",IFERROR(VLOOKUP(B494,[1]Count!A:J,8,FALSE),0)))</f>
        <v/>
      </c>
      <c r="L494" s="60" t="str">
        <f>IF(B494="סך הכל",[1]Summary!$B$11,IF(F494="","",IFERROR(VLOOKUP(B494,[1]Count!A:J,9,FALSE),0)))</f>
        <v/>
      </c>
      <c r="M494" s="62" t="str">
        <f>IF(B494="סך הכל",[1]Summary!$B$12,IF(F494="","",IFERROR(VLOOKUP(B494,[1]Count!A:J,10,FALSE),0)))</f>
        <v/>
      </c>
      <c r="N494" s="63" t="str">
        <f t="shared" si="15"/>
        <v/>
      </c>
      <c r="O494" s="45" t="str">
        <f>IFERROR(VLOOKUP(B494,[1]Comments!A:B,2,FALSE),"")</f>
        <v/>
      </c>
      <c r="P494" s="45"/>
      <c r="Q494" s="45"/>
      <c r="R494" s="45"/>
      <c r="S494" s="45"/>
      <c r="T494" s="45"/>
      <c r="U494" s="45"/>
      <c r="V494" s="45"/>
      <c r="W494" s="45"/>
      <c r="X494" s="45"/>
      <c r="Y494" s="45"/>
      <c r="Z494" s="45"/>
      <c r="AA494" s="45"/>
      <c r="AB494" s="45"/>
      <c r="AC494" s="45"/>
      <c r="AD494" s="45"/>
      <c r="AE494" s="57"/>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c r="BE494" s="57"/>
      <c r="BF494" s="57"/>
      <c r="BG494" s="57"/>
      <c r="BH494" s="57"/>
      <c r="BI494" s="57"/>
      <c r="BJ494" s="57"/>
      <c r="BK494" s="57"/>
      <c r="BL494" s="57"/>
      <c r="BM494" s="57"/>
      <c r="BN494" s="57"/>
      <c r="BO494" s="57"/>
      <c r="BP494" s="57"/>
      <c r="BQ494" s="57"/>
      <c r="BR494" s="57"/>
      <c r="BS494" s="57"/>
      <c r="BT494" s="57"/>
      <c r="BU494" s="57"/>
      <c r="BV494" s="57"/>
      <c r="BW494" s="57"/>
      <c r="BX494" s="57"/>
      <c r="BY494" s="57"/>
    </row>
    <row r="495" spans="1:77" s="64" customFormat="1" ht="12.75" x14ac:dyDescent="0.2">
      <c r="A495" s="57"/>
      <c r="B495" s="58" t="str">
        <f>IF(AND(B493&lt;&gt;"",ISNUMBER(B493),B494=""),"סך הכל",IF([1]Planning!A498="","",[1]Planning!A498))</f>
        <v/>
      </c>
      <c r="C495" s="59" t="str">
        <f>IFERROR(_xlfn.IFS(B495="סך הכל",[1]Summary!$B$6,[1]Planning!C498&lt;&gt;"",[1]Planning!C498),"")</f>
        <v/>
      </c>
      <c r="D495" s="57" t="str">
        <f>IFERROR(VLOOKUP(B495,[1]Address!B:G,5,FALSE),"")</f>
        <v/>
      </c>
      <c r="E495" s="57" t="str">
        <f>IFERROR(VLOOKUP(B495,[1]Address!B:L,11,FALSE),"")</f>
        <v/>
      </c>
      <c r="F495" s="60" t="str">
        <f t="shared" si="14"/>
        <v/>
      </c>
      <c r="G495" s="61" t="str">
        <f>IF(B495="סך הכל",[1]Summary!$B$7,IF(F495="","",IF(VLOOKUP(B495,[1]WQ_UnitID!B:C,2,FALSE)=0,"",VLOOKUP(B495,[1]WQ_UnitID!B:C,2,FALSE))))</f>
        <v/>
      </c>
      <c r="H495" s="60" t="str">
        <f>IF(B495="סך הכל",[1]Summary!$B$8,IF(F495="","",IFERROR(VLOOKUP(B495,[1]Planning!A:B,2,FALSE),0)))</f>
        <v/>
      </c>
      <c r="I495" s="60" t="str">
        <f>IF(B495="סך הכל",[1]Summary!$B$9,IF(F495="","",IFERROR(VLOOKUP(B495,[1]Count!A:B,2,FALSE),0)))</f>
        <v/>
      </c>
      <c r="J495" s="60" t="str">
        <f>IF(F495="","",(IF(ISNUMBER(MATCH(B495,[1]ExcPermit!$H$8:$H$1000,0)),"כן","לא")))</f>
        <v/>
      </c>
      <c r="K495" s="60" t="str">
        <f>IF(B495="סך הכל",[1]Summary!$B$10,IF(F495="","",IFERROR(VLOOKUP(B495,[1]Count!A:J,8,FALSE),0)))</f>
        <v/>
      </c>
      <c r="L495" s="60" t="str">
        <f>IF(B495="סך הכל",[1]Summary!$B$11,IF(F495="","",IFERROR(VLOOKUP(B495,[1]Count!A:J,9,FALSE),0)))</f>
        <v/>
      </c>
      <c r="M495" s="62" t="str">
        <f>IF(B495="סך הכל",[1]Summary!$B$12,IF(F495="","",IFERROR(VLOOKUP(B495,[1]Count!A:J,10,FALSE),0)))</f>
        <v/>
      </c>
      <c r="N495" s="63" t="str">
        <f t="shared" si="15"/>
        <v/>
      </c>
      <c r="O495" s="45" t="str">
        <f>IFERROR(VLOOKUP(B495,[1]Comments!A:B,2,FALSE),"")</f>
        <v/>
      </c>
      <c r="P495" s="45"/>
      <c r="Q495" s="45"/>
      <c r="R495" s="45"/>
      <c r="S495" s="45"/>
      <c r="T495" s="45"/>
      <c r="U495" s="45"/>
      <c r="V495" s="45"/>
      <c r="W495" s="45"/>
      <c r="X495" s="45"/>
      <c r="Y495" s="45"/>
      <c r="Z495" s="45"/>
      <c r="AA495" s="45"/>
      <c r="AB495" s="45"/>
      <c r="AC495" s="45"/>
      <c r="AD495" s="45"/>
      <c r="AE495" s="57"/>
      <c r="AF495" s="57"/>
      <c r="AG495" s="57"/>
      <c r="AH495" s="57"/>
      <c r="AI495" s="57"/>
      <c r="AJ495" s="57"/>
      <c r="AK495" s="57"/>
      <c r="AL495" s="57"/>
      <c r="AM495" s="57"/>
      <c r="AN495" s="57"/>
      <c r="AO495" s="57"/>
      <c r="AP495" s="57"/>
      <c r="AQ495" s="57"/>
      <c r="AR495" s="57"/>
      <c r="AS495" s="57"/>
      <c r="AT495" s="57"/>
      <c r="AU495" s="57"/>
      <c r="AV495" s="57"/>
      <c r="AW495" s="57"/>
      <c r="AX495" s="57"/>
      <c r="AY495" s="57"/>
      <c r="AZ495" s="57"/>
      <c r="BA495" s="57"/>
      <c r="BB495" s="57"/>
      <c r="BC495" s="57"/>
      <c r="BD495" s="57"/>
      <c r="BE495" s="57"/>
      <c r="BF495" s="57"/>
      <c r="BG495" s="57"/>
      <c r="BH495" s="57"/>
      <c r="BI495" s="57"/>
      <c r="BJ495" s="57"/>
      <c r="BK495" s="57"/>
      <c r="BL495" s="57"/>
      <c r="BM495" s="57"/>
      <c r="BN495" s="57"/>
      <c r="BO495" s="57"/>
      <c r="BP495" s="57"/>
      <c r="BQ495" s="57"/>
      <c r="BR495" s="57"/>
      <c r="BS495" s="57"/>
      <c r="BT495" s="57"/>
      <c r="BU495" s="57"/>
      <c r="BV495" s="57"/>
      <c r="BW495" s="57"/>
      <c r="BX495" s="57"/>
      <c r="BY495" s="57"/>
    </row>
    <row r="496" spans="1:77" s="64" customFormat="1" ht="12.75" x14ac:dyDescent="0.2">
      <c r="A496" s="57"/>
      <c r="B496" s="58" t="str">
        <f>IF(AND(B494&lt;&gt;"",ISNUMBER(B494),B495=""),"סך הכל",IF([1]Planning!A499="","",[1]Planning!A499))</f>
        <v/>
      </c>
      <c r="C496" s="59" t="str">
        <f>IFERROR(_xlfn.IFS(B496="סך הכל",[1]Summary!$B$6,[1]Planning!C499&lt;&gt;"",[1]Planning!C499),"")</f>
        <v/>
      </c>
      <c r="D496" s="57" t="str">
        <f>IFERROR(VLOOKUP(B496,[1]Address!B:G,5,FALSE),"")</f>
        <v/>
      </c>
      <c r="E496" s="57" t="str">
        <f>IFERROR(VLOOKUP(B496,[1]Address!B:L,11,FALSE),"")</f>
        <v/>
      </c>
      <c r="F496" s="60" t="str">
        <f t="shared" si="14"/>
        <v/>
      </c>
      <c r="G496" s="61" t="str">
        <f>IF(B496="סך הכל",[1]Summary!$B$7,IF(F496="","",IF(VLOOKUP(B496,[1]WQ_UnitID!B:C,2,FALSE)=0,"",VLOOKUP(B496,[1]WQ_UnitID!B:C,2,FALSE))))</f>
        <v/>
      </c>
      <c r="H496" s="60" t="str">
        <f>IF(B496="סך הכל",[1]Summary!$B$8,IF(F496="","",IFERROR(VLOOKUP(B496,[1]Planning!A:B,2,FALSE),0)))</f>
        <v/>
      </c>
      <c r="I496" s="60" t="str">
        <f>IF(B496="סך הכל",[1]Summary!$B$9,IF(F496="","",IFERROR(VLOOKUP(B496,[1]Count!A:B,2,FALSE),0)))</f>
        <v/>
      </c>
      <c r="J496" s="60" t="str">
        <f>IF(F496="","",(IF(ISNUMBER(MATCH(B496,[1]ExcPermit!$H$8:$H$1000,0)),"כן","לא")))</f>
        <v/>
      </c>
      <c r="K496" s="60" t="str">
        <f>IF(B496="סך הכל",[1]Summary!$B$10,IF(F496="","",IFERROR(VLOOKUP(B496,[1]Count!A:J,8,FALSE),0)))</f>
        <v/>
      </c>
      <c r="L496" s="60" t="str">
        <f>IF(B496="סך הכל",[1]Summary!$B$11,IF(F496="","",IFERROR(VLOOKUP(B496,[1]Count!A:J,9,FALSE),0)))</f>
        <v/>
      </c>
      <c r="M496" s="62" t="str">
        <f>IF(B496="סך הכל",[1]Summary!$B$12,IF(F496="","",IFERROR(VLOOKUP(B496,[1]Count!A:J,10,FALSE),0)))</f>
        <v/>
      </c>
      <c r="N496" s="63" t="str">
        <f t="shared" si="15"/>
        <v/>
      </c>
      <c r="O496" s="45" t="str">
        <f>IFERROR(VLOOKUP(B496,[1]Comments!A:B,2,FALSE),"")</f>
        <v/>
      </c>
      <c r="P496" s="45"/>
      <c r="Q496" s="45"/>
      <c r="R496" s="45"/>
      <c r="S496" s="45"/>
      <c r="T496" s="45"/>
      <c r="U496" s="45"/>
      <c r="V496" s="45"/>
      <c r="W496" s="45"/>
      <c r="X496" s="45"/>
      <c r="Y496" s="45"/>
      <c r="Z496" s="45"/>
      <c r="AA496" s="45"/>
      <c r="AB496" s="45"/>
      <c r="AC496" s="45"/>
      <c r="AD496" s="45"/>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c r="BE496" s="57"/>
      <c r="BF496" s="57"/>
      <c r="BG496" s="57"/>
      <c r="BH496" s="57"/>
      <c r="BI496" s="57"/>
      <c r="BJ496" s="57"/>
      <c r="BK496" s="57"/>
      <c r="BL496" s="57"/>
      <c r="BM496" s="57"/>
      <c r="BN496" s="57"/>
      <c r="BO496" s="57"/>
      <c r="BP496" s="57"/>
      <c r="BQ496" s="57"/>
      <c r="BR496" s="57"/>
      <c r="BS496" s="57"/>
      <c r="BT496" s="57"/>
      <c r="BU496" s="57"/>
      <c r="BV496" s="57"/>
      <c r="BW496" s="57"/>
      <c r="BX496" s="57"/>
      <c r="BY496" s="57"/>
    </row>
    <row r="497" spans="1:77" s="64" customFormat="1" ht="12.75" x14ac:dyDescent="0.2">
      <c r="A497" s="57"/>
      <c r="B497" s="58" t="str">
        <f>IF(AND(B495&lt;&gt;"",ISNUMBER(B495),B496=""),"סך הכל",IF([1]Planning!A500="","",[1]Planning!A500))</f>
        <v/>
      </c>
      <c r="C497" s="59" t="str">
        <f>IFERROR(_xlfn.IFS(B497="סך הכל",[1]Summary!$B$6,[1]Planning!C500&lt;&gt;"",[1]Planning!C500),"")</f>
        <v/>
      </c>
      <c r="D497" s="57" t="str">
        <f>IFERROR(VLOOKUP(B497,[1]Address!B:G,5,FALSE),"")</f>
        <v/>
      </c>
      <c r="E497" s="57" t="str">
        <f>IFERROR(VLOOKUP(B497,[1]Address!B:L,11,FALSE),"")</f>
        <v/>
      </c>
      <c r="F497" s="60" t="str">
        <f t="shared" si="14"/>
        <v/>
      </c>
      <c r="G497" s="61" t="str">
        <f>IF(B497="סך הכל",[1]Summary!$B$7,IF(F497="","",IF(VLOOKUP(B497,[1]WQ_UnitID!B:C,2,FALSE)=0,"",VLOOKUP(B497,[1]WQ_UnitID!B:C,2,FALSE))))</f>
        <v/>
      </c>
      <c r="H497" s="60" t="str">
        <f>IF(B497="סך הכל",[1]Summary!$B$8,IF(F497="","",IFERROR(VLOOKUP(B497,[1]Planning!A:B,2,FALSE),0)))</f>
        <v/>
      </c>
      <c r="I497" s="60" t="str">
        <f>IF(B497="סך הכל",[1]Summary!$B$9,IF(F497="","",IFERROR(VLOOKUP(B497,[1]Count!A:B,2,FALSE),0)))</f>
        <v/>
      </c>
      <c r="J497" s="60" t="str">
        <f>IF(F497="","",(IF(ISNUMBER(MATCH(B497,[1]ExcPermit!$H$8:$H$1000,0)),"כן","לא")))</f>
        <v/>
      </c>
      <c r="K497" s="60" t="str">
        <f>IF(B497="סך הכל",[1]Summary!$B$10,IF(F497="","",IFERROR(VLOOKUP(B497,[1]Count!A:J,8,FALSE),0)))</f>
        <v/>
      </c>
      <c r="L497" s="60" t="str">
        <f>IF(B497="סך הכל",[1]Summary!$B$11,IF(F497="","",IFERROR(VLOOKUP(B497,[1]Count!A:J,9,FALSE),0)))</f>
        <v/>
      </c>
      <c r="M497" s="62" t="str">
        <f>IF(B497="סך הכל",[1]Summary!$B$12,IF(F497="","",IFERROR(VLOOKUP(B497,[1]Count!A:J,10,FALSE),0)))</f>
        <v/>
      </c>
      <c r="N497" s="63" t="str">
        <f t="shared" si="15"/>
        <v/>
      </c>
      <c r="O497" s="45" t="str">
        <f>IFERROR(VLOOKUP(B497,[1]Comments!A:B,2,FALSE),"")</f>
        <v/>
      </c>
      <c r="P497" s="45"/>
      <c r="Q497" s="45"/>
      <c r="R497" s="45"/>
      <c r="S497" s="45"/>
      <c r="T497" s="45"/>
      <c r="U497" s="45"/>
      <c r="V497" s="45"/>
      <c r="W497" s="45"/>
      <c r="X497" s="45"/>
      <c r="Y497" s="45"/>
      <c r="Z497" s="45"/>
      <c r="AA497" s="45"/>
      <c r="AB497" s="45"/>
      <c r="AC497" s="45"/>
      <c r="AD497" s="45"/>
      <c r="AE497" s="57"/>
      <c r="AF497" s="57"/>
      <c r="AG497" s="57"/>
      <c r="AH497" s="57"/>
      <c r="AI497" s="57"/>
      <c r="AJ497" s="57"/>
      <c r="AK497" s="57"/>
      <c r="AL497" s="57"/>
      <c r="AM497" s="57"/>
      <c r="AN497" s="57"/>
      <c r="AO497" s="57"/>
      <c r="AP497" s="57"/>
      <c r="AQ497" s="57"/>
      <c r="AR497" s="57"/>
      <c r="AS497" s="57"/>
      <c r="AT497" s="57"/>
      <c r="AU497" s="57"/>
      <c r="AV497" s="57"/>
      <c r="AW497" s="57"/>
      <c r="AX497" s="57"/>
      <c r="AY497" s="57"/>
      <c r="AZ497" s="57"/>
      <c r="BA497" s="57"/>
      <c r="BB497" s="57"/>
      <c r="BC497" s="57"/>
      <c r="BD497" s="57"/>
      <c r="BE497" s="57"/>
      <c r="BF497" s="57"/>
      <c r="BG497" s="57"/>
      <c r="BH497" s="57"/>
      <c r="BI497" s="57"/>
      <c r="BJ497" s="57"/>
      <c r="BK497" s="57"/>
      <c r="BL497" s="57"/>
      <c r="BM497" s="57"/>
      <c r="BN497" s="57"/>
      <c r="BO497" s="57"/>
      <c r="BP497" s="57"/>
      <c r="BQ497" s="57"/>
      <c r="BR497" s="57"/>
      <c r="BS497" s="57"/>
      <c r="BT497" s="57"/>
      <c r="BU497" s="57"/>
      <c r="BV497" s="57"/>
      <c r="BW497" s="57"/>
      <c r="BX497" s="57"/>
      <c r="BY497" s="57"/>
    </row>
    <row r="498" spans="1:77" s="64" customFormat="1" ht="12.75" x14ac:dyDescent="0.2">
      <c r="A498" s="57"/>
      <c r="B498" s="58" t="str">
        <f>IF(AND(B496&lt;&gt;"",ISNUMBER(B496),B497=""),"סך הכל",IF([1]Planning!A501="","",[1]Planning!A501))</f>
        <v/>
      </c>
      <c r="C498" s="59" t="str">
        <f>IFERROR(_xlfn.IFS(B498="סך הכל",[1]Summary!$B$6,[1]Planning!C501&lt;&gt;"",[1]Planning!C501),"")</f>
        <v/>
      </c>
      <c r="D498" s="57" t="str">
        <f>IFERROR(VLOOKUP(B498,[1]Address!B:G,5,FALSE),"")</f>
        <v/>
      </c>
      <c r="E498" s="57" t="str">
        <f>IFERROR(VLOOKUP(B498,[1]Address!B:L,11,FALSE),"")</f>
        <v/>
      </c>
      <c r="F498" s="60" t="str">
        <f t="shared" si="14"/>
        <v/>
      </c>
      <c r="G498" s="61" t="str">
        <f>IF(B498="סך הכל",[1]Summary!$B$7,IF(F498="","",IF(VLOOKUP(B498,[1]WQ_UnitID!B:C,2,FALSE)=0,"",VLOOKUP(B498,[1]WQ_UnitID!B:C,2,FALSE))))</f>
        <v/>
      </c>
      <c r="H498" s="60" t="str">
        <f>IF(B498="סך הכל",[1]Summary!$B$8,IF(F498="","",IFERROR(VLOOKUP(B498,[1]Planning!A:B,2,FALSE),0)))</f>
        <v/>
      </c>
      <c r="I498" s="60" t="str">
        <f>IF(B498="סך הכל",[1]Summary!$B$9,IF(F498="","",IFERROR(VLOOKUP(B498,[1]Count!A:B,2,FALSE),0)))</f>
        <v/>
      </c>
      <c r="J498" s="60" t="str">
        <f>IF(F498="","",(IF(ISNUMBER(MATCH(B498,[1]ExcPermit!$H$8:$H$1000,0)),"כן","לא")))</f>
        <v/>
      </c>
      <c r="K498" s="60" t="str">
        <f>IF(B498="סך הכל",[1]Summary!$B$10,IF(F498="","",IFERROR(VLOOKUP(B498,[1]Count!A:J,8,FALSE),0)))</f>
        <v/>
      </c>
      <c r="L498" s="60" t="str">
        <f>IF(B498="סך הכל",[1]Summary!$B$11,IF(F498="","",IFERROR(VLOOKUP(B498,[1]Count!A:J,9,FALSE),0)))</f>
        <v/>
      </c>
      <c r="M498" s="62" t="str">
        <f>IF(B498="סך הכל",[1]Summary!$B$12,IF(F498="","",IFERROR(VLOOKUP(B498,[1]Count!A:J,10,FALSE),0)))</f>
        <v/>
      </c>
      <c r="N498" s="63" t="str">
        <f t="shared" si="15"/>
        <v/>
      </c>
      <c r="O498" s="45" t="str">
        <f>IFERROR(VLOOKUP(B498,[1]Comments!A:B,2,FALSE),"")</f>
        <v/>
      </c>
      <c r="P498" s="45"/>
      <c r="Q498" s="45"/>
      <c r="R498" s="45"/>
      <c r="S498" s="45"/>
      <c r="T498" s="45"/>
      <c r="U498" s="45"/>
      <c r="V498" s="45"/>
      <c r="W498" s="45"/>
      <c r="X498" s="45"/>
      <c r="Y498" s="45"/>
      <c r="Z498" s="45"/>
      <c r="AA498" s="45"/>
      <c r="AB498" s="45"/>
      <c r="AC498" s="45"/>
      <c r="AD498" s="45"/>
      <c r="AE498" s="57"/>
      <c r="AF498" s="57"/>
      <c r="AG498" s="57"/>
      <c r="AH498" s="57"/>
      <c r="AI498" s="57"/>
      <c r="AJ498" s="57"/>
      <c r="AK498" s="57"/>
      <c r="AL498" s="57"/>
      <c r="AM498" s="57"/>
      <c r="AN498" s="57"/>
      <c r="AO498" s="57"/>
      <c r="AP498" s="57"/>
      <c r="AQ498" s="57"/>
      <c r="AR498" s="57"/>
      <c r="AS498" s="57"/>
      <c r="AT498" s="57"/>
      <c r="AU498" s="57"/>
      <c r="AV498" s="57"/>
      <c r="AW498" s="57"/>
      <c r="AX498" s="57"/>
      <c r="AY498" s="57"/>
      <c r="AZ498" s="57"/>
      <c r="BA498" s="57"/>
      <c r="BB498" s="57"/>
      <c r="BC498" s="57"/>
      <c r="BD498" s="57"/>
      <c r="BE498" s="57"/>
      <c r="BF498" s="57"/>
      <c r="BG498" s="57"/>
      <c r="BH498" s="57"/>
      <c r="BI498" s="57"/>
      <c r="BJ498" s="57"/>
      <c r="BK498" s="57"/>
      <c r="BL498" s="57"/>
      <c r="BM498" s="57"/>
      <c r="BN498" s="57"/>
      <c r="BO498" s="57"/>
      <c r="BP498" s="57"/>
      <c r="BQ498" s="57"/>
      <c r="BR498" s="57"/>
      <c r="BS498" s="57"/>
      <c r="BT498" s="57"/>
      <c r="BU498" s="57"/>
      <c r="BV498" s="57"/>
      <c r="BW498" s="57"/>
      <c r="BX498" s="57"/>
      <c r="BY498" s="57"/>
    </row>
    <row r="499" spans="1:77" s="64" customFormat="1" ht="12.75" x14ac:dyDescent="0.2">
      <c r="A499" s="57"/>
      <c r="B499" s="58" t="str">
        <f>IF(AND(B497&lt;&gt;"",ISNUMBER(B497),B498=""),"סך הכל",IF([1]Planning!A502="","",[1]Planning!A502))</f>
        <v/>
      </c>
      <c r="C499" s="59" t="str">
        <f>IFERROR(_xlfn.IFS(B499="סך הכל",[1]Summary!$B$6,[1]Planning!C502&lt;&gt;"",[1]Planning!C502),"")</f>
        <v/>
      </c>
      <c r="D499" s="57" t="str">
        <f>IFERROR(VLOOKUP(B499,[1]Address!B:G,5,FALSE),"")</f>
        <v/>
      </c>
      <c r="E499" s="57" t="str">
        <f>IFERROR(VLOOKUP(B499,[1]Address!B:L,11,FALSE),"")</f>
        <v/>
      </c>
      <c r="F499" s="60" t="str">
        <f t="shared" si="14"/>
        <v/>
      </c>
      <c r="G499" s="61" t="str">
        <f>IF(B499="סך הכל",[1]Summary!$B$7,IF(F499="","",IF(VLOOKUP(B499,[1]WQ_UnitID!B:C,2,FALSE)=0,"",VLOOKUP(B499,[1]WQ_UnitID!B:C,2,FALSE))))</f>
        <v/>
      </c>
      <c r="H499" s="60" t="str">
        <f>IF(B499="סך הכל",[1]Summary!$B$8,IF(F499="","",IFERROR(VLOOKUP(B499,[1]Planning!A:B,2,FALSE),0)))</f>
        <v/>
      </c>
      <c r="I499" s="60" t="str">
        <f>IF(B499="סך הכל",[1]Summary!$B$9,IF(F499="","",IFERROR(VLOOKUP(B499,[1]Count!A:B,2,FALSE),0)))</f>
        <v/>
      </c>
      <c r="J499" s="60" t="str">
        <f>IF(F499="","",(IF(ISNUMBER(MATCH(B499,[1]ExcPermit!$H$8:$H$1000,0)),"כן","לא")))</f>
        <v/>
      </c>
      <c r="K499" s="60" t="str">
        <f>IF(B499="סך הכל",[1]Summary!$B$10,IF(F499="","",IFERROR(VLOOKUP(B499,[1]Count!A:J,8,FALSE),0)))</f>
        <v/>
      </c>
      <c r="L499" s="60" t="str">
        <f>IF(B499="סך הכל",[1]Summary!$B$11,IF(F499="","",IFERROR(VLOOKUP(B499,[1]Count!A:J,9,FALSE),0)))</f>
        <v/>
      </c>
      <c r="M499" s="62" t="str">
        <f>IF(B499="סך הכל",[1]Summary!$B$12,IF(F499="","",IFERROR(VLOOKUP(B499,[1]Count!A:J,10,FALSE),0)))</f>
        <v/>
      </c>
      <c r="N499" s="63" t="str">
        <f t="shared" si="15"/>
        <v/>
      </c>
      <c r="O499" s="45" t="str">
        <f>IFERROR(VLOOKUP(B499,[1]Comments!A:B,2,FALSE),"")</f>
        <v/>
      </c>
      <c r="P499" s="45"/>
      <c r="Q499" s="45"/>
      <c r="R499" s="45"/>
      <c r="S499" s="45"/>
      <c r="T499" s="45"/>
      <c r="U499" s="45"/>
      <c r="V499" s="45"/>
      <c r="W499" s="45"/>
      <c r="X499" s="45"/>
      <c r="Y499" s="45"/>
      <c r="Z499" s="45"/>
      <c r="AA499" s="45"/>
      <c r="AB499" s="45"/>
      <c r="AC499" s="45"/>
      <c r="AD499" s="45"/>
      <c r="AE499" s="57"/>
      <c r="AF499" s="57"/>
      <c r="AG499" s="57"/>
      <c r="AH499" s="57"/>
      <c r="AI499" s="57"/>
      <c r="AJ499" s="57"/>
      <c r="AK499" s="57"/>
      <c r="AL499" s="57"/>
      <c r="AM499" s="57"/>
      <c r="AN499" s="57"/>
      <c r="AO499" s="57"/>
      <c r="AP499" s="57"/>
      <c r="AQ499" s="57"/>
      <c r="AR499" s="57"/>
      <c r="AS499" s="57"/>
      <c r="AT499" s="57"/>
      <c r="AU499" s="57"/>
      <c r="AV499" s="57"/>
      <c r="AW499" s="57"/>
      <c r="AX499" s="57"/>
      <c r="AY499" s="57"/>
      <c r="AZ499" s="57"/>
      <c r="BA499" s="57"/>
      <c r="BB499" s="57"/>
      <c r="BC499" s="57"/>
      <c r="BD499" s="57"/>
      <c r="BE499" s="57"/>
      <c r="BF499" s="57"/>
      <c r="BG499" s="57"/>
      <c r="BH499" s="57"/>
      <c r="BI499" s="57"/>
      <c r="BJ499" s="57"/>
      <c r="BK499" s="57"/>
      <c r="BL499" s="57"/>
      <c r="BM499" s="57"/>
      <c r="BN499" s="57"/>
      <c r="BO499" s="57"/>
      <c r="BP499" s="57"/>
      <c r="BQ499" s="57"/>
      <c r="BR499" s="57"/>
      <c r="BS499" s="57"/>
      <c r="BT499" s="57"/>
      <c r="BU499" s="57"/>
      <c r="BV499" s="57"/>
      <c r="BW499" s="57"/>
      <c r="BX499" s="57"/>
      <c r="BY499" s="57"/>
    </row>
    <row r="500" spans="1:77" s="64" customFormat="1" ht="12.75" x14ac:dyDescent="0.2">
      <c r="A500" s="57"/>
      <c r="B500" s="58" t="str">
        <f>IF(AND(B498&lt;&gt;"",ISNUMBER(B498),B499=""),"סך הכל",IF([1]Planning!A503="","",[1]Planning!A503))</f>
        <v/>
      </c>
      <c r="C500" s="59" t="str">
        <f>IFERROR(_xlfn.IFS(B500="סך הכל",[1]Summary!$B$6,[1]Planning!C503&lt;&gt;"",[1]Planning!C503),"")</f>
        <v/>
      </c>
      <c r="D500" s="57" t="str">
        <f>IFERROR(VLOOKUP(B500,[1]Address!B:G,5,FALSE),"")</f>
        <v/>
      </c>
      <c r="E500" s="57" t="str">
        <f>IFERROR(VLOOKUP(B500,[1]Address!B:L,11,FALSE),"")</f>
        <v/>
      </c>
      <c r="F500" s="60" t="str">
        <f t="shared" si="14"/>
        <v/>
      </c>
      <c r="G500" s="61" t="str">
        <f>IF(B500="סך הכל",[1]Summary!$B$7,IF(F500="","",IF(VLOOKUP(B500,[1]WQ_UnitID!B:C,2,FALSE)=0,"",VLOOKUP(B500,[1]WQ_UnitID!B:C,2,FALSE))))</f>
        <v/>
      </c>
      <c r="H500" s="60" t="str">
        <f>IF(B500="סך הכל",[1]Summary!$B$8,IF(F500="","",IFERROR(VLOOKUP(B500,[1]Planning!A:B,2,FALSE),0)))</f>
        <v/>
      </c>
      <c r="I500" s="60" t="str">
        <f>IF(B500="סך הכל",[1]Summary!$B$9,IF(F500="","",IFERROR(VLOOKUP(B500,[1]Count!A:B,2,FALSE),0)))</f>
        <v/>
      </c>
      <c r="J500" s="60" t="str">
        <f>IF(F500="","",(IF(ISNUMBER(MATCH(B500,[1]ExcPermit!$H$8:$H$1000,0)),"כן","לא")))</f>
        <v/>
      </c>
      <c r="K500" s="60" t="str">
        <f>IF(B500="סך הכל",[1]Summary!$B$10,IF(F500="","",IFERROR(VLOOKUP(B500,[1]Count!A:J,8,FALSE),0)))</f>
        <v/>
      </c>
      <c r="L500" s="60" t="str">
        <f>IF(B500="סך הכל",[1]Summary!$B$11,IF(F500="","",IFERROR(VLOOKUP(B500,[1]Count!A:J,9,FALSE),0)))</f>
        <v/>
      </c>
      <c r="M500" s="62" t="str">
        <f>IF(B500="סך הכל",[1]Summary!$B$12,IF(F500="","",IFERROR(VLOOKUP(B500,[1]Count!A:J,10,FALSE),0)))</f>
        <v/>
      </c>
      <c r="N500" s="63" t="str">
        <f t="shared" si="15"/>
        <v/>
      </c>
      <c r="O500" s="45" t="str">
        <f>IFERROR(VLOOKUP(B500,[1]Comments!A:B,2,FALSE),"")</f>
        <v/>
      </c>
      <c r="P500" s="45"/>
      <c r="Q500" s="45"/>
      <c r="R500" s="45"/>
      <c r="S500" s="45"/>
      <c r="T500" s="45"/>
      <c r="U500" s="45"/>
      <c r="V500" s="45"/>
      <c r="W500" s="45"/>
      <c r="X500" s="45"/>
      <c r="Y500" s="45"/>
      <c r="Z500" s="45"/>
      <c r="AA500" s="45"/>
      <c r="AB500" s="45"/>
      <c r="AC500" s="45"/>
      <c r="AD500" s="45"/>
      <c r="AE500" s="57"/>
      <c r="AF500" s="57"/>
      <c r="AG500" s="57"/>
      <c r="AH500" s="57"/>
      <c r="AI500" s="57"/>
      <c r="AJ500" s="57"/>
      <c r="AK500" s="57"/>
      <c r="AL500" s="57"/>
      <c r="AM500" s="57"/>
      <c r="AN500" s="57"/>
      <c r="AO500" s="57"/>
      <c r="AP500" s="57"/>
      <c r="AQ500" s="57"/>
      <c r="AR500" s="57"/>
      <c r="AS500" s="57"/>
      <c r="AT500" s="57"/>
      <c r="AU500" s="57"/>
      <c r="AV500" s="57"/>
      <c r="AW500" s="57"/>
      <c r="AX500" s="57"/>
      <c r="AY500" s="57"/>
      <c r="AZ500" s="57"/>
      <c r="BA500" s="57"/>
      <c r="BB500" s="57"/>
      <c r="BC500" s="57"/>
      <c r="BD500" s="57"/>
      <c r="BE500" s="57"/>
      <c r="BF500" s="57"/>
      <c r="BG500" s="57"/>
      <c r="BH500" s="57"/>
      <c r="BI500" s="57"/>
      <c r="BJ500" s="57"/>
      <c r="BK500" s="57"/>
      <c r="BL500" s="57"/>
      <c r="BM500" s="57"/>
      <c r="BN500" s="57"/>
      <c r="BO500" s="57"/>
      <c r="BP500" s="57"/>
      <c r="BQ500" s="57"/>
      <c r="BR500" s="57"/>
      <c r="BS500" s="57"/>
      <c r="BT500" s="57"/>
      <c r="BU500" s="57"/>
      <c r="BV500" s="57"/>
      <c r="BW500" s="57"/>
      <c r="BX500" s="57"/>
      <c r="BY500" s="57"/>
    </row>
    <row r="501" spans="1:77" s="64" customFormat="1" ht="12.75" x14ac:dyDescent="0.2">
      <c r="A501" s="57"/>
      <c r="B501" s="58" t="str">
        <f>IF(AND(B499&lt;&gt;"",ISNUMBER(B499),B500=""),"סך הכל",IF([1]Planning!A504="","",[1]Planning!A504))</f>
        <v/>
      </c>
      <c r="C501" s="59" t="str">
        <f>IFERROR(_xlfn.IFS(B501="סך הכל",[1]Summary!$B$6,[1]Planning!C504&lt;&gt;"",[1]Planning!C504),"")</f>
        <v/>
      </c>
      <c r="D501" s="57" t="str">
        <f>IFERROR(VLOOKUP(B501,[1]Address!B:G,5,FALSE),"")</f>
        <v/>
      </c>
      <c r="E501" s="57" t="str">
        <f>IFERROR(VLOOKUP(B501,[1]Address!B:L,11,FALSE),"")</f>
        <v/>
      </c>
      <c r="F501" s="60" t="str">
        <f t="shared" si="14"/>
        <v/>
      </c>
      <c r="G501" s="61" t="str">
        <f>IF(B501="סך הכל",[1]Summary!$B$7,IF(F501="","",IF(VLOOKUP(B501,[1]WQ_UnitID!B:C,2,FALSE)=0,"",VLOOKUP(B501,[1]WQ_UnitID!B:C,2,FALSE))))</f>
        <v/>
      </c>
      <c r="H501" s="60" t="str">
        <f>IF(B501="סך הכל",[1]Summary!$B$8,IF(F501="","",IFERROR(VLOOKUP(B501,[1]Planning!A:B,2,FALSE),0)))</f>
        <v/>
      </c>
      <c r="I501" s="60" t="str">
        <f>IF(B501="סך הכל",[1]Summary!$B$9,IF(F501="","",IFERROR(VLOOKUP(B501,[1]Count!A:B,2,FALSE),0)))</f>
        <v/>
      </c>
      <c r="J501" s="60" t="str">
        <f>IF(F501="","",(IF(ISNUMBER(MATCH(B501,[1]ExcPermit!$H$8:$H$1000,0)),"כן","לא")))</f>
        <v/>
      </c>
      <c r="K501" s="60" t="str">
        <f>IF(B501="סך הכל",[1]Summary!$B$10,IF(F501="","",IFERROR(VLOOKUP(B501,[1]Count!A:J,8,FALSE),0)))</f>
        <v/>
      </c>
      <c r="L501" s="60" t="str">
        <f>IF(B501="סך הכל",[1]Summary!$B$11,IF(F501="","",IFERROR(VLOOKUP(B501,[1]Count!A:J,9,FALSE),0)))</f>
        <v/>
      </c>
      <c r="M501" s="62" t="str">
        <f>IF(B501="סך הכל",[1]Summary!$B$12,IF(F501="","",IFERROR(VLOOKUP(B501,[1]Count!A:J,10,FALSE),0)))</f>
        <v/>
      </c>
      <c r="N501" s="63" t="str">
        <f t="shared" si="15"/>
        <v/>
      </c>
      <c r="O501" s="45" t="str">
        <f>IFERROR(VLOOKUP(B501,[1]Comments!A:B,2,FALSE),"")</f>
        <v/>
      </c>
      <c r="P501" s="45"/>
      <c r="Q501" s="45"/>
      <c r="R501" s="45"/>
      <c r="S501" s="45"/>
      <c r="T501" s="45"/>
      <c r="U501" s="45"/>
      <c r="V501" s="45"/>
      <c r="W501" s="45"/>
      <c r="X501" s="45"/>
      <c r="Y501" s="45"/>
      <c r="Z501" s="45"/>
      <c r="AA501" s="45"/>
      <c r="AB501" s="45"/>
      <c r="AC501" s="45"/>
      <c r="AD501" s="45"/>
      <c r="AE501" s="57"/>
      <c r="AF501" s="57"/>
      <c r="AG501" s="57"/>
      <c r="AH501" s="57"/>
      <c r="AI501" s="57"/>
      <c r="AJ501" s="57"/>
      <c r="AK501" s="57"/>
      <c r="AL501" s="57"/>
      <c r="AM501" s="57"/>
      <c r="AN501" s="57"/>
      <c r="AO501" s="57"/>
      <c r="AP501" s="57"/>
      <c r="AQ501" s="57"/>
      <c r="AR501" s="57"/>
      <c r="AS501" s="57"/>
      <c r="AT501" s="57"/>
      <c r="AU501" s="57"/>
      <c r="AV501" s="57"/>
      <c r="AW501" s="57"/>
      <c r="AX501" s="57"/>
      <c r="AY501" s="57"/>
      <c r="AZ501" s="57"/>
      <c r="BA501" s="57"/>
      <c r="BB501" s="57"/>
      <c r="BC501" s="57"/>
      <c r="BD501" s="57"/>
      <c r="BE501" s="57"/>
      <c r="BF501" s="57"/>
      <c r="BG501" s="57"/>
      <c r="BH501" s="57"/>
      <c r="BI501" s="57"/>
      <c r="BJ501" s="57"/>
      <c r="BK501" s="57"/>
      <c r="BL501" s="57"/>
      <c r="BM501" s="57"/>
      <c r="BN501" s="57"/>
      <c r="BO501" s="57"/>
      <c r="BP501" s="57"/>
      <c r="BQ501" s="57"/>
      <c r="BR501" s="57"/>
      <c r="BS501" s="57"/>
      <c r="BT501" s="57"/>
      <c r="BU501" s="57"/>
      <c r="BV501" s="57"/>
      <c r="BW501" s="57"/>
      <c r="BX501" s="57"/>
      <c r="BY501" s="57"/>
    </row>
    <row r="502" spans="1:77" s="64" customFormat="1" ht="12.75" x14ac:dyDescent="0.2">
      <c r="A502" s="57"/>
      <c r="B502" s="58" t="str">
        <f>IF(AND(B500&lt;&gt;"",ISNUMBER(B500),B501=""),"סך הכל",IF([1]Planning!A505="","",[1]Planning!A505))</f>
        <v/>
      </c>
      <c r="C502" s="59" t="str">
        <f>IFERROR(_xlfn.IFS(B502="סך הכל",[1]Summary!$B$6,[1]Planning!C505&lt;&gt;"",[1]Planning!C505),"")</f>
        <v/>
      </c>
      <c r="D502" s="57" t="str">
        <f>IFERROR(VLOOKUP(B502,[1]Address!B:G,5,FALSE),"")</f>
        <v/>
      </c>
      <c r="E502" s="57" t="str">
        <f>IFERROR(VLOOKUP(B502,[1]Address!B:L,11,FALSE),"")</f>
        <v/>
      </c>
      <c r="F502" s="60" t="str">
        <f t="shared" si="14"/>
        <v/>
      </c>
      <c r="G502" s="61" t="str">
        <f>IF(B502="סך הכל",[1]Summary!$B$7,IF(F502="","",IF(VLOOKUP(B502,[1]WQ_UnitID!B:C,2,FALSE)=0,"",VLOOKUP(B502,[1]WQ_UnitID!B:C,2,FALSE))))</f>
        <v/>
      </c>
      <c r="H502" s="60" t="str">
        <f>IF(B502="סך הכל",[1]Summary!$B$8,IF(F502="","",IFERROR(VLOOKUP(B502,[1]Planning!A:B,2,FALSE),0)))</f>
        <v/>
      </c>
      <c r="I502" s="60" t="str">
        <f>IF(B502="סך הכל",[1]Summary!$B$9,IF(F502="","",IFERROR(VLOOKUP(B502,[1]Count!A:B,2,FALSE),0)))</f>
        <v/>
      </c>
      <c r="J502" s="60" t="str">
        <f>IF(F502="","",(IF(ISNUMBER(MATCH(B502,[1]ExcPermit!$H$8:$H$1000,0)),"כן","לא")))</f>
        <v/>
      </c>
      <c r="K502" s="60" t="str">
        <f>IF(B502="סך הכל",[1]Summary!$B$10,IF(F502="","",IFERROR(VLOOKUP(B502,[1]Count!A:J,8,FALSE),0)))</f>
        <v/>
      </c>
      <c r="L502" s="60" t="str">
        <f>IF(B502="סך הכל",[1]Summary!$B$11,IF(F502="","",IFERROR(VLOOKUP(B502,[1]Count!A:J,9,FALSE),0)))</f>
        <v/>
      </c>
      <c r="M502" s="62" t="str">
        <f>IF(B502="סך הכל",[1]Summary!$B$12,IF(F502="","",IFERROR(VLOOKUP(B502,[1]Count!A:J,10,FALSE),0)))</f>
        <v/>
      </c>
      <c r="N502" s="63" t="str">
        <f t="shared" si="15"/>
        <v/>
      </c>
      <c r="O502" s="45" t="str">
        <f>IFERROR(VLOOKUP(B502,[1]Comments!A:B,2,FALSE),"")</f>
        <v/>
      </c>
      <c r="P502" s="45"/>
      <c r="Q502" s="45"/>
      <c r="R502" s="45"/>
      <c r="S502" s="45"/>
      <c r="T502" s="45"/>
      <c r="U502" s="45"/>
      <c r="V502" s="45"/>
      <c r="W502" s="45"/>
      <c r="X502" s="45"/>
      <c r="Y502" s="45"/>
      <c r="Z502" s="45"/>
      <c r="AA502" s="45"/>
      <c r="AB502" s="45"/>
      <c r="AC502" s="45"/>
      <c r="AD502" s="45"/>
      <c r="AE502" s="57"/>
      <c r="AF502" s="57"/>
      <c r="AG502" s="57"/>
      <c r="AH502" s="57"/>
      <c r="AI502" s="57"/>
      <c r="AJ502" s="57"/>
      <c r="AK502" s="57"/>
      <c r="AL502" s="57"/>
      <c r="AM502" s="57"/>
      <c r="AN502" s="57"/>
      <c r="AO502" s="57"/>
      <c r="AP502" s="57"/>
      <c r="AQ502" s="57"/>
      <c r="AR502" s="57"/>
      <c r="AS502" s="57"/>
      <c r="AT502" s="57"/>
      <c r="AU502" s="57"/>
      <c r="AV502" s="57"/>
      <c r="AW502" s="57"/>
      <c r="AX502" s="57"/>
      <c r="AY502" s="57"/>
      <c r="AZ502" s="57"/>
      <c r="BA502" s="57"/>
      <c r="BB502" s="57"/>
      <c r="BC502" s="57"/>
      <c r="BD502" s="57"/>
      <c r="BE502" s="57"/>
      <c r="BF502" s="57"/>
      <c r="BG502" s="57"/>
      <c r="BH502" s="57"/>
      <c r="BI502" s="57"/>
      <c r="BJ502" s="57"/>
      <c r="BK502" s="57"/>
      <c r="BL502" s="57"/>
      <c r="BM502" s="57"/>
      <c r="BN502" s="57"/>
      <c r="BO502" s="57"/>
      <c r="BP502" s="57"/>
      <c r="BQ502" s="57"/>
      <c r="BR502" s="57"/>
      <c r="BS502" s="57"/>
      <c r="BT502" s="57"/>
      <c r="BU502" s="57"/>
      <c r="BV502" s="57"/>
      <c r="BW502" s="57"/>
      <c r="BX502" s="57"/>
      <c r="BY502" s="57"/>
    </row>
    <row r="503" spans="1:77" s="64" customFormat="1" ht="12.75" x14ac:dyDescent="0.2">
      <c r="A503" s="57"/>
      <c r="B503" s="58" t="str">
        <f>IF(AND(B501&lt;&gt;"",ISNUMBER(B501),B502=""),"סך הכל",IF([1]Planning!A506="","",[1]Planning!A506))</f>
        <v/>
      </c>
      <c r="C503" s="59" t="str">
        <f>IFERROR(_xlfn.IFS(B503="סך הכל",[1]Summary!$B$6,[1]Planning!C506&lt;&gt;"",[1]Planning!C506),"")</f>
        <v/>
      </c>
      <c r="D503" s="57" t="str">
        <f>IFERROR(VLOOKUP(B503,[1]Address!B:G,5,FALSE),"")</f>
        <v/>
      </c>
      <c r="E503" s="57" t="str">
        <f>IFERROR(VLOOKUP(B503,[1]Address!B:L,11,FALSE),"")</f>
        <v/>
      </c>
      <c r="F503" s="60" t="str">
        <f t="shared" si="14"/>
        <v/>
      </c>
      <c r="G503" s="61" t="str">
        <f>IF(B503="סך הכל",[1]Summary!$B$7,IF(F503="","",IF(VLOOKUP(B503,[1]WQ_UnitID!B:C,2,FALSE)=0,"",VLOOKUP(B503,[1]WQ_UnitID!B:C,2,FALSE))))</f>
        <v/>
      </c>
      <c r="H503" s="60" t="str">
        <f>IF(B503="סך הכל",[1]Summary!$B$8,IF(F503="","",IFERROR(VLOOKUP(B503,[1]Planning!A:B,2,FALSE),0)))</f>
        <v/>
      </c>
      <c r="I503" s="60" t="str">
        <f>IF(B503="סך הכל",[1]Summary!$B$9,IF(F503="","",IFERROR(VLOOKUP(B503,[1]Count!A:B,2,FALSE),0)))</f>
        <v/>
      </c>
      <c r="J503" s="60" t="str">
        <f>IF(F503="","",(IF(ISNUMBER(MATCH(B503,[1]ExcPermit!$H$8:$H$1000,0)),"כן","לא")))</f>
        <v/>
      </c>
      <c r="K503" s="60" t="str">
        <f>IF(B503="סך הכל",[1]Summary!$B$10,IF(F503="","",IFERROR(VLOOKUP(B503,[1]Count!A:J,8,FALSE),0)))</f>
        <v/>
      </c>
      <c r="L503" s="60" t="str">
        <f>IF(B503="סך הכל",[1]Summary!$B$11,IF(F503="","",IFERROR(VLOOKUP(B503,[1]Count!A:J,9,FALSE),0)))</f>
        <v/>
      </c>
      <c r="M503" s="62" t="str">
        <f>IF(B503="סך הכל",[1]Summary!$B$12,IF(F503="","",IFERROR(VLOOKUP(B503,[1]Count!A:J,10,FALSE),0)))</f>
        <v/>
      </c>
      <c r="N503" s="63" t="str">
        <f t="shared" si="15"/>
        <v/>
      </c>
      <c r="O503" s="45" t="str">
        <f>IFERROR(VLOOKUP(B503,[1]Comments!A:B,2,FALSE),"")</f>
        <v/>
      </c>
      <c r="P503" s="45"/>
      <c r="Q503" s="45"/>
      <c r="R503" s="45"/>
      <c r="S503" s="45"/>
      <c r="T503" s="45"/>
      <c r="U503" s="45"/>
      <c r="V503" s="45"/>
      <c r="W503" s="45"/>
      <c r="X503" s="45"/>
      <c r="Y503" s="45"/>
      <c r="Z503" s="45"/>
      <c r="AA503" s="45"/>
      <c r="AB503" s="45"/>
      <c r="AC503" s="45"/>
      <c r="AD503" s="45"/>
      <c r="AE503" s="57"/>
      <c r="AF503" s="57"/>
      <c r="AG503" s="57"/>
      <c r="AH503" s="57"/>
      <c r="AI503" s="57"/>
      <c r="AJ503" s="57"/>
      <c r="AK503" s="57"/>
      <c r="AL503" s="57"/>
      <c r="AM503" s="57"/>
      <c r="AN503" s="57"/>
      <c r="AO503" s="57"/>
      <c r="AP503" s="57"/>
      <c r="AQ503" s="57"/>
      <c r="AR503" s="57"/>
      <c r="AS503" s="57"/>
      <c r="AT503" s="57"/>
      <c r="AU503" s="57"/>
      <c r="AV503" s="57"/>
      <c r="AW503" s="57"/>
      <c r="AX503" s="57"/>
      <c r="AY503" s="57"/>
      <c r="AZ503" s="57"/>
      <c r="BA503" s="57"/>
      <c r="BB503" s="57"/>
      <c r="BC503" s="57"/>
      <c r="BD503" s="57"/>
      <c r="BE503" s="57"/>
      <c r="BF503" s="57"/>
      <c r="BG503" s="57"/>
      <c r="BH503" s="57"/>
      <c r="BI503" s="57"/>
      <c r="BJ503" s="57"/>
      <c r="BK503" s="57"/>
      <c r="BL503" s="57"/>
      <c r="BM503" s="57"/>
      <c r="BN503" s="57"/>
      <c r="BO503" s="57"/>
      <c r="BP503" s="57"/>
      <c r="BQ503" s="57"/>
      <c r="BR503" s="57"/>
      <c r="BS503" s="57"/>
      <c r="BT503" s="57"/>
      <c r="BU503" s="57"/>
      <c r="BV503" s="57"/>
      <c r="BW503" s="57"/>
      <c r="BX503" s="57"/>
      <c r="BY503" s="57"/>
    </row>
    <row r="504" spans="1:77" s="64" customFormat="1" ht="12.75" x14ac:dyDescent="0.2">
      <c r="A504" s="57"/>
      <c r="B504" s="58" t="str">
        <f>IF(AND(B502&lt;&gt;"",ISNUMBER(B502),B503=""),"סך הכל",IF([1]Planning!A507="","",[1]Planning!A507))</f>
        <v/>
      </c>
      <c r="C504" s="59" t="str">
        <f>IFERROR(_xlfn.IFS(B504="סך הכל",[1]Summary!$B$6,[1]Planning!C507&lt;&gt;"",[1]Planning!C507),"")</f>
        <v/>
      </c>
      <c r="D504" s="57" t="str">
        <f>IFERROR(VLOOKUP(B504,[1]Address!B:G,5,FALSE),"")</f>
        <v/>
      </c>
      <c r="E504" s="57" t="str">
        <f>IFERROR(VLOOKUP(B504,[1]Address!B:L,11,FALSE),"")</f>
        <v/>
      </c>
      <c r="F504" s="60" t="str">
        <f t="shared" si="14"/>
        <v/>
      </c>
      <c r="G504" s="61" t="str">
        <f>IF(B504="סך הכל",[1]Summary!$B$7,IF(F504="","",IF(VLOOKUP(B504,[1]WQ_UnitID!B:C,2,FALSE)=0,"",VLOOKUP(B504,[1]WQ_UnitID!B:C,2,FALSE))))</f>
        <v/>
      </c>
      <c r="H504" s="60" t="str">
        <f>IF(B504="סך הכל",[1]Summary!$B$8,IF(F504="","",IFERROR(VLOOKUP(B504,[1]Planning!A:B,2,FALSE),0)))</f>
        <v/>
      </c>
      <c r="I504" s="60" t="str">
        <f>IF(B504="סך הכל",[1]Summary!$B$9,IF(F504="","",IFERROR(VLOOKUP(B504,[1]Count!A:B,2,FALSE),0)))</f>
        <v/>
      </c>
      <c r="J504" s="60" t="str">
        <f>IF(F504="","",(IF(ISNUMBER(MATCH(B504,[1]ExcPermit!$H$8:$H$1000,0)),"כן","לא")))</f>
        <v/>
      </c>
      <c r="K504" s="60" t="str">
        <f>IF(B504="סך הכל",[1]Summary!$B$10,IF(F504="","",IFERROR(VLOOKUP(B504,[1]Count!A:J,8,FALSE),0)))</f>
        <v/>
      </c>
      <c r="L504" s="60" t="str">
        <f>IF(B504="סך הכל",[1]Summary!$B$11,IF(F504="","",IFERROR(VLOOKUP(B504,[1]Count!A:J,9,FALSE),0)))</f>
        <v/>
      </c>
      <c r="M504" s="62" t="str">
        <f>IF(B504="סך הכל",[1]Summary!$B$12,IF(F504="","",IFERROR(VLOOKUP(B504,[1]Count!A:J,10,FALSE),0)))</f>
        <v/>
      </c>
      <c r="N504" s="63" t="str">
        <f t="shared" si="15"/>
        <v/>
      </c>
      <c r="O504" s="45" t="str">
        <f>IFERROR(VLOOKUP(B504,[1]Comments!A:B,2,FALSE),"")</f>
        <v/>
      </c>
      <c r="P504" s="45"/>
      <c r="Q504" s="45"/>
      <c r="R504" s="45"/>
      <c r="S504" s="45"/>
      <c r="T504" s="45"/>
      <c r="U504" s="45"/>
      <c r="V504" s="45"/>
      <c r="W504" s="45"/>
      <c r="X504" s="45"/>
      <c r="Y504" s="45"/>
      <c r="Z504" s="45"/>
      <c r="AA504" s="45"/>
      <c r="AB504" s="45"/>
      <c r="AC504" s="45"/>
      <c r="AD504" s="45"/>
      <c r="AE504" s="57"/>
      <c r="AF504" s="57"/>
      <c r="AG504" s="57"/>
      <c r="AH504" s="57"/>
      <c r="AI504" s="57"/>
      <c r="AJ504" s="57"/>
      <c r="AK504" s="57"/>
      <c r="AL504" s="57"/>
      <c r="AM504" s="57"/>
      <c r="AN504" s="57"/>
      <c r="AO504" s="57"/>
      <c r="AP504" s="57"/>
      <c r="AQ504" s="57"/>
      <c r="AR504" s="57"/>
      <c r="AS504" s="57"/>
      <c r="AT504" s="57"/>
      <c r="AU504" s="57"/>
      <c r="AV504" s="57"/>
      <c r="AW504" s="57"/>
      <c r="AX504" s="57"/>
      <c r="AY504" s="57"/>
      <c r="AZ504" s="57"/>
      <c r="BA504" s="57"/>
      <c r="BB504" s="57"/>
      <c r="BC504" s="57"/>
      <c r="BD504" s="57"/>
      <c r="BE504" s="57"/>
      <c r="BF504" s="57"/>
      <c r="BG504" s="57"/>
      <c r="BH504" s="57"/>
      <c r="BI504" s="57"/>
      <c r="BJ504" s="57"/>
      <c r="BK504" s="57"/>
      <c r="BL504" s="57"/>
      <c r="BM504" s="57"/>
      <c r="BN504" s="57"/>
      <c r="BO504" s="57"/>
      <c r="BP504" s="57"/>
      <c r="BQ504" s="57"/>
      <c r="BR504" s="57"/>
      <c r="BS504" s="57"/>
      <c r="BT504" s="57"/>
      <c r="BU504" s="57"/>
      <c r="BV504" s="57"/>
      <c r="BW504" s="57"/>
      <c r="BX504" s="57"/>
      <c r="BY504" s="57"/>
    </row>
    <row r="505" spans="1:77" s="64" customFormat="1" ht="12.75" x14ac:dyDescent="0.2">
      <c r="A505" s="57"/>
      <c r="B505" s="58" t="str">
        <f>IF(AND(B503&lt;&gt;"",ISNUMBER(B503),B504=""),"סך הכל",IF([1]Planning!A508="","",[1]Planning!A508))</f>
        <v/>
      </c>
      <c r="C505" s="59" t="str">
        <f>IFERROR(_xlfn.IFS(B505="סך הכל",[1]Summary!$B$6,[1]Planning!C508&lt;&gt;"",[1]Planning!C508),"")</f>
        <v/>
      </c>
      <c r="D505" s="57" t="str">
        <f>IFERROR(VLOOKUP(B505,[1]Address!B:G,5,FALSE),"")</f>
        <v/>
      </c>
      <c r="E505" s="57" t="str">
        <f>IFERROR(VLOOKUP(B505,[1]Address!B:L,11,FALSE),"")</f>
        <v/>
      </c>
      <c r="F505" s="60" t="str">
        <f t="shared" si="14"/>
        <v/>
      </c>
      <c r="G505" s="61" t="str">
        <f>IF(B505="סך הכל",[1]Summary!$B$7,IF(F505="","",IF(VLOOKUP(B505,[1]WQ_UnitID!B:C,2,FALSE)=0,"",VLOOKUP(B505,[1]WQ_UnitID!B:C,2,FALSE))))</f>
        <v/>
      </c>
      <c r="H505" s="60" t="str">
        <f>IF(B505="סך הכל",[1]Summary!$B$8,IF(F505="","",IFERROR(VLOOKUP(B505,[1]Planning!A:B,2,FALSE),0)))</f>
        <v/>
      </c>
      <c r="I505" s="60" t="str">
        <f>IF(B505="סך הכל",[1]Summary!$B$9,IF(F505="","",IFERROR(VLOOKUP(B505,[1]Count!A:B,2,FALSE),0)))</f>
        <v/>
      </c>
      <c r="J505" s="60" t="str">
        <f>IF(F505="","",(IF(ISNUMBER(MATCH(B505,[1]ExcPermit!$H$8:$H$1000,0)),"כן","לא")))</f>
        <v/>
      </c>
      <c r="K505" s="60" t="str">
        <f>IF(B505="סך הכל",[1]Summary!$B$10,IF(F505="","",IFERROR(VLOOKUP(B505,[1]Count!A:J,8,FALSE),0)))</f>
        <v/>
      </c>
      <c r="L505" s="60" t="str">
        <f>IF(B505="סך הכל",[1]Summary!$B$11,IF(F505="","",IFERROR(VLOOKUP(B505,[1]Count!A:J,9,FALSE),0)))</f>
        <v/>
      </c>
      <c r="M505" s="62" t="str">
        <f>IF(B505="סך הכל",[1]Summary!$B$12,IF(F505="","",IFERROR(VLOOKUP(B505,[1]Count!A:J,10,FALSE),0)))</f>
        <v/>
      </c>
      <c r="N505" s="63" t="str">
        <f t="shared" si="15"/>
        <v/>
      </c>
      <c r="O505" s="45" t="str">
        <f>IFERROR(VLOOKUP(B505,[1]Comments!A:B,2,FALSE),"")</f>
        <v/>
      </c>
      <c r="P505" s="45"/>
      <c r="Q505" s="45"/>
      <c r="R505" s="45"/>
      <c r="S505" s="45"/>
      <c r="T505" s="45"/>
      <c r="U505" s="45"/>
      <c r="V505" s="45"/>
      <c r="W505" s="45"/>
      <c r="X505" s="45"/>
      <c r="Y505" s="45"/>
      <c r="Z505" s="45"/>
      <c r="AA505" s="45"/>
      <c r="AB505" s="45"/>
      <c r="AC505" s="45"/>
      <c r="AD505" s="45"/>
      <c r="AE505" s="57"/>
      <c r="AF505" s="57"/>
      <c r="AG505" s="57"/>
      <c r="AH505" s="57"/>
      <c r="AI505" s="57"/>
      <c r="AJ505" s="57"/>
      <c r="AK505" s="57"/>
      <c r="AL505" s="57"/>
      <c r="AM505" s="57"/>
      <c r="AN505" s="57"/>
      <c r="AO505" s="57"/>
      <c r="AP505" s="57"/>
      <c r="AQ505" s="57"/>
      <c r="AR505" s="57"/>
      <c r="AS505" s="57"/>
      <c r="AT505" s="57"/>
      <c r="AU505" s="57"/>
      <c r="AV505" s="57"/>
      <c r="AW505" s="57"/>
      <c r="AX505" s="57"/>
      <c r="AY505" s="57"/>
      <c r="AZ505" s="57"/>
      <c r="BA505" s="57"/>
      <c r="BB505" s="57"/>
      <c r="BC505" s="57"/>
      <c r="BD505" s="57"/>
      <c r="BE505" s="57"/>
      <c r="BF505" s="57"/>
      <c r="BG505" s="57"/>
      <c r="BH505" s="57"/>
      <c r="BI505" s="57"/>
      <c r="BJ505" s="57"/>
      <c r="BK505" s="57"/>
      <c r="BL505" s="57"/>
      <c r="BM505" s="57"/>
      <c r="BN505" s="57"/>
      <c r="BO505" s="57"/>
      <c r="BP505" s="57"/>
      <c r="BQ505" s="57"/>
      <c r="BR505" s="57"/>
      <c r="BS505" s="57"/>
      <c r="BT505" s="57"/>
      <c r="BU505" s="57"/>
      <c r="BV505" s="57"/>
      <c r="BW505" s="57"/>
      <c r="BX505" s="57"/>
      <c r="BY505" s="57"/>
    </row>
    <row r="506" spans="1:77" s="64" customFormat="1" ht="12.75" x14ac:dyDescent="0.2">
      <c r="A506" s="57"/>
      <c r="B506" s="58" t="str">
        <f>IF(AND(B504&lt;&gt;"",ISNUMBER(B504),B505=""),"סך הכל",IF([1]Planning!A509="","",[1]Planning!A509))</f>
        <v/>
      </c>
      <c r="C506" s="59" t="str">
        <f>IFERROR(_xlfn.IFS(B506="סך הכל",[1]Summary!$B$6,[1]Planning!C509&lt;&gt;"",[1]Planning!C509),"")</f>
        <v/>
      </c>
      <c r="D506" s="57" t="str">
        <f>IFERROR(VLOOKUP(B506,[1]Address!B:G,5,FALSE),"")</f>
        <v/>
      </c>
      <c r="E506" s="57" t="str">
        <f>IFERROR(VLOOKUP(B506,[1]Address!B:L,11,FALSE),"")</f>
        <v/>
      </c>
      <c r="F506" s="60" t="str">
        <f t="shared" si="14"/>
        <v/>
      </c>
      <c r="G506" s="61" t="str">
        <f>IF(B506="סך הכל",[1]Summary!$B$7,IF(F506="","",IF(VLOOKUP(B506,[1]WQ_UnitID!B:C,2,FALSE)=0,"",VLOOKUP(B506,[1]WQ_UnitID!B:C,2,FALSE))))</f>
        <v/>
      </c>
      <c r="H506" s="60" t="str">
        <f>IF(B506="סך הכל",[1]Summary!$B$8,IF(F506="","",IFERROR(VLOOKUP(B506,[1]Planning!A:B,2,FALSE),0)))</f>
        <v/>
      </c>
      <c r="I506" s="60" t="str">
        <f>IF(B506="סך הכל",[1]Summary!$B$9,IF(F506="","",IFERROR(VLOOKUP(B506,[1]Count!A:B,2,FALSE),0)))</f>
        <v/>
      </c>
      <c r="J506" s="60" t="str">
        <f>IF(F506="","",(IF(ISNUMBER(MATCH(B506,[1]ExcPermit!$H$8:$H$1000,0)),"כן","לא")))</f>
        <v/>
      </c>
      <c r="K506" s="60" t="str">
        <f>IF(B506="סך הכל",[1]Summary!$B$10,IF(F506="","",IFERROR(VLOOKUP(B506,[1]Count!A:J,8,FALSE),0)))</f>
        <v/>
      </c>
      <c r="L506" s="60" t="str">
        <f>IF(B506="סך הכל",[1]Summary!$B$11,IF(F506="","",IFERROR(VLOOKUP(B506,[1]Count!A:J,9,FALSE),0)))</f>
        <v/>
      </c>
      <c r="M506" s="62" t="str">
        <f>IF(B506="סך הכל",[1]Summary!$B$12,IF(F506="","",IFERROR(VLOOKUP(B506,[1]Count!A:J,10,FALSE),0)))</f>
        <v/>
      </c>
      <c r="N506" s="63" t="str">
        <f t="shared" si="15"/>
        <v/>
      </c>
      <c r="O506" s="45" t="str">
        <f>IFERROR(VLOOKUP(B506,[1]Comments!A:B,2,FALSE),"")</f>
        <v/>
      </c>
      <c r="P506" s="45"/>
      <c r="Q506" s="45"/>
      <c r="R506" s="45"/>
      <c r="S506" s="45"/>
      <c r="T506" s="45"/>
      <c r="U506" s="45"/>
      <c r="V506" s="45"/>
      <c r="W506" s="45"/>
      <c r="X506" s="45"/>
      <c r="Y506" s="45"/>
      <c r="Z506" s="45"/>
      <c r="AA506" s="45"/>
      <c r="AB506" s="45"/>
      <c r="AC506" s="45"/>
      <c r="AD506" s="45"/>
      <c r="AE506" s="57"/>
      <c r="AF506" s="57"/>
      <c r="AG506" s="57"/>
      <c r="AH506" s="57"/>
      <c r="AI506" s="57"/>
      <c r="AJ506" s="57"/>
      <c r="AK506" s="57"/>
      <c r="AL506" s="57"/>
      <c r="AM506" s="57"/>
      <c r="AN506" s="57"/>
      <c r="AO506" s="57"/>
      <c r="AP506" s="57"/>
      <c r="AQ506" s="57"/>
      <c r="AR506" s="57"/>
      <c r="AS506" s="57"/>
      <c r="AT506" s="57"/>
      <c r="AU506" s="57"/>
      <c r="AV506" s="57"/>
      <c r="AW506" s="57"/>
      <c r="AX506" s="57"/>
      <c r="AY506" s="57"/>
      <c r="AZ506" s="57"/>
      <c r="BA506" s="57"/>
      <c r="BB506" s="57"/>
      <c r="BC506" s="57"/>
      <c r="BD506" s="57"/>
      <c r="BE506" s="57"/>
      <c r="BF506" s="57"/>
      <c r="BG506" s="57"/>
      <c r="BH506" s="57"/>
      <c r="BI506" s="57"/>
      <c r="BJ506" s="57"/>
      <c r="BK506" s="57"/>
      <c r="BL506" s="57"/>
      <c r="BM506" s="57"/>
      <c r="BN506" s="57"/>
      <c r="BO506" s="57"/>
      <c r="BP506" s="57"/>
      <c r="BQ506" s="57"/>
      <c r="BR506" s="57"/>
      <c r="BS506" s="57"/>
      <c r="BT506" s="57"/>
      <c r="BU506" s="57"/>
      <c r="BV506" s="57"/>
      <c r="BW506" s="57"/>
      <c r="BX506" s="57"/>
      <c r="BY506" s="57"/>
    </row>
    <row r="507" spans="1:77" s="64" customFormat="1" ht="12.75" x14ac:dyDescent="0.2">
      <c r="A507" s="57"/>
      <c r="B507" s="58" t="str">
        <f>IF(AND(B505&lt;&gt;"",ISNUMBER(B505),B506=""),"סך הכל",IF([1]Planning!A510="","",[1]Planning!A510))</f>
        <v/>
      </c>
      <c r="C507" s="59" t="str">
        <f>IFERROR(_xlfn.IFS(B507="סך הכל",[1]Summary!$B$6,[1]Planning!C510&lt;&gt;"",[1]Planning!C510),"")</f>
        <v/>
      </c>
      <c r="D507" s="57" t="str">
        <f>IFERROR(VLOOKUP(B507,[1]Address!B:G,5,FALSE),"")</f>
        <v/>
      </c>
      <c r="E507" s="57" t="str">
        <f>IFERROR(VLOOKUP(B507,[1]Address!B:L,11,FALSE),"")</f>
        <v/>
      </c>
      <c r="F507" s="60" t="str">
        <f t="shared" si="14"/>
        <v/>
      </c>
      <c r="G507" s="61" t="str">
        <f>IF(B507="סך הכל",[1]Summary!$B$7,IF(F507="","",IF(VLOOKUP(B507,[1]WQ_UnitID!B:C,2,FALSE)=0,"",VLOOKUP(B507,[1]WQ_UnitID!B:C,2,FALSE))))</f>
        <v/>
      </c>
      <c r="H507" s="60" t="str">
        <f>IF(B507="סך הכל",[1]Summary!$B$8,IF(F507="","",IFERROR(VLOOKUP(B507,[1]Planning!A:B,2,FALSE),0)))</f>
        <v/>
      </c>
      <c r="I507" s="60" t="str">
        <f>IF(B507="סך הכל",[1]Summary!$B$9,IF(F507="","",IFERROR(VLOOKUP(B507,[1]Count!A:B,2,FALSE),0)))</f>
        <v/>
      </c>
      <c r="J507" s="60" t="str">
        <f>IF(F507="","",(IF(ISNUMBER(MATCH(B507,[1]ExcPermit!$H$8:$H$1000,0)),"כן","לא")))</f>
        <v/>
      </c>
      <c r="K507" s="60" t="str">
        <f>IF(B507="סך הכל",[1]Summary!$B$10,IF(F507="","",IFERROR(VLOOKUP(B507,[1]Count!A:J,8,FALSE),0)))</f>
        <v/>
      </c>
      <c r="L507" s="60" t="str">
        <f>IF(B507="סך הכל",[1]Summary!$B$11,IF(F507="","",IFERROR(VLOOKUP(B507,[1]Count!A:J,9,FALSE),0)))</f>
        <v/>
      </c>
      <c r="M507" s="62" t="str">
        <f>IF(B507="סך הכל",[1]Summary!$B$12,IF(F507="","",IFERROR(VLOOKUP(B507,[1]Count!A:J,10,FALSE),0)))</f>
        <v/>
      </c>
      <c r="N507" s="63" t="str">
        <f t="shared" si="15"/>
        <v/>
      </c>
      <c r="O507" s="45" t="str">
        <f>IFERROR(VLOOKUP(B507,[1]Comments!A:B,2,FALSE),"")</f>
        <v/>
      </c>
      <c r="P507" s="45"/>
      <c r="Q507" s="45"/>
      <c r="R507" s="45"/>
      <c r="S507" s="45"/>
      <c r="T507" s="45"/>
      <c r="U507" s="45"/>
      <c r="V507" s="45"/>
      <c r="W507" s="45"/>
      <c r="X507" s="45"/>
      <c r="Y507" s="45"/>
      <c r="Z507" s="45"/>
      <c r="AA507" s="45"/>
      <c r="AB507" s="45"/>
      <c r="AC507" s="45"/>
      <c r="AD507" s="45"/>
      <c r="AE507" s="57"/>
      <c r="AF507" s="57"/>
      <c r="AG507" s="57"/>
      <c r="AH507" s="57"/>
      <c r="AI507" s="57"/>
      <c r="AJ507" s="57"/>
      <c r="AK507" s="57"/>
      <c r="AL507" s="57"/>
      <c r="AM507" s="57"/>
      <c r="AN507" s="57"/>
      <c r="AO507" s="57"/>
      <c r="AP507" s="57"/>
      <c r="AQ507" s="57"/>
      <c r="AR507" s="57"/>
      <c r="AS507" s="57"/>
      <c r="AT507" s="57"/>
      <c r="AU507" s="57"/>
      <c r="AV507" s="57"/>
      <c r="AW507" s="57"/>
      <c r="AX507" s="57"/>
      <c r="AY507" s="57"/>
      <c r="AZ507" s="57"/>
      <c r="BA507" s="57"/>
      <c r="BB507" s="57"/>
      <c r="BC507" s="57"/>
      <c r="BD507" s="57"/>
      <c r="BE507" s="57"/>
      <c r="BF507" s="57"/>
      <c r="BG507" s="57"/>
      <c r="BH507" s="57"/>
      <c r="BI507" s="57"/>
      <c r="BJ507" s="57"/>
      <c r="BK507" s="57"/>
      <c r="BL507" s="57"/>
      <c r="BM507" s="57"/>
      <c r="BN507" s="57"/>
      <c r="BO507" s="57"/>
      <c r="BP507" s="57"/>
      <c r="BQ507" s="57"/>
      <c r="BR507" s="57"/>
      <c r="BS507" s="57"/>
      <c r="BT507" s="57"/>
      <c r="BU507" s="57"/>
      <c r="BV507" s="57"/>
      <c r="BW507" s="57"/>
      <c r="BX507" s="57"/>
      <c r="BY507" s="57"/>
    </row>
    <row r="508" spans="1:77" s="64" customFormat="1" ht="12.75" x14ac:dyDescent="0.2">
      <c r="A508" s="57"/>
      <c r="B508" s="58" t="str">
        <f>IF(AND(B506&lt;&gt;"",ISNUMBER(B506),B507=""),"סך הכל",IF([1]Planning!A511="","",[1]Planning!A511))</f>
        <v/>
      </c>
      <c r="C508" s="59" t="str">
        <f>IFERROR(_xlfn.IFS(B508="סך הכל",[1]Summary!$B$6,[1]Planning!C511&lt;&gt;"",[1]Planning!C511),"")</f>
        <v/>
      </c>
      <c r="D508" s="57" t="str">
        <f>IFERROR(VLOOKUP(B508,[1]Address!B:G,5,FALSE),"")</f>
        <v/>
      </c>
      <c r="E508" s="57" t="str">
        <f>IFERROR(VLOOKUP(B508,[1]Address!B:L,11,FALSE),"")</f>
        <v/>
      </c>
      <c r="F508" s="60" t="str">
        <f t="shared" si="14"/>
        <v/>
      </c>
      <c r="G508" s="61" t="str">
        <f>IF(B508="סך הכל",[1]Summary!$B$7,IF(F508="","",IF(VLOOKUP(B508,[1]WQ_UnitID!B:C,2,FALSE)=0,"",VLOOKUP(B508,[1]WQ_UnitID!B:C,2,FALSE))))</f>
        <v/>
      </c>
      <c r="H508" s="60" t="str">
        <f>IF(B508="סך הכל",[1]Summary!$B$8,IF(F508="","",IFERROR(VLOOKUP(B508,[1]Planning!A:B,2,FALSE),0)))</f>
        <v/>
      </c>
      <c r="I508" s="60" t="str">
        <f>IF(B508="סך הכל",[1]Summary!$B$9,IF(F508="","",IFERROR(VLOOKUP(B508,[1]Count!A:B,2,FALSE),0)))</f>
        <v/>
      </c>
      <c r="J508" s="60" t="str">
        <f>IF(F508="","",(IF(ISNUMBER(MATCH(B508,[1]ExcPermit!$H$8:$H$1000,0)),"כן","לא")))</f>
        <v/>
      </c>
      <c r="K508" s="60" t="str">
        <f>IF(B508="סך הכל",[1]Summary!$B$10,IF(F508="","",IFERROR(VLOOKUP(B508,[1]Count!A:J,8,FALSE),0)))</f>
        <v/>
      </c>
      <c r="L508" s="60" t="str">
        <f>IF(B508="סך הכל",[1]Summary!$B$11,IF(F508="","",IFERROR(VLOOKUP(B508,[1]Count!A:J,9,FALSE),0)))</f>
        <v/>
      </c>
      <c r="M508" s="62" t="str">
        <f>IF(B508="סך הכל",[1]Summary!$B$12,IF(F508="","",IFERROR(VLOOKUP(B508,[1]Count!A:J,10,FALSE),0)))</f>
        <v/>
      </c>
      <c r="N508" s="63" t="str">
        <f t="shared" si="15"/>
        <v/>
      </c>
      <c r="O508" s="45" t="str">
        <f>IFERROR(VLOOKUP(B508,[1]Comments!A:B,2,FALSE),"")</f>
        <v/>
      </c>
      <c r="P508" s="45"/>
      <c r="Q508" s="45"/>
      <c r="R508" s="45"/>
      <c r="S508" s="45"/>
      <c r="T508" s="45"/>
      <c r="U508" s="45"/>
      <c r="V508" s="45"/>
      <c r="W508" s="45"/>
      <c r="X508" s="45"/>
      <c r="Y508" s="45"/>
      <c r="Z508" s="45"/>
      <c r="AA508" s="45"/>
      <c r="AB508" s="45"/>
      <c r="AC508" s="45"/>
      <c r="AD508" s="45"/>
      <c r="AE508" s="57"/>
      <c r="AF508" s="57"/>
      <c r="AG508" s="57"/>
      <c r="AH508" s="57"/>
      <c r="AI508" s="57"/>
      <c r="AJ508" s="57"/>
      <c r="AK508" s="57"/>
      <c r="AL508" s="57"/>
      <c r="AM508" s="57"/>
      <c r="AN508" s="57"/>
      <c r="AO508" s="57"/>
      <c r="AP508" s="57"/>
      <c r="AQ508" s="57"/>
      <c r="AR508" s="57"/>
      <c r="AS508" s="57"/>
      <c r="AT508" s="57"/>
      <c r="AU508" s="57"/>
      <c r="AV508" s="57"/>
      <c r="AW508" s="57"/>
      <c r="AX508" s="57"/>
      <c r="AY508" s="57"/>
      <c r="AZ508" s="57"/>
      <c r="BA508" s="57"/>
      <c r="BB508" s="57"/>
      <c r="BC508" s="57"/>
      <c r="BD508" s="57"/>
      <c r="BE508" s="57"/>
      <c r="BF508" s="57"/>
      <c r="BG508" s="57"/>
      <c r="BH508" s="57"/>
      <c r="BI508" s="57"/>
      <c r="BJ508" s="57"/>
      <c r="BK508" s="57"/>
      <c r="BL508" s="57"/>
      <c r="BM508" s="57"/>
      <c r="BN508" s="57"/>
      <c r="BO508" s="57"/>
      <c r="BP508" s="57"/>
      <c r="BQ508" s="57"/>
      <c r="BR508" s="57"/>
      <c r="BS508" s="57"/>
      <c r="BT508" s="57"/>
      <c r="BU508" s="57"/>
      <c r="BV508" s="57"/>
      <c r="BW508" s="57"/>
      <c r="BX508" s="57"/>
      <c r="BY508" s="57"/>
    </row>
    <row r="509" spans="1:77" s="64" customFormat="1" ht="12.75" x14ac:dyDescent="0.2">
      <c r="A509" s="57"/>
      <c r="B509" s="58" t="str">
        <f>IF(AND(B507&lt;&gt;"",ISNUMBER(B507),B508=""),"סך הכל",IF([1]Planning!A512="","",[1]Planning!A512))</f>
        <v/>
      </c>
      <c r="C509" s="59" t="str">
        <f>IFERROR(_xlfn.IFS(B509="סך הכל",[1]Summary!$B$6,[1]Planning!C512&lt;&gt;"",[1]Planning!C512),"")</f>
        <v/>
      </c>
      <c r="D509" s="57" t="str">
        <f>IFERROR(VLOOKUP(B509,[1]Address!B:G,5,FALSE),"")</f>
        <v/>
      </c>
      <c r="E509" s="57" t="str">
        <f>IFERROR(VLOOKUP(B509,[1]Address!B:L,11,FALSE),"")</f>
        <v/>
      </c>
      <c r="F509" s="60" t="str">
        <f t="shared" si="14"/>
        <v/>
      </c>
      <c r="G509" s="61" t="str">
        <f>IF(B509="סך הכל",[1]Summary!$B$7,IF(F509="","",IF(VLOOKUP(B509,[1]WQ_UnitID!B:C,2,FALSE)=0,"",VLOOKUP(B509,[1]WQ_UnitID!B:C,2,FALSE))))</f>
        <v/>
      </c>
      <c r="H509" s="60" t="str">
        <f>IF(B509="סך הכל",[1]Summary!$B$8,IF(F509="","",IFERROR(VLOOKUP(B509,[1]Planning!A:B,2,FALSE),0)))</f>
        <v/>
      </c>
      <c r="I509" s="60" t="str">
        <f>IF(B509="סך הכל",[1]Summary!$B$9,IF(F509="","",IFERROR(VLOOKUP(B509,[1]Count!A:B,2,FALSE),0)))</f>
        <v/>
      </c>
      <c r="J509" s="60" t="str">
        <f>IF(F509="","",(IF(ISNUMBER(MATCH(B509,[1]ExcPermit!$H$8:$H$1000,0)),"כן","לא")))</f>
        <v/>
      </c>
      <c r="K509" s="60" t="str">
        <f>IF(B509="סך הכל",[1]Summary!$B$10,IF(F509="","",IFERROR(VLOOKUP(B509,[1]Count!A:J,8,FALSE),0)))</f>
        <v/>
      </c>
      <c r="L509" s="60" t="str">
        <f>IF(B509="סך הכל",[1]Summary!$B$11,IF(F509="","",IFERROR(VLOOKUP(B509,[1]Count!A:J,9,FALSE),0)))</f>
        <v/>
      </c>
      <c r="M509" s="62" t="str">
        <f>IF(B509="סך הכל",[1]Summary!$B$12,IF(F509="","",IFERROR(VLOOKUP(B509,[1]Count!A:J,10,FALSE),0)))</f>
        <v/>
      </c>
      <c r="N509" s="63" t="str">
        <f t="shared" si="15"/>
        <v/>
      </c>
      <c r="O509" s="45" t="str">
        <f>IFERROR(VLOOKUP(B509,[1]Comments!A:B,2,FALSE),"")</f>
        <v/>
      </c>
      <c r="P509" s="45"/>
      <c r="Q509" s="45"/>
      <c r="R509" s="45"/>
      <c r="S509" s="45"/>
      <c r="T509" s="45"/>
      <c r="U509" s="45"/>
      <c r="V509" s="45"/>
      <c r="W509" s="45"/>
      <c r="X509" s="45"/>
      <c r="Y509" s="45"/>
      <c r="Z509" s="45"/>
      <c r="AA509" s="45"/>
      <c r="AB509" s="45"/>
      <c r="AC509" s="45"/>
      <c r="AD509" s="45"/>
      <c r="AE509" s="57"/>
      <c r="AF509" s="57"/>
      <c r="AG509" s="57"/>
      <c r="AH509" s="57"/>
      <c r="AI509" s="57"/>
      <c r="AJ509" s="57"/>
      <c r="AK509" s="57"/>
      <c r="AL509" s="57"/>
      <c r="AM509" s="57"/>
      <c r="AN509" s="57"/>
      <c r="AO509" s="57"/>
      <c r="AP509" s="57"/>
      <c r="AQ509" s="57"/>
      <c r="AR509" s="57"/>
      <c r="AS509" s="57"/>
      <c r="AT509" s="57"/>
      <c r="AU509" s="57"/>
      <c r="AV509" s="57"/>
      <c r="AW509" s="57"/>
      <c r="AX509" s="57"/>
      <c r="AY509" s="57"/>
      <c r="AZ509" s="57"/>
      <c r="BA509" s="57"/>
      <c r="BB509" s="57"/>
      <c r="BC509" s="57"/>
      <c r="BD509" s="57"/>
      <c r="BE509" s="57"/>
      <c r="BF509" s="57"/>
      <c r="BG509" s="57"/>
      <c r="BH509" s="57"/>
      <c r="BI509" s="57"/>
      <c r="BJ509" s="57"/>
      <c r="BK509" s="57"/>
      <c r="BL509" s="57"/>
      <c r="BM509" s="57"/>
      <c r="BN509" s="57"/>
      <c r="BO509" s="57"/>
      <c r="BP509" s="57"/>
      <c r="BQ509" s="57"/>
      <c r="BR509" s="57"/>
      <c r="BS509" s="57"/>
      <c r="BT509" s="57"/>
      <c r="BU509" s="57"/>
      <c r="BV509" s="57"/>
      <c r="BW509" s="57"/>
      <c r="BX509" s="57"/>
      <c r="BY509" s="57"/>
    </row>
    <row r="510" spans="1:77" s="64" customFormat="1" ht="12.75" x14ac:dyDescent="0.2">
      <c r="A510" s="57"/>
      <c r="B510" s="58" t="str">
        <f>IF(AND(B508&lt;&gt;"",ISNUMBER(B508),B509=""),"סך הכל",IF([1]Planning!A513="","",[1]Planning!A513))</f>
        <v/>
      </c>
      <c r="C510" s="59" t="str">
        <f>IFERROR(_xlfn.IFS(B510="סך הכל",[1]Summary!$B$6,[1]Planning!C513&lt;&gt;"",[1]Planning!C513),"")</f>
        <v/>
      </c>
      <c r="D510" s="57" t="str">
        <f>IFERROR(VLOOKUP(B510,[1]Address!B:G,5,FALSE),"")</f>
        <v/>
      </c>
      <c r="E510" s="57" t="str">
        <f>IFERROR(VLOOKUP(B510,[1]Address!B:L,11,FALSE),"")</f>
        <v/>
      </c>
      <c r="F510" s="60" t="str">
        <f t="shared" si="14"/>
        <v/>
      </c>
      <c r="G510" s="61" t="str">
        <f>IF(B510="סך הכל",[1]Summary!$B$7,IF(F510="","",IF(VLOOKUP(B510,[1]WQ_UnitID!B:C,2,FALSE)=0,"",VLOOKUP(B510,[1]WQ_UnitID!B:C,2,FALSE))))</f>
        <v/>
      </c>
      <c r="H510" s="60" t="str">
        <f>IF(B510="סך הכל",[1]Summary!$B$8,IF(F510="","",IFERROR(VLOOKUP(B510,[1]Planning!A:B,2,FALSE),0)))</f>
        <v/>
      </c>
      <c r="I510" s="60" t="str">
        <f>IF(B510="סך הכל",[1]Summary!$B$9,IF(F510="","",IFERROR(VLOOKUP(B510,[1]Count!A:B,2,FALSE),0)))</f>
        <v/>
      </c>
      <c r="J510" s="60" t="str">
        <f>IF(F510="","",(IF(ISNUMBER(MATCH(B510,[1]ExcPermit!$H$8:$H$1000,0)),"כן","לא")))</f>
        <v/>
      </c>
      <c r="K510" s="60" t="str">
        <f>IF(B510="סך הכל",[1]Summary!$B$10,IF(F510="","",IFERROR(VLOOKUP(B510,[1]Count!A:J,8,FALSE),0)))</f>
        <v/>
      </c>
      <c r="L510" s="60" t="str">
        <f>IF(B510="סך הכל",[1]Summary!$B$11,IF(F510="","",IFERROR(VLOOKUP(B510,[1]Count!A:J,9,FALSE),0)))</f>
        <v/>
      </c>
      <c r="M510" s="62" t="str">
        <f>IF(B510="סך הכל",[1]Summary!$B$12,IF(F510="","",IFERROR(VLOOKUP(B510,[1]Count!A:J,10,FALSE),0)))</f>
        <v/>
      </c>
      <c r="N510" s="63" t="str">
        <f t="shared" si="15"/>
        <v/>
      </c>
      <c r="O510" s="45" t="str">
        <f>IFERROR(VLOOKUP(B510,[1]Comments!A:B,2,FALSE),"")</f>
        <v/>
      </c>
      <c r="P510" s="45"/>
      <c r="Q510" s="45"/>
      <c r="R510" s="45"/>
      <c r="S510" s="45"/>
      <c r="T510" s="45"/>
      <c r="U510" s="45"/>
      <c r="V510" s="45"/>
      <c r="W510" s="45"/>
      <c r="X510" s="45"/>
      <c r="Y510" s="45"/>
      <c r="Z510" s="45"/>
      <c r="AA510" s="45"/>
      <c r="AB510" s="45"/>
      <c r="AC510" s="45"/>
      <c r="AD510" s="45"/>
      <c r="AE510" s="57"/>
      <c r="AF510" s="57"/>
      <c r="AG510" s="57"/>
      <c r="AH510" s="57"/>
      <c r="AI510" s="57"/>
      <c r="AJ510" s="57"/>
      <c r="AK510" s="57"/>
      <c r="AL510" s="57"/>
      <c r="AM510" s="57"/>
      <c r="AN510" s="57"/>
      <c r="AO510" s="57"/>
      <c r="AP510" s="57"/>
      <c r="AQ510" s="57"/>
      <c r="AR510" s="57"/>
      <c r="AS510" s="57"/>
      <c r="AT510" s="57"/>
      <c r="AU510" s="57"/>
      <c r="AV510" s="57"/>
      <c r="AW510" s="57"/>
      <c r="AX510" s="57"/>
      <c r="AY510" s="57"/>
      <c r="AZ510" s="57"/>
      <c r="BA510" s="57"/>
      <c r="BB510" s="57"/>
      <c r="BC510" s="57"/>
      <c r="BD510" s="57"/>
      <c r="BE510" s="57"/>
      <c r="BF510" s="57"/>
      <c r="BG510" s="57"/>
      <c r="BH510" s="57"/>
      <c r="BI510" s="57"/>
      <c r="BJ510" s="57"/>
      <c r="BK510" s="57"/>
      <c r="BL510" s="57"/>
      <c r="BM510" s="57"/>
      <c r="BN510" s="57"/>
      <c r="BO510" s="57"/>
      <c r="BP510" s="57"/>
      <c r="BQ510" s="57"/>
      <c r="BR510" s="57"/>
      <c r="BS510" s="57"/>
      <c r="BT510" s="57"/>
      <c r="BU510" s="57"/>
      <c r="BV510" s="57"/>
      <c r="BW510" s="57"/>
      <c r="BX510" s="57"/>
      <c r="BY510" s="57"/>
    </row>
    <row r="511" spans="1:77" s="64" customFormat="1" ht="12.75" x14ac:dyDescent="0.2">
      <c r="A511" s="57"/>
      <c r="B511" s="58" t="str">
        <f>IF(AND(B509&lt;&gt;"",ISNUMBER(B509),B510=""),"סך הכל",IF([1]Planning!A514="","",[1]Planning!A514))</f>
        <v/>
      </c>
      <c r="C511" s="59" t="str">
        <f>IFERROR(_xlfn.IFS(B511="סך הכל",[1]Summary!$B$6,[1]Planning!C514&lt;&gt;"",[1]Planning!C514),"")</f>
        <v/>
      </c>
      <c r="D511" s="57" t="str">
        <f>IFERROR(VLOOKUP(B511,[1]Address!B:G,5,FALSE),"")</f>
        <v/>
      </c>
      <c r="E511" s="57" t="str">
        <f>IFERROR(VLOOKUP(B511,[1]Address!B:L,11,FALSE),"")</f>
        <v/>
      </c>
      <c r="F511" s="60" t="str">
        <f t="shared" si="14"/>
        <v/>
      </c>
      <c r="G511" s="61" t="str">
        <f>IF(B511="סך הכל",[1]Summary!$B$7,IF(F511="","",IF(VLOOKUP(B511,[1]WQ_UnitID!B:C,2,FALSE)=0,"",VLOOKUP(B511,[1]WQ_UnitID!B:C,2,FALSE))))</f>
        <v/>
      </c>
      <c r="H511" s="60" t="str">
        <f>IF(B511="סך הכל",[1]Summary!$B$8,IF(F511="","",IFERROR(VLOOKUP(B511,[1]Planning!A:B,2,FALSE),0)))</f>
        <v/>
      </c>
      <c r="I511" s="60" t="str">
        <f>IF(B511="סך הכל",[1]Summary!$B$9,IF(F511="","",IFERROR(VLOOKUP(B511,[1]Count!A:B,2,FALSE),0)))</f>
        <v/>
      </c>
      <c r="J511" s="60" t="str">
        <f>IF(F511="","",(IF(ISNUMBER(MATCH(B511,[1]ExcPermit!$H$8:$H$1000,0)),"כן","לא")))</f>
        <v/>
      </c>
      <c r="K511" s="60" t="str">
        <f>IF(B511="סך הכל",[1]Summary!$B$10,IF(F511="","",IFERROR(VLOOKUP(B511,[1]Count!A:J,8,FALSE),0)))</f>
        <v/>
      </c>
      <c r="L511" s="60" t="str">
        <f>IF(B511="סך הכל",[1]Summary!$B$11,IF(F511="","",IFERROR(VLOOKUP(B511,[1]Count!A:J,9,FALSE),0)))</f>
        <v/>
      </c>
      <c r="M511" s="62" t="str">
        <f>IF(B511="סך הכל",[1]Summary!$B$12,IF(F511="","",IFERROR(VLOOKUP(B511,[1]Count!A:J,10,FALSE),0)))</f>
        <v/>
      </c>
      <c r="N511" s="63" t="str">
        <f t="shared" si="15"/>
        <v/>
      </c>
      <c r="O511" s="45" t="str">
        <f>IFERROR(VLOOKUP(B511,[1]Comments!A:B,2,FALSE),"")</f>
        <v/>
      </c>
      <c r="P511" s="45"/>
      <c r="Q511" s="45"/>
      <c r="R511" s="45"/>
      <c r="S511" s="45"/>
      <c r="T511" s="45"/>
      <c r="U511" s="45"/>
      <c r="V511" s="45"/>
      <c r="W511" s="45"/>
      <c r="X511" s="45"/>
      <c r="Y511" s="45"/>
      <c r="Z511" s="45"/>
      <c r="AA511" s="45"/>
      <c r="AB511" s="45"/>
      <c r="AC511" s="45"/>
      <c r="AD511" s="45"/>
      <c r="AE511" s="57"/>
      <c r="AF511" s="57"/>
      <c r="AG511" s="57"/>
      <c r="AH511" s="57"/>
      <c r="AI511" s="57"/>
      <c r="AJ511" s="57"/>
      <c r="AK511" s="57"/>
      <c r="AL511" s="57"/>
      <c r="AM511" s="57"/>
      <c r="AN511" s="57"/>
      <c r="AO511" s="57"/>
      <c r="AP511" s="57"/>
      <c r="AQ511" s="57"/>
      <c r="AR511" s="57"/>
      <c r="AS511" s="57"/>
      <c r="AT511" s="57"/>
      <c r="AU511" s="57"/>
      <c r="AV511" s="57"/>
      <c r="AW511" s="57"/>
      <c r="AX511" s="57"/>
      <c r="AY511" s="57"/>
      <c r="AZ511" s="57"/>
      <c r="BA511" s="57"/>
      <c r="BB511" s="57"/>
      <c r="BC511" s="57"/>
      <c r="BD511" s="57"/>
      <c r="BE511" s="57"/>
      <c r="BF511" s="57"/>
      <c r="BG511" s="57"/>
      <c r="BH511" s="57"/>
      <c r="BI511" s="57"/>
      <c r="BJ511" s="57"/>
      <c r="BK511" s="57"/>
      <c r="BL511" s="57"/>
      <c r="BM511" s="57"/>
      <c r="BN511" s="57"/>
      <c r="BO511" s="57"/>
      <c r="BP511" s="57"/>
      <c r="BQ511" s="57"/>
      <c r="BR511" s="57"/>
      <c r="BS511" s="57"/>
      <c r="BT511" s="57"/>
      <c r="BU511" s="57"/>
      <c r="BV511" s="57"/>
      <c r="BW511" s="57"/>
      <c r="BX511" s="57"/>
      <c r="BY511" s="57"/>
    </row>
    <row r="512" spans="1:77" s="64" customFormat="1" ht="12.75" x14ac:dyDescent="0.2">
      <c r="A512" s="57"/>
      <c r="B512" s="58" t="str">
        <f>IF(AND(B510&lt;&gt;"",ISNUMBER(B510),B511=""),"סך הכל",IF([1]Planning!A515="","",[1]Planning!A515))</f>
        <v/>
      </c>
      <c r="C512" s="59" t="str">
        <f>IFERROR(_xlfn.IFS(B512="סך הכל",[1]Summary!$B$6,[1]Planning!C515&lt;&gt;"",[1]Planning!C515),"")</f>
        <v/>
      </c>
      <c r="D512" s="57" t="str">
        <f>IFERROR(VLOOKUP(B512,[1]Address!B:G,5,FALSE),"")</f>
        <v/>
      </c>
      <c r="E512" s="57" t="str">
        <f>IFERROR(VLOOKUP(B512,[1]Address!B:L,11,FALSE),"")</f>
        <v/>
      </c>
      <c r="F512" s="60" t="str">
        <f t="shared" si="14"/>
        <v/>
      </c>
      <c r="G512" s="61" t="str">
        <f>IF(B512="סך הכל",[1]Summary!$B$7,IF(F512="","",IF(VLOOKUP(B512,[1]WQ_UnitID!B:C,2,FALSE)=0,"",VLOOKUP(B512,[1]WQ_UnitID!B:C,2,FALSE))))</f>
        <v/>
      </c>
      <c r="H512" s="60" t="str">
        <f>IF(B512="סך הכל",[1]Summary!$B$8,IF(F512="","",IFERROR(VLOOKUP(B512,[1]Planning!A:B,2,FALSE),0)))</f>
        <v/>
      </c>
      <c r="I512" s="60" t="str">
        <f>IF(B512="סך הכל",[1]Summary!$B$9,IF(F512="","",IFERROR(VLOOKUP(B512,[1]Count!A:B,2,FALSE),0)))</f>
        <v/>
      </c>
      <c r="J512" s="60" t="str">
        <f>IF(F512="","",(IF(ISNUMBER(MATCH(B512,[1]ExcPermit!$H$8:$H$1000,0)),"כן","לא")))</f>
        <v/>
      </c>
      <c r="K512" s="60" t="str">
        <f>IF(B512="סך הכל",[1]Summary!$B$10,IF(F512="","",IFERROR(VLOOKUP(B512,[1]Count!A:J,8,FALSE),0)))</f>
        <v/>
      </c>
      <c r="L512" s="60" t="str">
        <f>IF(B512="סך הכל",[1]Summary!$B$11,IF(F512="","",IFERROR(VLOOKUP(B512,[1]Count!A:J,9,FALSE),0)))</f>
        <v/>
      </c>
      <c r="M512" s="62" t="str">
        <f>IF(B512="סך הכל",[1]Summary!$B$12,IF(F512="","",IFERROR(VLOOKUP(B512,[1]Count!A:J,10,FALSE),0)))</f>
        <v/>
      </c>
      <c r="N512" s="63" t="str">
        <f t="shared" si="15"/>
        <v/>
      </c>
      <c r="O512" s="45" t="str">
        <f>IFERROR(VLOOKUP(B512,[1]Comments!A:B,2,FALSE),"")</f>
        <v/>
      </c>
      <c r="P512" s="45"/>
      <c r="Q512" s="45"/>
      <c r="R512" s="45"/>
      <c r="S512" s="45"/>
      <c r="T512" s="45"/>
      <c r="U512" s="45"/>
      <c r="V512" s="45"/>
      <c r="W512" s="45"/>
      <c r="X512" s="45"/>
      <c r="Y512" s="45"/>
      <c r="Z512" s="45"/>
      <c r="AA512" s="45"/>
      <c r="AB512" s="45"/>
      <c r="AC512" s="45"/>
      <c r="AD512" s="45"/>
      <c r="AE512" s="57"/>
      <c r="AF512" s="57"/>
      <c r="AG512" s="57"/>
      <c r="AH512" s="57"/>
      <c r="AI512" s="57"/>
      <c r="AJ512" s="57"/>
      <c r="AK512" s="57"/>
      <c r="AL512" s="57"/>
      <c r="AM512" s="57"/>
      <c r="AN512" s="57"/>
      <c r="AO512" s="57"/>
      <c r="AP512" s="57"/>
      <c r="AQ512" s="57"/>
      <c r="AR512" s="57"/>
      <c r="AS512" s="57"/>
      <c r="AT512" s="57"/>
      <c r="AU512" s="57"/>
      <c r="AV512" s="57"/>
      <c r="AW512" s="57"/>
      <c r="AX512" s="57"/>
      <c r="AY512" s="57"/>
      <c r="AZ512" s="57"/>
      <c r="BA512" s="57"/>
      <c r="BB512" s="57"/>
      <c r="BC512" s="57"/>
      <c r="BD512" s="57"/>
      <c r="BE512" s="57"/>
      <c r="BF512" s="57"/>
      <c r="BG512" s="57"/>
      <c r="BH512" s="57"/>
      <c r="BI512" s="57"/>
      <c r="BJ512" s="57"/>
      <c r="BK512" s="57"/>
      <c r="BL512" s="57"/>
      <c r="BM512" s="57"/>
      <c r="BN512" s="57"/>
      <c r="BO512" s="57"/>
      <c r="BP512" s="57"/>
      <c r="BQ512" s="57"/>
      <c r="BR512" s="57"/>
      <c r="BS512" s="57"/>
      <c r="BT512" s="57"/>
      <c r="BU512" s="57"/>
      <c r="BV512" s="57"/>
      <c r="BW512" s="57"/>
      <c r="BX512" s="57"/>
      <c r="BY512" s="57"/>
    </row>
    <row r="513" spans="1:77" s="64" customFormat="1" ht="12.75" x14ac:dyDescent="0.2">
      <c r="A513" s="57"/>
      <c r="B513" s="58" t="str">
        <f>IF(AND(B511&lt;&gt;"",ISNUMBER(B511),B512=""),"סך הכל",IF([1]Planning!A516="","",[1]Planning!A516))</f>
        <v/>
      </c>
      <c r="C513" s="59" t="str">
        <f>IFERROR(_xlfn.IFS(B513="סך הכל",[1]Summary!$B$6,[1]Planning!C516&lt;&gt;"",[1]Planning!C516),"")</f>
        <v/>
      </c>
      <c r="D513" s="57" t="str">
        <f>IFERROR(VLOOKUP(B513,[1]Address!B:G,5,FALSE),"")</f>
        <v/>
      </c>
      <c r="E513" s="57" t="str">
        <f>IFERROR(VLOOKUP(B513,[1]Address!B:L,11,FALSE),"")</f>
        <v/>
      </c>
      <c r="F513" s="60" t="str">
        <f t="shared" si="14"/>
        <v/>
      </c>
      <c r="G513" s="61" t="str">
        <f>IF(B513="סך הכל",[1]Summary!$B$7,IF(F513="","",IF(VLOOKUP(B513,[1]WQ_UnitID!B:C,2,FALSE)=0,"",VLOOKUP(B513,[1]WQ_UnitID!B:C,2,FALSE))))</f>
        <v/>
      </c>
      <c r="H513" s="60" t="str">
        <f>IF(B513="סך הכל",[1]Summary!$B$8,IF(F513="","",IFERROR(VLOOKUP(B513,[1]Planning!A:B,2,FALSE),0)))</f>
        <v/>
      </c>
      <c r="I513" s="60" t="str">
        <f>IF(B513="סך הכל",[1]Summary!$B$9,IF(F513="","",IFERROR(VLOOKUP(B513,[1]Count!A:B,2,FALSE),0)))</f>
        <v/>
      </c>
      <c r="J513" s="60" t="str">
        <f>IF(F513="","",(IF(ISNUMBER(MATCH(B513,[1]ExcPermit!$H$8:$H$1000,0)),"כן","לא")))</f>
        <v/>
      </c>
      <c r="K513" s="60" t="str">
        <f>IF(B513="סך הכל",[1]Summary!$B$10,IF(F513="","",IFERROR(VLOOKUP(B513,[1]Count!A:J,8,FALSE),0)))</f>
        <v/>
      </c>
      <c r="L513" s="60" t="str">
        <f>IF(B513="סך הכל",[1]Summary!$B$11,IF(F513="","",IFERROR(VLOOKUP(B513,[1]Count!A:J,9,FALSE),0)))</f>
        <v/>
      </c>
      <c r="M513" s="62" t="str">
        <f>IF(B513="סך הכל",[1]Summary!$B$12,IF(F513="","",IFERROR(VLOOKUP(B513,[1]Count!A:J,10,FALSE),0)))</f>
        <v/>
      </c>
      <c r="N513" s="63" t="str">
        <f t="shared" si="15"/>
        <v/>
      </c>
      <c r="O513" s="45" t="str">
        <f>IFERROR(VLOOKUP(B513,[1]Comments!A:B,2,FALSE),"")</f>
        <v/>
      </c>
      <c r="P513" s="45"/>
      <c r="Q513" s="45"/>
      <c r="R513" s="45"/>
      <c r="S513" s="45"/>
      <c r="T513" s="45"/>
      <c r="U513" s="45"/>
      <c r="V513" s="45"/>
      <c r="W513" s="45"/>
      <c r="X513" s="45"/>
      <c r="Y513" s="45"/>
      <c r="Z513" s="45"/>
      <c r="AA513" s="45"/>
      <c r="AB513" s="45"/>
      <c r="AC513" s="45"/>
      <c r="AD513" s="45"/>
      <c r="AE513" s="57"/>
      <c r="AF513" s="57"/>
      <c r="AG513" s="57"/>
      <c r="AH513" s="57"/>
      <c r="AI513" s="57"/>
      <c r="AJ513" s="57"/>
      <c r="AK513" s="57"/>
      <c r="AL513" s="57"/>
      <c r="AM513" s="57"/>
      <c r="AN513" s="57"/>
      <c r="AO513" s="57"/>
      <c r="AP513" s="57"/>
      <c r="AQ513" s="57"/>
      <c r="AR513" s="57"/>
      <c r="AS513" s="57"/>
      <c r="AT513" s="57"/>
      <c r="AU513" s="57"/>
      <c r="AV513" s="57"/>
      <c r="AW513" s="57"/>
      <c r="AX513" s="57"/>
      <c r="AY513" s="57"/>
      <c r="AZ513" s="57"/>
      <c r="BA513" s="57"/>
      <c r="BB513" s="57"/>
      <c r="BC513" s="57"/>
      <c r="BD513" s="57"/>
      <c r="BE513" s="57"/>
      <c r="BF513" s="57"/>
      <c r="BG513" s="57"/>
      <c r="BH513" s="57"/>
      <c r="BI513" s="57"/>
      <c r="BJ513" s="57"/>
      <c r="BK513" s="57"/>
      <c r="BL513" s="57"/>
      <c r="BM513" s="57"/>
      <c r="BN513" s="57"/>
      <c r="BO513" s="57"/>
      <c r="BP513" s="57"/>
      <c r="BQ513" s="57"/>
      <c r="BR513" s="57"/>
      <c r="BS513" s="57"/>
      <c r="BT513" s="57"/>
      <c r="BU513" s="57"/>
      <c r="BV513" s="57"/>
      <c r="BW513" s="57"/>
      <c r="BX513" s="57"/>
      <c r="BY513" s="57"/>
    </row>
    <row r="514" spans="1:77" s="64" customFormat="1" ht="12.75" x14ac:dyDescent="0.2">
      <c r="A514" s="57"/>
      <c r="B514" s="58" t="str">
        <f>IF(AND(B512&lt;&gt;"",ISNUMBER(B512),B513=""),"סך הכל",IF([1]Planning!A517="","",[1]Planning!A517))</f>
        <v/>
      </c>
      <c r="C514" s="59" t="str">
        <f>IFERROR(_xlfn.IFS(B514="סך הכל",[1]Summary!$B$6,[1]Planning!C517&lt;&gt;"",[1]Planning!C517),"")</f>
        <v/>
      </c>
      <c r="D514" s="57" t="str">
        <f>IFERROR(VLOOKUP(B514,[1]Address!B:G,5,FALSE),"")</f>
        <v/>
      </c>
      <c r="E514" s="57" t="str">
        <f>IFERROR(VLOOKUP(B514,[1]Address!B:L,11,FALSE),"")</f>
        <v/>
      </c>
      <c r="F514" s="60" t="str">
        <f t="shared" si="14"/>
        <v/>
      </c>
      <c r="G514" s="61" t="str">
        <f>IF(B514="סך הכל",[1]Summary!$B$7,IF(F514="","",IF(VLOOKUP(B514,[1]WQ_UnitID!B:C,2,FALSE)=0,"",VLOOKUP(B514,[1]WQ_UnitID!B:C,2,FALSE))))</f>
        <v/>
      </c>
      <c r="H514" s="60" t="str">
        <f>IF(B514="סך הכל",[1]Summary!$B$8,IF(F514="","",IFERROR(VLOOKUP(B514,[1]Planning!A:B,2,FALSE),0)))</f>
        <v/>
      </c>
      <c r="I514" s="60" t="str">
        <f>IF(B514="סך הכל",[1]Summary!$B$9,IF(F514="","",IFERROR(VLOOKUP(B514,[1]Count!A:B,2,FALSE),0)))</f>
        <v/>
      </c>
      <c r="J514" s="60" t="str">
        <f>IF(F514="","",(IF(ISNUMBER(MATCH(B514,[1]ExcPermit!$H$8:$H$1000,0)),"כן","לא")))</f>
        <v/>
      </c>
      <c r="K514" s="60" t="str">
        <f>IF(B514="סך הכל",[1]Summary!$B$10,IF(F514="","",IFERROR(VLOOKUP(B514,[1]Count!A:J,8,FALSE),0)))</f>
        <v/>
      </c>
      <c r="L514" s="60" t="str">
        <f>IF(B514="סך הכל",[1]Summary!$B$11,IF(F514="","",IFERROR(VLOOKUP(B514,[1]Count!A:J,9,FALSE),0)))</f>
        <v/>
      </c>
      <c r="M514" s="62" t="str">
        <f>IF(B514="סך הכל",[1]Summary!$B$12,IF(F514="","",IFERROR(VLOOKUP(B514,[1]Count!A:J,10,FALSE),0)))</f>
        <v/>
      </c>
      <c r="N514" s="63" t="str">
        <f t="shared" si="15"/>
        <v/>
      </c>
      <c r="O514" s="45" t="str">
        <f>IFERROR(VLOOKUP(B514,[1]Comments!A:B,2,FALSE),"")</f>
        <v/>
      </c>
      <c r="P514" s="45"/>
      <c r="Q514" s="45"/>
      <c r="R514" s="45"/>
      <c r="S514" s="45"/>
      <c r="T514" s="45"/>
      <c r="U514" s="45"/>
      <c r="V514" s="45"/>
      <c r="W514" s="45"/>
      <c r="X514" s="45"/>
      <c r="Y514" s="45"/>
      <c r="Z514" s="45"/>
      <c r="AA514" s="45"/>
      <c r="AB514" s="45"/>
      <c r="AC514" s="45"/>
      <c r="AD514" s="45"/>
      <c r="AE514" s="57"/>
      <c r="AF514" s="57"/>
      <c r="AG514" s="57"/>
      <c r="AH514" s="57"/>
      <c r="AI514" s="57"/>
      <c r="AJ514" s="57"/>
      <c r="AK514" s="57"/>
      <c r="AL514" s="57"/>
      <c r="AM514" s="57"/>
      <c r="AN514" s="57"/>
      <c r="AO514" s="57"/>
      <c r="AP514" s="57"/>
      <c r="AQ514" s="57"/>
      <c r="AR514" s="57"/>
      <c r="AS514" s="57"/>
      <c r="AT514" s="57"/>
      <c r="AU514" s="57"/>
      <c r="AV514" s="57"/>
      <c r="AW514" s="57"/>
      <c r="AX514" s="57"/>
      <c r="AY514" s="57"/>
      <c r="AZ514" s="57"/>
      <c r="BA514" s="57"/>
      <c r="BB514" s="57"/>
      <c r="BC514" s="57"/>
      <c r="BD514" s="57"/>
      <c r="BE514" s="57"/>
      <c r="BF514" s="57"/>
      <c r="BG514" s="57"/>
      <c r="BH514" s="57"/>
      <c r="BI514" s="57"/>
      <c r="BJ514" s="57"/>
      <c r="BK514" s="57"/>
      <c r="BL514" s="57"/>
      <c r="BM514" s="57"/>
      <c r="BN514" s="57"/>
      <c r="BO514" s="57"/>
      <c r="BP514" s="57"/>
      <c r="BQ514" s="57"/>
      <c r="BR514" s="57"/>
      <c r="BS514" s="57"/>
      <c r="BT514" s="57"/>
      <c r="BU514" s="57"/>
      <c r="BV514" s="57"/>
      <c r="BW514" s="57"/>
      <c r="BX514" s="57"/>
      <c r="BY514" s="57"/>
    </row>
    <row r="515" spans="1:77" s="64" customFormat="1" ht="12.75" x14ac:dyDescent="0.2">
      <c r="A515" s="57"/>
      <c r="B515" s="58" t="str">
        <f>IF(AND(B513&lt;&gt;"",ISNUMBER(B513),B514=""),"סך הכל",IF([1]Planning!A518="","",[1]Planning!A518))</f>
        <v/>
      </c>
      <c r="C515" s="59" t="str">
        <f>IFERROR(_xlfn.IFS(B515="סך הכל",[1]Summary!$B$6,[1]Planning!C518&lt;&gt;"",[1]Planning!C518),"")</f>
        <v/>
      </c>
      <c r="D515" s="57" t="str">
        <f>IFERROR(VLOOKUP(B515,[1]Address!B:G,5,FALSE),"")</f>
        <v/>
      </c>
      <c r="E515" s="57" t="str">
        <f>IFERROR(VLOOKUP(B515,[1]Address!B:L,11,FALSE),"")</f>
        <v/>
      </c>
      <c r="F515" s="60" t="str">
        <f t="shared" si="14"/>
        <v/>
      </c>
      <c r="G515" s="61" t="str">
        <f>IF(B515="סך הכל",[1]Summary!$B$7,IF(F515="","",IF(VLOOKUP(B515,[1]WQ_UnitID!B:C,2,FALSE)=0,"",VLOOKUP(B515,[1]WQ_UnitID!B:C,2,FALSE))))</f>
        <v/>
      </c>
      <c r="H515" s="60" t="str">
        <f>IF(B515="סך הכל",[1]Summary!$B$8,IF(F515="","",IFERROR(VLOOKUP(B515,[1]Planning!A:B,2,FALSE),0)))</f>
        <v/>
      </c>
      <c r="I515" s="60" t="str">
        <f>IF(B515="סך הכל",[1]Summary!$B$9,IF(F515="","",IFERROR(VLOOKUP(B515,[1]Count!A:B,2,FALSE),0)))</f>
        <v/>
      </c>
      <c r="J515" s="60" t="str">
        <f>IF(F515="","",(IF(ISNUMBER(MATCH(B515,[1]ExcPermit!$H$8:$H$1000,0)),"כן","לא")))</f>
        <v/>
      </c>
      <c r="K515" s="60" t="str">
        <f>IF(B515="סך הכל",[1]Summary!$B$10,IF(F515="","",IFERROR(VLOOKUP(B515,[1]Count!A:J,8,FALSE),0)))</f>
        <v/>
      </c>
      <c r="L515" s="60" t="str">
        <f>IF(B515="סך הכל",[1]Summary!$B$11,IF(F515="","",IFERROR(VLOOKUP(B515,[1]Count!A:J,9,FALSE),0)))</f>
        <v/>
      </c>
      <c r="M515" s="62" t="str">
        <f>IF(B515="סך הכל",[1]Summary!$B$12,IF(F515="","",IFERROR(VLOOKUP(B515,[1]Count!A:J,10,FALSE),0)))</f>
        <v/>
      </c>
      <c r="N515" s="63" t="str">
        <f t="shared" si="15"/>
        <v/>
      </c>
      <c r="O515" s="45" t="str">
        <f>IFERROR(VLOOKUP(B515,[1]Comments!A:B,2,FALSE),"")</f>
        <v/>
      </c>
      <c r="P515" s="45"/>
      <c r="Q515" s="45"/>
      <c r="R515" s="45"/>
      <c r="S515" s="45"/>
      <c r="T515" s="45"/>
      <c r="U515" s="45"/>
      <c r="V515" s="45"/>
      <c r="W515" s="45"/>
      <c r="X515" s="45"/>
      <c r="Y515" s="45"/>
      <c r="Z515" s="45"/>
      <c r="AA515" s="45"/>
      <c r="AB515" s="45"/>
      <c r="AC515" s="45"/>
      <c r="AD515" s="45"/>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row>
    <row r="516" spans="1:77" s="64" customFormat="1" ht="12.75" x14ac:dyDescent="0.2">
      <c r="A516" s="57"/>
      <c r="B516" s="58" t="str">
        <f>IF(AND(B514&lt;&gt;"",ISNUMBER(B514),B515=""),"סך הכל",IF([1]Planning!A519="","",[1]Planning!A519))</f>
        <v/>
      </c>
      <c r="C516" s="59" t="str">
        <f>IFERROR(_xlfn.IFS(B516="סך הכל",[1]Summary!$B$6,[1]Planning!C519&lt;&gt;"",[1]Planning!C519),"")</f>
        <v/>
      </c>
      <c r="D516" s="57" t="str">
        <f>IFERROR(VLOOKUP(B516,[1]Address!B:G,5,FALSE),"")</f>
        <v/>
      </c>
      <c r="E516" s="57" t="str">
        <f>IFERROR(VLOOKUP(B516,[1]Address!B:L,11,FALSE),"")</f>
        <v/>
      </c>
      <c r="F516" s="60" t="str">
        <f t="shared" si="14"/>
        <v/>
      </c>
      <c r="G516" s="61" t="str">
        <f>IF(B516="סך הכל",[1]Summary!$B$7,IF(F516="","",IF(VLOOKUP(B516,[1]WQ_UnitID!B:C,2,FALSE)=0,"",VLOOKUP(B516,[1]WQ_UnitID!B:C,2,FALSE))))</f>
        <v/>
      </c>
      <c r="H516" s="60" t="str">
        <f>IF(B516="סך הכל",[1]Summary!$B$8,IF(F516="","",IFERROR(VLOOKUP(B516,[1]Planning!A:B,2,FALSE),0)))</f>
        <v/>
      </c>
      <c r="I516" s="60" t="str">
        <f>IF(B516="סך הכל",[1]Summary!$B$9,IF(F516="","",IFERROR(VLOOKUP(B516,[1]Count!A:B,2,FALSE),0)))</f>
        <v/>
      </c>
      <c r="J516" s="60" t="str">
        <f>IF(F516="","",(IF(ISNUMBER(MATCH(B516,[1]ExcPermit!$H$8:$H$1000,0)),"כן","לא")))</f>
        <v/>
      </c>
      <c r="K516" s="60" t="str">
        <f>IF(B516="סך הכל",[1]Summary!$B$10,IF(F516="","",IFERROR(VLOOKUP(B516,[1]Count!A:J,8,FALSE),0)))</f>
        <v/>
      </c>
      <c r="L516" s="60" t="str">
        <f>IF(B516="סך הכל",[1]Summary!$B$11,IF(F516="","",IFERROR(VLOOKUP(B516,[1]Count!A:J,9,FALSE),0)))</f>
        <v/>
      </c>
      <c r="M516" s="62" t="str">
        <f>IF(B516="סך הכל",[1]Summary!$B$12,IF(F516="","",IFERROR(VLOOKUP(B516,[1]Count!A:J,10,FALSE),0)))</f>
        <v/>
      </c>
      <c r="N516" s="63" t="str">
        <f t="shared" si="15"/>
        <v/>
      </c>
      <c r="O516" s="45" t="str">
        <f>IFERROR(VLOOKUP(B516,[1]Comments!A:B,2,FALSE),"")</f>
        <v/>
      </c>
      <c r="P516" s="45"/>
      <c r="Q516" s="45"/>
      <c r="R516" s="45"/>
      <c r="S516" s="45"/>
      <c r="T516" s="45"/>
      <c r="U516" s="45"/>
      <c r="V516" s="45"/>
      <c r="W516" s="45"/>
      <c r="X516" s="45"/>
      <c r="Y516" s="45"/>
      <c r="Z516" s="45"/>
      <c r="AA516" s="45"/>
      <c r="AB516" s="45"/>
      <c r="AC516" s="45"/>
      <c r="AD516" s="45"/>
      <c r="AE516" s="57"/>
      <c r="AF516" s="57"/>
      <c r="AG516" s="57"/>
      <c r="AH516" s="57"/>
      <c r="AI516" s="57"/>
      <c r="AJ516" s="57"/>
      <c r="AK516" s="57"/>
      <c r="AL516" s="57"/>
      <c r="AM516" s="57"/>
      <c r="AN516" s="57"/>
      <c r="AO516" s="57"/>
      <c r="AP516" s="57"/>
      <c r="AQ516" s="57"/>
      <c r="AR516" s="57"/>
      <c r="AS516" s="57"/>
      <c r="AT516" s="57"/>
      <c r="AU516" s="57"/>
      <c r="AV516" s="57"/>
      <c r="AW516" s="57"/>
      <c r="AX516" s="57"/>
      <c r="AY516" s="57"/>
      <c r="AZ516" s="57"/>
      <c r="BA516" s="57"/>
      <c r="BB516" s="57"/>
      <c r="BC516" s="57"/>
      <c r="BD516" s="57"/>
      <c r="BE516" s="57"/>
      <c r="BF516" s="57"/>
      <c r="BG516" s="57"/>
      <c r="BH516" s="57"/>
      <c r="BI516" s="57"/>
      <c r="BJ516" s="57"/>
      <c r="BK516" s="57"/>
      <c r="BL516" s="57"/>
      <c r="BM516" s="57"/>
      <c r="BN516" s="57"/>
      <c r="BO516" s="57"/>
      <c r="BP516" s="57"/>
      <c r="BQ516" s="57"/>
      <c r="BR516" s="57"/>
      <c r="BS516" s="57"/>
      <c r="BT516" s="57"/>
      <c r="BU516" s="57"/>
      <c r="BV516" s="57"/>
      <c r="BW516" s="57"/>
      <c r="BX516" s="57"/>
      <c r="BY516" s="57"/>
    </row>
    <row r="517" spans="1:77" s="64" customFormat="1" ht="12.75" x14ac:dyDescent="0.2">
      <c r="A517" s="57"/>
      <c r="B517" s="58" t="str">
        <f>IF(AND(B515&lt;&gt;"",ISNUMBER(B515),B516=""),"סך הכל",IF([1]Planning!A520="","",[1]Planning!A520))</f>
        <v/>
      </c>
      <c r="C517" s="59" t="str">
        <f>IFERROR(_xlfn.IFS(B517="סך הכל",[1]Summary!$B$6,[1]Planning!C520&lt;&gt;"",[1]Planning!C520),"")</f>
        <v/>
      </c>
      <c r="D517" s="57" t="str">
        <f>IFERROR(VLOOKUP(B517,[1]Address!B:G,5,FALSE),"")</f>
        <v/>
      </c>
      <c r="E517" s="57" t="str">
        <f>IFERROR(VLOOKUP(B517,[1]Address!B:L,11,FALSE),"")</f>
        <v/>
      </c>
      <c r="F517" s="60" t="str">
        <f t="shared" ref="F517:F580" si="16">IF(ISNUMBER(B517),"חטף","")</f>
        <v/>
      </c>
      <c r="G517" s="61" t="str">
        <f>IF(B517="סך הכל",[1]Summary!$B$7,IF(F517="","",IF(VLOOKUP(B517,[1]WQ_UnitID!B:C,2,FALSE)=0,"",VLOOKUP(B517,[1]WQ_UnitID!B:C,2,FALSE))))</f>
        <v/>
      </c>
      <c r="H517" s="60" t="str">
        <f>IF(B517="סך הכל",[1]Summary!$B$8,IF(F517="","",IFERROR(VLOOKUP(B517,[1]Planning!A:B,2,FALSE),0)))</f>
        <v/>
      </c>
      <c r="I517" s="60" t="str">
        <f>IF(B517="סך הכל",[1]Summary!$B$9,IF(F517="","",IFERROR(VLOOKUP(B517,[1]Count!A:B,2,FALSE),0)))</f>
        <v/>
      </c>
      <c r="J517" s="60" t="str">
        <f>IF(F517="","",(IF(ISNUMBER(MATCH(B517,[1]ExcPermit!$H$8:$H$1000,0)),"כן","לא")))</f>
        <v/>
      </c>
      <c r="K517" s="60" t="str">
        <f>IF(B517="סך הכל",[1]Summary!$B$10,IF(F517="","",IFERROR(VLOOKUP(B517,[1]Count!A:J,8,FALSE),0)))</f>
        <v/>
      </c>
      <c r="L517" s="60" t="str">
        <f>IF(B517="סך הכל",[1]Summary!$B$11,IF(F517="","",IFERROR(VLOOKUP(B517,[1]Count!A:J,9,FALSE),0)))</f>
        <v/>
      </c>
      <c r="M517" s="62" t="str">
        <f>IF(B517="סך הכל",[1]Summary!$B$12,IF(F517="","",IFERROR(VLOOKUP(B517,[1]Count!A:J,10,FALSE),0)))</f>
        <v/>
      </c>
      <c r="N517" s="63" t="str">
        <f t="shared" si="15"/>
        <v/>
      </c>
      <c r="O517" s="45" t="str">
        <f>IFERROR(VLOOKUP(B517,[1]Comments!A:B,2,FALSE),"")</f>
        <v/>
      </c>
      <c r="P517" s="45"/>
      <c r="Q517" s="45"/>
      <c r="R517" s="45"/>
      <c r="S517" s="45"/>
      <c r="T517" s="45"/>
      <c r="U517" s="45"/>
      <c r="V517" s="45"/>
      <c r="W517" s="45"/>
      <c r="X517" s="45"/>
      <c r="Y517" s="45"/>
      <c r="Z517" s="45"/>
      <c r="AA517" s="45"/>
      <c r="AB517" s="45"/>
      <c r="AC517" s="45"/>
      <c r="AD517" s="45"/>
      <c r="AE517" s="57"/>
      <c r="AF517" s="57"/>
      <c r="AG517" s="57"/>
      <c r="AH517" s="57"/>
      <c r="AI517" s="57"/>
      <c r="AJ517" s="57"/>
      <c r="AK517" s="57"/>
      <c r="AL517" s="57"/>
      <c r="AM517" s="57"/>
      <c r="AN517" s="57"/>
      <c r="AO517" s="57"/>
      <c r="AP517" s="57"/>
      <c r="AQ517" s="57"/>
      <c r="AR517" s="57"/>
      <c r="AS517" s="57"/>
      <c r="AT517" s="57"/>
      <c r="AU517" s="57"/>
      <c r="AV517" s="57"/>
      <c r="AW517" s="57"/>
      <c r="AX517" s="57"/>
      <c r="AY517" s="57"/>
      <c r="AZ517" s="57"/>
      <c r="BA517" s="57"/>
      <c r="BB517" s="57"/>
      <c r="BC517" s="57"/>
      <c r="BD517" s="57"/>
      <c r="BE517" s="57"/>
      <c r="BF517" s="57"/>
      <c r="BG517" s="57"/>
      <c r="BH517" s="57"/>
      <c r="BI517" s="57"/>
      <c r="BJ517" s="57"/>
      <c r="BK517" s="57"/>
      <c r="BL517" s="57"/>
      <c r="BM517" s="57"/>
      <c r="BN517" s="57"/>
      <c r="BO517" s="57"/>
      <c r="BP517" s="57"/>
      <c r="BQ517" s="57"/>
      <c r="BR517" s="57"/>
      <c r="BS517" s="57"/>
      <c r="BT517" s="57"/>
      <c r="BU517" s="57"/>
      <c r="BV517" s="57"/>
      <c r="BW517" s="57"/>
      <c r="BX517" s="57"/>
      <c r="BY517" s="57"/>
    </row>
    <row r="518" spans="1:77" s="64" customFormat="1" ht="12.75" x14ac:dyDescent="0.2">
      <c r="A518" s="57"/>
      <c r="B518" s="58" t="str">
        <f>IF(AND(B516&lt;&gt;"",ISNUMBER(B516),B517=""),"סך הכל",IF([1]Planning!A521="","",[1]Planning!A521))</f>
        <v/>
      </c>
      <c r="C518" s="59" t="str">
        <f>IFERROR(_xlfn.IFS(B518="סך הכל",[1]Summary!$B$6,[1]Planning!C521&lt;&gt;"",[1]Planning!C521),"")</f>
        <v/>
      </c>
      <c r="D518" s="57" t="str">
        <f>IFERROR(VLOOKUP(B518,[1]Address!B:G,5,FALSE),"")</f>
        <v/>
      </c>
      <c r="E518" s="57" t="str">
        <f>IFERROR(VLOOKUP(B518,[1]Address!B:L,11,FALSE),"")</f>
        <v/>
      </c>
      <c r="F518" s="60" t="str">
        <f t="shared" si="16"/>
        <v/>
      </c>
      <c r="G518" s="61" t="str">
        <f>IF(B518="סך הכל",[1]Summary!$B$7,IF(F518="","",IF(VLOOKUP(B518,[1]WQ_UnitID!B:C,2,FALSE)=0,"",VLOOKUP(B518,[1]WQ_UnitID!B:C,2,FALSE))))</f>
        <v/>
      </c>
      <c r="H518" s="60" t="str">
        <f>IF(B518="סך הכל",[1]Summary!$B$8,IF(F518="","",IFERROR(VLOOKUP(B518,[1]Planning!A:B,2,FALSE),0)))</f>
        <v/>
      </c>
      <c r="I518" s="60" t="str">
        <f>IF(B518="סך הכל",[1]Summary!$B$9,IF(F518="","",IFERROR(VLOOKUP(B518,[1]Count!A:B,2,FALSE),0)))</f>
        <v/>
      </c>
      <c r="J518" s="60" t="str">
        <f>IF(F518="","",(IF(ISNUMBER(MATCH(B518,[1]ExcPermit!$H$8:$H$1000,0)),"כן","לא")))</f>
        <v/>
      </c>
      <c r="K518" s="60" t="str">
        <f>IF(B518="סך הכל",[1]Summary!$B$10,IF(F518="","",IFERROR(VLOOKUP(B518,[1]Count!A:J,8,FALSE),0)))</f>
        <v/>
      </c>
      <c r="L518" s="60" t="str">
        <f>IF(B518="סך הכל",[1]Summary!$B$11,IF(F518="","",IFERROR(VLOOKUP(B518,[1]Count!A:J,9,FALSE),0)))</f>
        <v/>
      </c>
      <c r="M518" s="62" t="str">
        <f>IF(B518="סך הכל",[1]Summary!$B$12,IF(F518="","",IFERROR(VLOOKUP(B518,[1]Count!A:J,10,FALSE),0)))</f>
        <v/>
      </c>
      <c r="N518" s="63" t="str">
        <f t="shared" ref="N518:N581" si="17">IF(O518=0,"",O518)</f>
        <v/>
      </c>
      <c r="O518" s="45" t="str">
        <f>IFERROR(VLOOKUP(B518,[1]Comments!A:B,2,FALSE),"")</f>
        <v/>
      </c>
      <c r="P518" s="45"/>
      <c r="Q518" s="45"/>
      <c r="R518" s="45"/>
      <c r="S518" s="45"/>
      <c r="T518" s="45"/>
      <c r="U518" s="45"/>
      <c r="V518" s="45"/>
      <c r="W518" s="45"/>
      <c r="X518" s="45"/>
      <c r="Y518" s="45"/>
      <c r="Z518" s="45"/>
      <c r="AA518" s="45"/>
      <c r="AB518" s="45"/>
      <c r="AC518" s="45"/>
      <c r="AD518" s="45"/>
      <c r="AE518" s="57"/>
      <c r="AF518" s="57"/>
      <c r="AG518" s="57"/>
      <c r="AH518" s="57"/>
      <c r="AI518" s="57"/>
      <c r="AJ518" s="57"/>
      <c r="AK518" s="57"/>
      <c r="AL518" s="57"/>
      <c r="AM518" s="57"/>
      <c r="AN518" s="57"/>
      <c r="AO518" s="57"/>
      <c r="AP518" s="57"/>
      <c r="AQ518" s="57"/>
      <c r="AR518" s="57"/>
      <c r="AS518" s="57"/>
      <c r="AT518" s="57"/>
      <c r="AU518" s="57"/>
      <c r="AV518" s="57"/>
      <c r="AW518" s="57"/>
      <c r="AX518" s="57"/>
      <c r="AY518" s="57"/>
      <c r="AZ518" s="57"/>
      <c r="BA518" s="57"/>
      <c r="BB518" s="57"/>
      <c r="BC518" s="57"/>
      <c r="BD518" s="57"/>
      <c r="BE518" s="57"/>
      <c r="BF518" s="57"/>
      <c r="BG518" s="57"/>
      <c r="BH518" s="57"/>
      <c r="BI518" s="57"/>
      <c r="BJ518" s="57"/>
      <c r="BK518" s="57"/>
      <c r="BL518" s="57"/>
      <c r="BM518" s="57"/>
      <c r="BN518" s="57"/>
      <c r="BO518" s="57"/>
      <c r="BP518" s="57"/>
      <c r="BQ518" s="57"/>
      <c r="BR518" s="57"/>
      <c r="BS518" s="57"/>
      <c r="BT518" s="57"/>
      <c r="BU518" s="57"/>
      <c r="BV518" s="57"/>
      <c r="BW518" s="57"/>
      <c r="BX518" s="57"/>
      <c r="BY518" s="57"/>
    </row>
    <row r="519" spans="1:77" s="64" customFormat="1" ht="12.75" x14ac:dyDescent="0.2">
      <c r="A519" s="57"/>
      <c r="B519" s="58" t="str">
        <f>IF(AND(B517&lt;&gt;"",ISNUMBER(B517),B518=""),"סך הכל",IF([1]Planning!A522="","",[1]Planning!A522))</f>
        <v/>
      </c>
      <c r="C519" s="59" t="str">
        <f>IFERROR(_xlfn.IFS(B519="סך הכל",[1]Summary!$B$6,[1]Planning!C522&lt;&gt;"",[1]Planning!C522),"")</f>
        <v/>
      </c>
      <c r="D519" s="57" t="str">
        <f>IFERROR(VLOOKUP(B519,[1]Address!B:G,5,FALSE),"")</f>
        <v/>
      </c>
      <c r="E519" s="57" t="str">
        <f>IFERROR(VLOOKUP(B519,[1]Address!B:L,11,FALSE),"")</f>
        <v/>
      </c>
      <c r="F519" s="60" t="str">
        <f t="shared" si="16"/>
        <v/>
      </c>
      <c r="G519" s="61" t="str">
        <f>IF(B519="סך הכל",[1]Summary!$B$7,IF(F519="","",IF(VLOOKUP(B519,[1]WQ_UnitID!B:C,2,FALSE)=0,"",VLOOKUP(B519,[1]WQ_UnitID!B:C,2,FALSE))))</f>
        <v/>
      </c>
      <c r="H519" s="60" t="str">
        <f>IF(B519="סך הכל",[1]Summary!$B$8,IF(F519="","",IFERROR(VLOOKUP(B519,[1]Planning!A:B,2,FALSE),0)))</f>
        <v/>
      </c>
      <c r="I519" s="60" t="str">
        <f>IF(B519="סך הכל",[1]Summary!$B$9,IF(F519="","",IFERROR(VLOOKUP(B519,[1]Count!A:B,2,FALSE),0)))</f>
        <v/>
      </c>
      <c r="J519" s="60" t="str">
        <f>IF(F519="","",(IF(ISNUMBER(MATCH(B519,[1]ExcPermit!$H$8:$H$1000,0)),"כן","לא")))</f>
        <v/>
      </c>
      <c r="K519" s="60" t="str">
        <f>IF(B519="סך הכל",[1]Summary!$B$10,IF(F519="","",IFERROR(VLOOKUP(B519,[1]Count!A:J,8,FALSE),0)))</f>
        <v/>
      </c>
      <c r="L519" s="60" t="str">
        <f>IF(B519="סך הכל",[1]Summary!$B$11,IF(F519="","",IFERROR(VLOOKUP(B519,[1]Count!A:J,9,FALSE),0)))</f>
        <v/>
      </c>
      <c r="M519" s="62" t="str">
        <f>IF(B519="סך הכל",[1]Summary!$B$12,IF(F519="","",IFERROR(VLOOKUP(B519,[1]Count!A:J,10,FALSE),0)))</f>
        <v/>
      </c>
      <c r="N519" s="63" t="str">
        <f t="shared" si="17"/>
        <v/>
      </c>
      <c r="O519" s="45" t="str">
        <f>IFERROR(VLOOKUP(B519,[1]Comments!A:B,2,FALSE),"")</f>
        <v/>
      </c>
      <c r="P519" s="45"/>
      <c r="Q519" s="45"/>
      <c r="R519" s="45"/>
      <c r="S519" s="45"/>
      <c r="T519" s="45"/>
      <c r="U519" s="45"/>
      <c r="V519" s="45"/>
      <c r="W519" s="45"/>
      <c r="X519" s="45"/>
      <c r="Y519" s="45"/>
      <c r="Z519" s="45"/>
      <c r="AA519" s="45"/>
      <c r="AB519" s="45"/>
      <c r="AC519" s="45"/>
      <c r="AD519" s="45"/>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57"/>
      <c r="BJ519" s="57"/>
      <c r="BK519" s="57"/>
      <c r="BL519" s="57"/>
      <c r="BM519" s="57"/>
      <c r="BN519" s="57"/>
      <c r="BO519" s="57"/>
      <c r="BP519" s="57"/>
      <c r="BQ519" s="57"/>
      <c r="BR519" s="57"/>
      <c r="BS519" s="57"/>
      <c r="BT519" s="57"/>
      <c r="BU519" s="57"/>
      <c r="BV519" s="57"/>
      <c r="BW519" s="57"/>
      <c r="BX519" s="57"/>
      <c r="BY519" s="57"/>
    </row>
    <row r="520" spans="1:77" s="64" customFormat="1" ht="12.75" x14ac:dyDescent="0.2">
      <c r="A520" s="57"/>
      <c r="B520" s="58" t="str">
        <f>IF(AND(B518&lt;&gt;"",ISNUMBER(B518),B519=""),"סך הכל",IF([1]Planning!A523="","",[1]Planning!A523))</f>
        <v/>
      </c>
      <c r="C520" s="59" t="str">
        <f>IFERROR(_xlfn.IFS(B520="סך הכל",[1]Summary!$B$6,[1]Planning!C523&lt;&gt;"",[1]Planning!C523),"")</f>
        <v/>
      </c>
      <c r="D520" s="57" t="str">
        <f>IFERROR(VLOOKUP(B520,[1]Address!B:G,5,FALSE),"")</f>
        <v/>
      </c>
      <c r="E520" s="57" t="str">
        <f>IFERROR(VLOOKUP(B520,[1]Address!B:L,11,FALSE),"")</f>
        <v/>
      </c>
      <c r="F520" s="60" t="str">
        <f t="shared" si="16"/>
        <v/>
      </c>
      <c r="G520" s="61" t="str">
        <f>IF(B520="סך הכל",[1]Summary!$B$7,IF(F520="","",IF(VLOOKUP(B520,[1]WQ_UnitID!B:C,2,FALSE)=0,"",VLOOKUP(B520,[1]WQ_UnitID!B:C,2,FALSE))))</f>
        <v/>
      </c>
      <c r="H520" s="60" t="str">
        <f>IF(B520="סך הכל",[1]Summary!$B$8,IF(F520="","",IFERROR(VLOOKUP(B520,[1]Planning!A:B,2,FALSE),0)))</f>
        <v/>
      </c>
      <c r="I520" s="60" t="str">
        <f>IF(B520="סך הכל",[1]Summary!$B$9,IF(F520="","",IFERROR(VLOOKUP(B520,[1]Count!A:B,2,FALSE),0)))</f>
        <v/>
      </c>
      <c r="J520" s="60" t="str">
        <f>IF(F520="","",(IF(ISNUMBER(MATCH(B520,[1]ExcPermit!$H$8:$H$1000,0)),"כן","לא")))</f>
        <v/>
      </c>
      <c r="K520" s="60" t="str">
        <f>IF(B520="סך הכל",[1]Summary!$B$10,IF(F520="","",IFERROR(VLOOKUP(B520,[1]Count!A:J,8,FALSE),0)))</f>
        <v/>
      </c>
      <c r="L520" s="60" t="str">
        <f>IF(B520="סך הכל",[1]Summary!$B$11,IF(F520="","",IFERROR(VLOOKUP(B520,[1]Count!A:J,9,FALSE),0)))</f>
        <v/>
      </c>
      <c r="M520" s="62" t="str">
        <f>IF(B520="סך הכל",[1]Summary!$B$12,IF(F520="","",IFERROR(VLOOKUP(B520,[1]Count!A:J,10,FALSE),0)))</f>
        <v/>
      </c>
      <c r="N520" s="63" t="str">
        <f t="shared" si="17"/>
        <v/>
      </c>
      <c r="O520" s="45" t="str">
        <f>IFERROR(VLOOKUP(B520,[1]Comments!A:B,2,FALSE),"")</f>
        <v/>
      </c>
      <c r="P520" s="45"/>
      <c r="Q520" s="45"/>
      <c r="R520" s="45"/>
      <c r="S520" s="45"/>
      <c r="T520" s="45"/>
      <c r="U520" s="45"/>
      <c r="V520" s="45"/>
      <c r="W520" s="45"/>
      <c r="X520" s="45"/>
      <c r="Y520" s="45"/>
      <c r="Z520" s="45"/>
      <c r="AA520" s="45"/>
      <c r="AB520" s="45"/>
      <c r="AC520" s="45"/>
      <c r="AD520" s="45"/>
      <c r="AE520" s="57"/>
      <c r="AF520" s="57"/>
      <c r="AG520" s="57"/>
      <c r="AH520" s="57"/>
      <c r="AI520" s="57"/>
      <c r="AJ520" s="57"/>
      <c r="AK520" s="57"/>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7"/>
      <c r="BI520" s="57"/>
      <c r="BJ520" s="57"/>
      <c r="BK520" s="57"/>
      <c r="BL520" s="57"/>
      <c r="BM520" s="57"/>
      <c r="BN520" s="57"/>
      <c r="BO520" s="57"/>
      <c r="BP520" s="57"/>
      <c r="BQ520" s="57"/>
      <c r="BR520" s="57"/>
      <c r="BS520" s="57"/>
      <c r="BT520" s="57"/>
      <c r="BU520" s="57"/>
      <c r="BV520" s="57"/>
      <c r="BW520" s="57"/>
      <c r="BX520" s="57"/>
      <c r="BY520" s="57"/>
    </row>
    <row r="521" spans="1:77" s="64" customFormat="1" ht="12.75" x14ac:dyDescent="0.2">
      <c r="A521" s="57"/>
      <c r="B521" s="58" t="str">
        <f>IF(AND(B519&lt;&gt;"",ISNUMBER(B519),B520=""),"סך הכל",IF([1]Planning!A524="","",[1]Planning!A524))</f>
        <v/>
      </c>
      <c r="C521" s="59" t="str">
        <f>IFERROR(_xlfn.IFS(B521="סך הכל",[1]Summary!$B$6,[1]Planning!C524&lt;&gt;"",[1]Planning!C524),"")</f>
        <v/>
      </c>
      <c r="D521" s="57" t="str">
        <f>IFERROR(VLOOKUP(B521,[1]Address!B:G,5,FALSE),"")</f>
        <v/>
      </c>
      <c r="E521" s="57" t="str">
        <f>IFERROR(VLOOKUP(B521,[1]Address!B:L,11,FALSE),"")</f>
        <v/>
      </c>
      <c r="F521" s="60" t="str">
        <f t="shared" si="16"/>
        <v/>
      </c>
      <c r="G521" s="61" t="str">
        <f>IF(B521="סך הכל",[1]Summary!$B$7,IF(F521="","",IF(VLOOKUP(B521,[1]WQ_UnitID!B:C,2,FALSE)=0,"",VLOOKUP(B521,[1]WQ_UnitID!B:C,2,FALSE))))</f>
        <v/>
      </c>
      <c r="H521" s="60" t="str">
        <f>IF(B521="סך הכל",[1]Summary!$B$8,IF(F521="","",IFERROR(VLOOKUP(B521,[1]Planning!A:B,2,FALSE),0)))</f>
        <v/>
      </c>
      <c r="I521" s="60" t="str">
        <f>IF(B521="סך הכל",[1]Summary!$B$9,IF(F521="","",IFERROR(VLOOKUP(B521,[1]Count!A:B,2,FALSE),0)))</f>
        <v/>
      </c>
      <c r="J521" s="60" t="str">
        <f>IF(F521="","",(IF(ISNUMBER(MATCH(B521,[1]ExcPermit!$H$8:$H$1000,0)),"כן","לא")))</f>
        <v/>
      </c>
      <c r="K521" s="60" t="str">
        <f>IF(B521="סך הכל",[1]Summary!$B$10,IF(F521="","",IFERROR(VLOOKUP(B521,[1]Count!A:J,8,FALSE),0)))</f>
        <v/>
      </c>
      <c r="L521" s="60" t="str">
        <f>IF(B521="סך הכל",[1]Summary!$B$11,IF(F521="","",IFERROR(VLOOKUP(B521,[1]Count!A:J,9,FALSE),0)))</f>
        <v/>
      </c>
      <c r="M521" s="62" t="str">
        <f>IF(B521="סך הכל",[1]Summary!$B$12,IF(F521="","",IFERROR(VLOOKUP(B521,[1]Count!A:J,10,FALSE),0)))</f>
        <v/>
      </c>
      <c r="N521" s="63" t="str">
        <f t="shared" si="17"/>
        <v/>
      </c>
      <c r="O521" s="45" t="str">
        <f>IFERROR(VLOOKUP(B521,[1]Comments!A:B,2,FALSE),"")</f>
        <v/>
      </c>
      <c r="P521" s="45"/>
      <c r="Q521" s="45"/>
      <c r="R521" s="45"/>
      <c r="S521" s="45"/>
      <c r="T521" s="45"/>
      <c r="U521" s="45"/>
      <c r="V521" s="45"/>
      <c r="W521" s="45"/>
      <c r="X521" s="45"/>
      <c r="Y521" s="45"/>
      <c r="Z521" s="45"/>
      <c r="AA521" s="45"/>
      <c r="AB521" s="45"/>
      <c r="AC521" s="45"/>
      <c r="AD521" s="45"/>
      <c r="AE521" s="57"/>
      <c r="AF521" s="57"/>
      <c r="AG521" s="57"/>
      <c r="AH521" s="57"/>
      <c r="AI521" s="57"/>
      <c r="AJ521" s="57"/>
      <c r="AK521" s="57"/>
      <c r="AL521" s="57"/>
      <c r="AM521" s="57"/>
      <c r="AN521" s="57"/>
      <c r="AO521" s="57"/>
      <c r="AP521" s="57"/>
      <c r="AQ521" s="57"/>
      <c r="AR521" s="57"/>
      <c r="AS521" s="57"/>
      <c r="AT521" s="57"/>
      <c r="AU521" s="57"/>
      <c r="AV521" s="57"/>
      <c r="AW521" s="57"/>
      <c r="AX521" s="57"/>
      <c r="AY521" s="57"/>
      <c r="AZ521" s="57"/>
      <c r="BA521" s="57"/>
      <c r="BB521" s="57"/>
      <c r="BC521" s="57"/>
      <c r="BD521" s="57"/>
      <c r="BE521" s="57"/>
      <c r="BF521" s="57"/>
      <c r="BG521" s="57"/>
      <c r="BH521" s="57"/>
      <c r="BI521" s="57"/>
      <c r="BJ521" s="57"/>
      <c r="BK521" s="57"/>
      <c r="BL521" s="57"/>
      <c r="BM521" s="57"/>
      <c r="BN521" s="57"/>
      <c r="BO521" s="57"/>
      <c r="BP521" s="57"/>
      <c r="BQ521" s="57"/>
      <c r="BR521" s="57"/>
      <c r="BS521" s="57"/>
      <c r="BT521" s="57"/>
      <c r="BU521" s="57"/>
      <c r="BV521" s="57"/>
      <c r="BW521" s="57"/>
      <c r="BX521" s="57"/>
      <c r="BY521" s="57"/>
    </row>
    <row r="522" spans="1:77" s="64" customFormat="1" ht="12.75" x14ac:dyDescent="0.2">
      <c r="A522" s="57"/>
      <c r="B522" s="58" t="str">
        <f>IF(AND(B520&lt;&gt;"",ISNUMBER(B520),B521=""),"סך הכל",IF([1]Planning!A525="","",[1]Planning!A525))</f>
        <v/>
      </c>
      <c r="C522" s="59" t="str">
        <f>IFERROR(_xlfn.IFS(B522="סך הכל",[1]Summary!$B$6,[1]Planning!C525&lt;&gt;"",[1]Planning!C525),"")</f>
        <v/>
      </c>
      <c r="D522" s="57" t="str">
        <f>IFERROR(VLOOKUP(B522,[1]Address!B:G,5,FALSE),"")</f>
        <v/>
      </c>
      <c r="E522" s="57" t="str">
        <f>IFERROR(VLOOKUP(B522,[1]Address!B:L,11,FALSE),"")</f>
        <v/>
      </c>
      <c r="F522" s="60" t="str">
        <f t="shared" si="16"/>
        <v/>
      </c>
      <c r="G522" s="61" t="str">
        <f>IF(B522="סך הכל",[1]Summary!$B$7,IF(F522="","",IF(VLOOKUP(B522,[1]WQ_UnitID!B:C,2,FALSE)=0,"",VLOOKUP(B522,[1]WQ_UnitID!B:C,2,FALSE))))</f>
        <v/>
      </c>
      <c r="H522" s="60" t="str">
        <f>IF(B522="סך הכל",[1]Summary!$B$8,IF(F522="","",IFERROR(VLOOKUP(B522,[1]Planning!A:B,2,FALSE),0)))</f>
        <v/>
      </c>
      <c r="I522" s="60" t="str">
        <f>IF(B522="סך הכל",[1]Summary!$B$9,IF(F522="","",IFERROR(VLOOKUP(B522,[1]Count!A:B,2,FALSE),0)))</f>
        <v/>
      </c>
      <c r="J522" s="60" t="str">
        <f>IF(F522="","",(IF(ISNUMBER(MATCH(B522,[1]ExcPermit!$H$8:$H$1000,0)),"כן","לא")))</f>
        <v/>
      </c>
      <c r="K522" s="60" t="str">
        <f>IF(B522="סך הכל",[1]Summary!$B$10,IF(F522="","",IFERROR(VLOOKUP(B522,[1]Count!A:J,8,FALSE),0)))</f>
        <v/>
      </c>
      <c r="L522" s="60" t="str">
        <f>IF(B522="סך הכל",[1]Summary!$B$11,IF(F522="","",IFERROR(VLOOKUP(B522,[1]Count!A:J,9,FALSE),0)))</f>
        <v/>
      </c>
      <c r="M522" s="62" t="str">
        <f>IF(B522="סך הכל",[1]Summary!$B$12,IF(F522="","",IFERROR(VLOOKUP(B522,[1]Count!A:J,10,FALSE),0)))</f>
        <v/>
      </c>
      <c r="N522" s="63" t="str">
        <f t="shared" si="17"/>
        <v/>
      </c>
      <c r="O522" s="45" t="str">
        <f>IFERROR(VLOOKUP(B522,[1]Comments!A:B,2,FALSE),"")</f>
        <v/>
      </c>
      <c r="P522" s="45"/>
      <c r="Q522" s="45"/>
      <c r="R522" s="45"/>
      <c r="S522" s="45"/>
      <c r="T522" s="45"/>
      <c r="U522" s="45"/>
      <c r="V522" s="45"/>
      <c r="W522" s="45"/>
      <c r="X522" s="45"/>
      <c r="Y522" s="45"/>
      <c r="Z522" s="45"/>
      <c r="AA522" s="45"/>
      <c r="AB522" s="45"/>
      <c r="AC522" s="45"/>
      <c r="AD522" s="45"/>
      <c r="AE522" s="57"/>
      <c r="AF522" s="57"/>
      <c r="AG522" s="57"/>
      <c r="AH522" s="57"/>
      <c r="AI522" s="57"/>
      <c r="AJ522" s="57"/>
      <c r="AK522" s="57"/>
      <c r="AL522" s="57"/>
      <c r="AM522" s="57"/>
      <c r="AN522" s="57"/>
      <c r="AO522" s="57"/>
      <c r="AP522" s="57"/>
      <c r="AQ522" s="57"/>
      <c r="AR522" s="57"/>
      <c r="AS522" s="57"/>
      <c r="AT522" s="57"/>
      <c r="AU522" s="57"/>
      <c r="AV522" s="57"/>
      <c r="AW522" s="57"/>
      <c r="AX522" s="57"/>
      <c r="AY522" s="57"/>
      <c r="AZ522" s="57"/>
      <c r="BA522" s="57"/>
      <c r="BB522" s="57"/>
      <c r="BC522" s="57"/>
      <c r="BD522" s="57"/>
      <c r="BE522" s="57"/>
      <c r="BF522" s="57"/>
      <c r="BG522" s="57"/>
      <c r="BH522" s="57"/>
      <c r="BI522" s="57"/>
      <c r="BJ522" s="57"/>
      <c r="BK522" s="57"/>
      <c r="BL522" s="57"/>
      <c r="BM522" s="57"/>
      <c r="BN522" s="57"/>
      <c r="BO522" s="57"/>
      <c r="BP522" s="57"/>
      <c r="BQ522" s="57"/>
      <c r="BR522" s="57"/>
      <c r="BS522" s="57"/>
      <c r="BT522" s="57"/>
      <c r="BU522" s="57"/>
      <c r="BV522" s="57"/>
      <c r="BW522" s="57"/>
      <c r="BX522" s="57"/>
      <c r="BY522" s="57"/>
    </row>
    <row r="523" spans="1:77" s="64" customFormat="1" ht="12.75" x14ac:dyDescent="0.2">
      <c r="A523" s="57"/>
      <c r="B523" s="58" t="str">
        <f>IF(AND(B521&lt;&gt;"",ISNUMBER(B521),B522=""),"סך הכל",IF([1]Planning!A526="","",[1]Planning!A526))</f>
        <v/>
      </c>
      <c r="C523" s="59" t="str">
        <f>IFERROR(_xlfn.IFS(B523="סך הכל",[1]Summary!$B$6,[1]Planning!C526&lt;&gt;"",[1]Planning!C526),"")</f>
        <v/>
      </c>
      <c r="D523" s="57" t="str">
        <f>IFERROR(VLOOKUP(B523,[1]Address!B:G,5,FALSE),"")</f>
        <v/>
      </c>
      <c r="E523" s="57" t="str">
        <f>IFERROR(VLOOKUP(B523,[1]Address!B:L,11,FALSE),"")</f>
        <v/>
      </c>
      <c r="F523" s="60" t="str">
        <f t="shared" si="16"/>
        <v/>
      </c>
      <c r="G523" s="61" t="str">
        <f>IF(B523="סך הכל",[1]Summary!$B$7,IF(F523="","",IF(VLOOKUP(B523,[1]WQ_UnitID!B:C,2,FALSE)=0,"",VLOOKUP(B523,[1]WQ_UnitID!B:C,2,FALSE))))</f>
        <v/>
      </c>
      <c r="H523" s="60" t="str">
        <f>IF(B523="סך הכל",[1]Summary!$B$8,IF(F523="","",IFERROR(VLOOKUP(B523,[1]Planning!A:B,2,FALSE),0)))</f>
        <v/>
      </c>
      <c r="I523" s="60" t="str">
        <f>IF(B523="סך הכל",[1]Summary!$B$9,IF(F523="","",IFERROR(VLOOKUP(B523,[1]Count!A:B,2,FALSE),0)))</f>
        <v/>
      </c>
      <c r="J523" s="60" t="str">
        <f>IF(F523="","",(IF(ISNUMBER(MATCH(B523,[1]ExcPermit!$H$8:$H$1000,0)),"כן","לא")))</f>
        <v/>
      </c>
      <c r="K523" s="60" t="str">
        <f>IF(B523="סך הכל",[1]Summary!$B$10,IF(F523="","",IFERROR(VLOOKUP(B523,[1]Count!A:J,8,FALSE),0)))</f>
        <v/>
      </c>
      <c r="L523" s="60" t="str">
        <f>IF(B523="סך הכל",[1]Summary!$B$11,IF(F523="","",IFERROR(VLOOKUP(B523,[1]Count!A:J,9,FALSE),0)))</f>
        <v/>
      </c>
      <c r="M523" s="62" t="str">
        <f>IF(B523="סך הכל",[1]Summary!$B$12,IF(F523="","",IFERROR(VLOOKUP(B523,[1]Count!A:J,10,FALSE),0)))</f>
        <v/>
      </c>
      <c r="N523" s="63" t="str">
        <f t="shared" si="17"/>
        <v/>
      </c>
      <c r="O523" s="45" t="str">
        <f>IFERROR(VLOOKUP(B523,[1]Comments!A:B,2,FALSE),"")</f>
        <v/>
      </c>
      <c r="P523" s="45"/>
      <c r="Q523" s="45"/>
      <c r="R523" s="45"/>
      <c r="S523" s="45"/>
      <c r="T523" s="45"/>
      <c r="U523" s="45"/>
      <c r="V523" s="45"/>
      <c r="W523" s="45"/>
      <c r="X523" s="45"/>
      <c r="Y523" s="45"/>
      <c r="Z523" s="45"/>
      <c r="AA523" s="45"/>
      <c r="AB523" s="45"/>
      <c r="AC523" s="45"/>
      <c r="AD523" s="45"/>
      <c r="AE523" s="57"/>
      <c r="AF523" s="57"/>
      <c r="AG523" s="57"/>
      <c r="AH523" s="57"/>
      <c r="AI523" s="57"/>
      <c r="AJ523" s="57"/>
      <c r="AK523" s="57"/>
      <c r="AL523" s="57"/>
      <c r="AM523" s="57"/>
      <c r="AN523" s="57"/>
      <c r="AO523" s="57"/>
      <c r="AP523" s="57"/>
      <c r="AQ523" s="57"/>
      <c r="AR523" s="57"/>
      <c r="AS523" s="57"/>
      <c r="AT523" s="57"/>
      <c r="AU523" s="57"/>
      <c r="AV523" s="57"/>
      <c r="AW523" s="57"/>
      <c r="AX523" s="57"/>
      <c r="AY523" s="57"/>
      <c r="AZ523" s="57"/>
      <c r="BA523" s="57"/>
      <c r="BB523" s="57"/>
      <c r="BC523" s="57"/>
      <c r="BD523" s="57"/>
      <c r="BE523" s="57"/>
      <c r="BF523" s="57"/>
      <c r="BG523" s="57"/>
      <c r="BH523" s="57"/>
      <c r="BI523" s="57"/>
      <c r="BJ523" s="57"/>
      <c r="BK523" s="57"/>
      <c r="BL523" s="57"/>
      <c r="BM523" s="57"/>
      <c r="BN523" s="57"/>
      <c r="BO523" s="57"/>
      <c r="BP523" s="57"/>
      <c r="BQ523" s="57"/>
      <c r="BR523" s="57"/>
      <c r="BS523" s="57"/>
      <c r="BT523" s="57"/>
      <c r="BU523" s="57"/>
      <c r="BV523" s="57"/>
      <c r="BW523" s="57"/>
      <c r="BX523" s="57"/>
      <c r="BY523" s="57"/>
    </row>
    <row r="524" spans="1:77" s="64" customFormat="1" ht="12.75" x14ac:dyDescent="0.2">
      <c r="A524" s="57"/>
      <c r="B524" s="58" t="str">
        <f>IF(AND(B522&lt;&gt;"",ISNUMBER(B522),B523=""),"סך הכל",IF([1]Planning!A527="","",[1]Planning!A527))</f>
        <v/>
      </c>
      <c r="C524" s="59" t="str">
        <f>IFERROR(_xlfn.IFS(B524="סך הכל",[1]Summary!$B$6,[1]Planning!C527&lt;&gt;"",[1]Planning!C527),"")</f>
        <v/>
      </c>
      <c r="D524" s="57" t="str">
        <f>IFERROR(VLOOKUP(B524,[1]Address!B:G,5,FALSE),"")</f>
        <v/>
      </c>
      <c r="E524" s="57" t="str">
        <f>IFERROR(VLOOKUP(B524,[1]Address!B:L,11,FALSE),"")</f>
        <v/>
      </c>
      <c r="F524" s="60" t="str">
        <f t="shared" si="16"/>
        <v/>
      </c>
      <c r="G524" s="61" t="str">
        <f>IF(B524="סך הכל",[1]Summary!$B$7,IF(F524="","",IF(VLOOKUP(B524,[1]WQ_UnitID!B:C,2,FALSE)=0,"",VLOOKUP(B524,[1]WQ_UnitID!B:C,2,FALSE))))</f>
        <v/>
      </c>
      <c r="H524" s="60" t="str">
        <f>IF(B524="סך הכל",[1]Summary!$B$8,IF(F524="","",IFERROR(VLOOKUP(B524,[1]Planning!A:B,2,FALSE),0)))</f>
        <v/>
      </c>
      <c r="I524" s="60" t="str">
        <f>IF(B524="סך הכל",[1]Summary!$B$9,IF(F524="","",IFERROR(VLOOKUP(B524,[1]Count!A:B,2,FALSE),0)))</f>
        <v/>
      </c>
      <c r="J524" s="60" t="str">
        <f>IF(F524="","",(IF(ISNUMBER(MATCH(B524,[1]ExcPermit!$H$8:$H$1000,0)),"כן","לא")))</f>
        <v/>
      </c>
      <c r="K524" s="60" t="str">
        <f>IF(B524="סך הכל",[1]Summary!$B$10,IF(F524="","",IFERROR(VLOOKUP(B524,[1]Count!A:J,8,FALSE),0)))</f>
        <v/>
      </c>
      <c r="L524" s="60" t="str">
        <f>IF(B524="סך הכל",[1]Summary!$B$11,IF(F524="","",IFERROR(VLOOKUP(B524,[1]Count!A:J,9,FALSE),0)))</f>
        <v/>
      </c>
      <c r="M524" s="62" t="str">
        <f>IF(B524="סך הכל",[1]Summary!$B$12,IF(F524="","",IFERROR(VLOOKUP(B524,[1]Count!A:J,10,FALSE),0)))</f>
        <v/>
      </c>
      <c r="N524" s="63" t="str">
        <f t="shared" si="17"/>
        <v/>
      </c>
      <c r="O524" s="45" t="str">
        <f>IFERROR(VLOOKUP(B524,[1]Comments!A:B,2,FALSE),"")</f>
        <v/>
      </c>
      <c r="P524" s="45"/>
      <c r="Q524" s="45"/>
      <c r="R524" s="45"/>
      <c r="S524" s="45"/>
      <c r="T524" s="45"/>
      <c r="U524" s="45"/>
      <c r="V524" s="45"/>
      <c r="W524" s="45"/>
      <c r="X524" s="45"/>
      <c r="Y524" s="45"/>
      <c r="Z524" s="45"/>
      <c r="AA524" s="45"/>
      <c r="AB524" s="45"/>
      <c r="AC524" s="45"/>
      <c r="AD524" s="45"/>
      <c r="AE524" s="57"/>
      <c r="AF524" s="57"/>
      <c r="AG524" s="57"/>
      <c r="AH524" s="57"/>
      <c r="AI524" s="57"/>
      <c r="AJ524" s="57"/>
      <c r="AK524" s="57"/>
      <c r="AL524" s="57"/>
      <c r="AM524" s="57"/>
      <c r="AN524" s="57"/>
      <c r="AO524" s="57"/>
      <c r="AP524" s="57"/>
      <c r="AQ524" s="57"/>
      <c r="AR524" s="57"/>
      <c r="AS524" s="57"/>
      <c r="AT524" s="57"/>
      <c r="AU524" s="57"/>
      <c r="AV524" s="57"/>
      <c r="AW524" s="57"/>
      <c r="AX524" s="57"/>
      <c r="AY524" s="57"/>
      <c r="AZ524" s="57"/>
      <c r="BA524" s="57"/>
      <c r="BB524" s="57"/>
      <c r="BC524" s="57"/>
      <c r="BD524" s="57"/>
      <c r="BE524" s="57"/>
      <c r="BF524" s="57"/>
      <c r="BG524" s="57"/>
      <c r="BH524" s="57"/>
      <c r="BI524" s="57"/>
      <c r="BJ524" s="57"/>
      <c r="BK524" s="57"/>
      <c r="BL524" s="57"/>
      <c r="BM524" s="57"/>
      <c r="BN524" s="57"/>
      <c r="BO524" s="57"/>
      <c r="BP524" s="57"/>
      <c r="BQ524" s="57"/>
      <c r="BR524" s="57"/>
      <c r="BS524" s="57"/>
      <c r="BT524" s="57"/>
      <c r="BU524" s="57"/>
      <c r="BV524" s="57"/>
      <c r="BW524" s="57"/>
      <c r="BX524" s="57"/>
      <c r="BY524" s="57"/>
    </row>
    <row r="525" spans="1:77" s="64" customFormat="1" ht="12.75" x14ac:dyDescent="0.2">
      <c r="A525" s="57"/>
      <c r="B525" s="58" t="str">
        <f>IF(AND(B523&lt;&gt;"",ISNUMBER(B523),B524=""),"סך הכל",IF([1]Planning!A528="","",[1]Planning!A528))</f>
        <v/>
      </c>
      <c r="C525" s="59" t="str">
        <f>IFERROR(_xlfn.IFS(B525="סך הכל",[1]Summary!$B$6,[1]Planning!C528&lt;&gt;"",[1]Planning!C528),"")</f>
        <v/>
      </c>
      <c r="D525" s="57" t="str">
        <f>IFERROR(VLOOKUP(B525,[1]Address!B:G,5,FALSE),"")</f>
        <v/>
      </c>
      <c r="E525" s="57" t="str">
        <f>IFERROR(VLOOKUP(B525,[1]Address!B:L,11,FALSE),"")</f>
        <v/>
      </c>
      <c r="F525" s="60" t="str">
        <f t="shared" si="16"/>
        <v/>
      </c>
      <c r="G525" s="61" t="str">
        <f>IF(B525="סך הכל",[1]Summary!$B$7,IF(F525="","",IF(VLOOKUP(B525,[1]WQ_UnitID!B:C,2,FALSE)=0,"",VLOOKUP(B525,[1]WQ_UnitID!B:C,2,FALSE))))</f>
        <v/>
      </c>
      <c r="H525" s="60" t="str">
        <f>IF(B525="סך הכל",[1]Summary!$B$8,IF(F525="","",IFERROR(VLOOKUP(B525,[1]Planning!A:B,2,FALSE),0)))</f>
        <v/>
      </c>
      <c r="I525" s="60" t="str">
        <f>IF(B525="סך הכל",[1]Summary!$B$9,IF(F525="","",IFERROR(VLOOKUP(B525,[1]Count!A:B,2,FALSE),0)))</f>
        <v/>
      </c>
      <c r="J525" s="60" t="str">
        <f>IF(F525="","",(IF(ISNUMBER(MATCH(B525,[1]ExcPermit!$H$8:$H$1000,0)),"כן","לא")))</f>
        <v/>
      </c>
      <c r="K525" s="60" t="str">
        <f>IF(B525="סך הכל",[1]Summary!$B$10,IF(F525="","",IFERROR(VLOOKUP(B525,[1]Count!A:J,8,FALSE),0)))</f>
        <v/>
      </c>
      <c r="L525" s="60" t="str">
        <f>IF(B525="סך הכל",[1]Summary!$B$11,IF(F525="","",IFERROR(VLOOKUP(B525,[1]Count!A:J,9,FALSE),0)))</f>
        <v/>
      </c>
      <c r="M525" s="62" t="str">
        <f>IF(B525="סך הכל",[1]Summary!$B$12,IF(F525="","",IFERROR(VLOOKUP(B525,[1]Count!A:J,10,FALSE),0)))</f>
        <v/>
      </c>
      <c r="N525" s="63" t="str">
        <f t="shared" si="17"/>
        <v/>
      </c>
      <c r="O525" s="45" t="str">
        <f>IFERROR(VLOOKUP(B525,[1]Comments!A:B,2,FALSE),"")</f>
        <v/>
      </c>
      <c r="P525" s="45"/>
      <c r="Q525" s="45"/>
      <c r="R525" s="45"/>
      <c r="S525" s="45"/>
      <c r="T525" s="45"/>
      <c r="U525" s="45"/>
      <c r="V525" s="45"/>
      <c r="W525" s="45"/>
      <c r="X525" s="45"/>
      <c r="Y525" s="45"/>
      <c r="Z525" s="45"/>
      <c r="AA525" s="45"/>
      <c r="AB525" s="45"/>
      <c r="AC525" s="45"/>
      <c r="AD525" s="45"/>
      <c r="AE525" s="57"/>
      <c r="AF525" s="57"/>
      <c r="AG525" s="57"/>
      <c r="AH525" s="57"/>
      <c r="AI525" s="57"/>
      <c r="AJ525" s="57"/>
      <c r="AK525" s="57"/>
      <c r="AL525" s="57"/>
      <c r="AM525" s="57"/>
      <c r="AN525" s="57"/>
      <c r="AO525" s="57"/>
      <c r="AP525" s="57"/>
      <c r="AQ525" s="57"/>
      <c r="AR525" s="57"/>
      <c r="AS525" s="57"/>
      <c r="AT525" s="57"/>
      <c r="AU525" s="57"/>
      <c r="AV525" s="57"/>
      <c r="AW525" s="57"/>
      <c r="AX525" s="57"/>
      <c r="AY525" s="57"/>
      <c r="AZ525" s="57"/>
      <c r="BA525" s="57"/>
      <c r="BB525" s="57"/>
      <c r="BC525" s="57"/>
      <c r="BD525" s="57"/>
      <c r="BE525" s="57"/>
      <c r="BF525" s="57"/>
      <c r="BG525" s="57"/>
      <c r="BH525" s="57"/>
      <c r="BI525" s="57"/>
      <c r="BJ525" s="57"/>
      <c r="BK525" s="57"/>
      <c r="BL525" s="57"/>
      <c r="BM525" s="57"/>
      <c r="BN525" s="57"/>
      <c r="BO525" s="57"/>
      <c r="BP525" s="57"/>
      <c r="BQ525" s="57"/>
      <c r="BR525" s="57"/>
      <c r="BS525" s="57"/>
      <c r="BT525" s="57"/>
      <c r="BU525" s="57"/>
      <c r="BV525" s="57"/>
      <c r="BW525" s="57"/>
      <c r="BX525" s="57"/>
      <c r="BY525" s="57"/>
    </row>
    <row r="526" spans="1:77" s="64" customFormat="1" ht="12.75" x14ac:dyDescent="0.2">
      <c r="A526" s="57"/>
      <c r="B526" s="58" t="str">
        <f>IF(AND(B524&lt;&gt;"",ISNUMBER(B524),B525=""),"סך הכל",IF([1]Planning!A529="","",[1]Planning!A529))</f>
        <v/>
      </c>
      <c r="C526" s="59" t="str">
        <f>IFERROR(_xlfn.IFS(B526="סך הכל",[1]Summary!$B$6,[1]Planning!C529&lt;&gt;"",[1]Planning!C529),"")</f>
        <v/>
      </c>
      <c r="D526" s="57" t="str">
        <f>IFERROR(VLOOKUP(B526,[1]Address!B:G,5,FALSE),"")</f>
        <v/>
      </c>
      <c r="E526" s="57" t="str">
        <f>IFERROR(VLOOKUP(B526,[1]Address!B:L,11,FALSE),"")</f>
        <v/>
      </c>
      <c r="F526" s="60" t="str">
        <f t="shared" si="16"/>
        <v/>
      </c>
      <c r="G526" s="61" t="str">
        <f>IF(B526="סך הכל",[1]Summary!$B$7,IF(F526="","",IF(VLOOKUP(B526,[1]WQ_UnitID!B:C,2,FALSE)=0,"",VLOOKUP(B526,[1]WQ_UnitID!B:C,2,FALSE))))</f>
        <v/>
      </c>
      <c r="H526" s="60" t="str">
        <f>IF(B526="סך הכל",[1]Summary!$B$8,IF(F526="","",IFERROR(VLOOKUP(B526,[1]Planning!A:B,2,FALSE),0)))</f>
        <v/>
      </c>
      <c r="I526" s="60" t="str">
        <f>IF(B526="סך הכל",[1]Summary!$B$9,IF(F526="","",IFERROR(VLOOKUP(B526,[1]Count!A:B,2,FALSE),0)))</f>
        <v/>
      </c>
      <c r="J526" s="60" t="str">
        <f>IF(F526="","",(IF(ISNUMBER(MATCH(B526,[1]ExcPermit!$H$8:$H$1000,0)),"כן","לא")))</f>
        <v/>
      </c>
      <c r="K526" s="60" t="str">
        <f>IF(B526="סך הכל",[1]Summary!$B$10,IF(F526="","",IFERROR(VLOOKUP(B526,[1]Count!A:J,8,FALSE),0)))</f>
        <v/>
      </c>
      <c r="L526" s="60" t="str">
        <f>IF(B526="סך הכל",[1]Summary!$B$11,IF(F526="","",IFERROR(VLOOKUP(B526,[1]Count!A:J,9,FALSE),0)))</f>
        <v/>
      </c>
      <c r="M526" s="62" t="str">
        <f>IF(B526="סך הכל",[1]Summary!$B$12,IF(F526="","",IFERROR(VLOOKUP(B526,[1]Count!A:J,10,FALSE),0)))</f>
        <v/>
      </c>
      <c r="N526" s="63" t="str">
        <f t="shared" si="17"/>
        <v/>
      </c>
      <c r="O526" s="45" t="str">
        <f>IFERROR(VLOOKUP(B526,[1]Comments!A:B,2,FALSE),"")</f>
        <v/>
      </c>
      <c r="P526" s="45"/>
      <c r="Q526" s="45"/>
      <c r="R526" s="45"/>
      <c r="S526" s="45"/>
      <c r="T526" s="45"/>
      <c r="U526" s="45"/>
      <c r="V526" s="45"/>
      <c r="W526" s="45"/>
      <c r="X526" s="45"/>
      <c r="Y526" s="45"/>
      <c r="Z526" s="45"/>
      <c r="AA526" s="45"/>
      <c r="AB526" s="45"/>
      <c r="AC526" s="45"/>
      <c r="AD526" s="45"/>
      <c r="AE526" s="57"/>
      <c r="AF526" s="57"/>
      <c r="AG526" s="57"/>
      <c r="AH526" s="57"/>
      <c r="AI526" s="57"/>
      <c r="AJ526" s="57"/>
      <c r="AK526" s="57"/>
      <c r="AL526" s="57"/>
      <c r="AM526" s="57"/>
      <c r="AN526" s="57"/>
      <c r="AO526" s="57"/>
      <c r="AP526" s="57"/>
      <c r="AQ526" s="57"/>
      <c r="AR526" s="57"/>
      <c r="AS526" s="57"/>
      <c r="AT526" s="57"/>
      <c r="AU526" s="57"/>
      <c r="AV526" s="57"/>
      <c r="AW526" s="57"/>
      <c r="AX526" s="57"/>
      <c r="AY526" s="57"/>
      <c r="AZ526" s="57"/>
      <c r="BA526" s="57"/>
      <c r="BB526" s="57"/>
      <c r="BC526" s="57"/>
      <c r="BD526" s="57"/>
      <c r="BE526" s="57"/>
      <c r="BF526" s="57"/>
      <c r="BG526" s="57"/>
      <c r="BH526" s="57"/>
      <c r="BI526" s="57"/>
      <c r="BJ526" s="57"/>
      <c r="BK526" s="57"/>
      <c r="BL526" s="57"/>
      <c r="BM526" s="57"/>
      <c r="BN526" s="57"/>
      <c r="BO526" s="57"/>
      <c r="BP526" s="57"/>
      <c r="BQ526" s="57"/>
      <c r="BR526" s="57"/>
      <c r="BS526" s="57"/>
      <c r="BT526" s="57"/>
      <c r="BU526" s="57"/>
      <c r="BV526" s="57"/>
      <c r="BW526" s="57"/>
      <c r="BX526" s="57"/>
      <c r="BY526" s="57"/>
    </row>
    <row r="527" spans="1:77" s="64" customFormat="1" ht="12.75" x14ac:dyDescent="0.2">
      <c r="A527" s="57"/>
      <c r="B527" s="58" t="str">
        <f>IF(AND(B525&lt;&gt;"",ISNUMBER(B525),B526=""),"סך הכל",IF([1]Planning!A530="","",[1]Planning!A530))</f>
        <v/>
      </c>
      <c r="C527" s="59" t="str">
        <f>IFERROR(_xlfn.IFS(B527="סך הכל",[1]Summary!$B$6,[1]Planning!C530&lt;&gt;"",[1]Planning!C530),"")</f>
        <v/>
      </c>
      <c r="D527" s="57" t="str">
        <f>IFERROR(VLOOKUP(B527,[1]Address!B:G,5,FALSE),"")</f>
        <v/>
      </c>
      <c r="E527" s="57" t="str">
        <f>IFERROR(VLOOKUP(B527,[1]Address!B:L,11,FALSE),"")</f>
        <v/>
      </c>
      <c r="F527" s="60" t="str">
        <f t="shared" si="16"/>
        <v/>
      </c>
      <c r="G527" s="61" t="str">
        <f>IF(B527="סך הכל",[1]Summary!$B$7,IF(F527="","",IF(VLOOKUP(B527,[1]WQ_UnitID!B:C,2,FALSE)=0,"",VLOOKUP(B527,[1]WQ_UnitID!B:C,2,FALSE))))</f>
        <v/>
      </c>
      <c r="H527" s="60" t="str">
        <f>IF(B527="סך הכל",[1]Summary!$B$8,IF(F527="","",IFERROR(VLOOKUP(B527,[1]Planning!A:B,2,FALSE),0)))</f>
        <v/>
      </c>
      <c r="I527" s="60" t="str">
        <f>IF(B527="סך הכל",[1]Summary!$B$9,IF(F527="","",IFERROR(VLOOKUP(B527,[1]Count!A:B,2,FALSE),0)))</f>
        <v/>
      </c>
      <c r="J527" s="60" t="str">
        <f>IF(F527="","",(IF(ISNUMBER(MATCH(B527,[1]ExcPermit!$H$8:$H$1000,0)),"כן","לא")))</f>
        <v/>
      </c>
      <c r="K527" s="60" t="str">
        <f>IF(B527="סך הכל",[1]Summary!$B$10,IF(F527="","",IFERROR(VLOOKUP(B527,[1]Count!A:J,8,FALSE),0)))</f>
        <v/>
      </c>
      <c r="L527" s="60" t="str">
        <f>IF(B527="סך הכל",[1]Summary!$B$11,IF(F527="","",IFERROR(VLOOKUP(B527,[1]Count!A:J,9,FALSE),0)))</f>
        <v/>
      </c>
      <c r="M527" s="62" t="str">
        <f>IF(B527="סך הכל",[1]Summary!$B$12,IF(F527="","",IFERROR(VLOOKUP(B527,[1]Count!A:J,10,FALSE),0)))</f>
        <v/>
      </c>
      <c r="N527" s="63" t="str">
        <f t="shared" si="17"/>
        <v/>
      </c>
      <c r="O527" s="45" t="str">
        <f>IFERROR(VLOOKUP(B527,[1]Comments!A:B,2,FALSE),"")</f>
        <v/>
      </c>
      <c r="P527" s="45"/>
      <c r="Q527" s="45"/>
      <c r="R527" s="45"/>
      <c r="S527" s="45"/>
      <c r="T527" s="45"/>
      <c r="U527" s="45"/>
      <c r="V527" s="45"/>
      <c r="W527" s="45"/>
      <c r="X527" s="45"/>
      <c r="Y527" s="45"/>
      <c r="Z527" s="45"/>
      <c r="AA527" s="45"/>
      <c r="AB527" s="45"/>
      <c r="AC527" s="45"/>
      <c r="AD527" s="45"/>
      <c r="AE527" s="57"/>
      <c r="AF527" s="57"/>
      <c r="AG527" s="57"/>
      <c r="AH527" s="57"/>
      <c r="AI527" s="57"/>
      <c r="AJ527" s="57"/>
      <c r="AK527" s="57"/>
      <c r="AL527" s="57"/>
      <c r="AM527" s="57"/>
      <c r="AN527" s="57"/>
      <c r="AO527" s="57"/>
      <c r="AP527" s="57"/>
      <c r="AQ527" s="57"/>
      <c r="AR527" s="57"/>
      <c r="AS527" s="57"/>
      <c r="AT527" s="57"/>
      <c r="AU527" s="57"/>
      <c r="AV527" s="57"/>
      <c r="AW527" s="57"/>
      <c r="AX527" s="57"/>
      <c r="AY527" s="57"/>
      <c r="AZ527" s="57"/>
      <c r="BA527" s="57"/>
      <c r="BB527" s="57"/>
      <c r="BC527" s="57"/>
      <c r="BD527" s="57"/>
      <c r="BE527" s="57"/>
      <c r="BF527" s="57"/>
      <c r="BG527" s="57"/>
      <c r="BH527" s="57"/>
      <c r="BI527" s="57"/>
      <c r="BJ527" s="57"/>
      <c r="BK527" s="57"/>
      <c r="BL527" s="57"/>
      <c r="BM527" s="57"/>
      <c r="BN527" s="57"/>
      <c r="BO527" s="57"/>
      <c r="BP527" s="57"/>
      <c r="BQ527" s="57"/>
      <c r="BR527" s="57"/>
      <c r="BS527" s="57"/>
      <c r="BT527" s="57"/>
      <c r="BU527" s="57"/>
      <c r="BV527" s="57"/>
      <c r="BW527" s="57"/>
      <c r="BX527" s="57"/>
      <c r="BY527" s="57"/>
    </row>
    <row r="528" spans="1:77" s="64" customFormat="1" ht="12.75" x14ac:dyDescent="0.2">
      <c r="A528" s="57"/>
      <c r="B528" s="58" t="str">
        <f>IF(AND(B526&lt;&gt;"",ISNUMBER(B526),B527=""),"סך הכל",IF([1]Planning!A531="","",[1]Planning!A531))</f>
        <v/>
      </c>
      <c r="C528" s="59" t="str">
        <f>IFERROR(_xlfn.IFS(B528="סך הכל",[1]Summary!$B$6,[1]Planning!C531&lt;&gt;"",[1]Planning!C531),"")</f>
        <v/>
      </c>
      <c r="D528" s="57" t="str">
        <f>IFERROR(VLOOKUP(B528,[1]Address!B:G,5,FALSE),"")</f>
        <v/>
      </c>
      <c r="E528" s="57" t="str">
        <f>IFERROR(VLOOKUP(B528,[1]Address!B:L,11,FALSE),"")</f>
        <v/>
      </c>
      <c r="F528" s="60" t="str">
        <f t="shared" si="16"/>
        <v/>
      </c>
      <c r="G528" s="61" t="str">
        <f>IF(B528="סך הכל",[1]Summary!$B$7,IF(F528="","",IF(VLOOKUP(B528,[1]WQ_UnitID!B:C,2,FALSE)=0,"",VLOOKUP(B528,[1]WQ_UnitID!B:C,2,FALSE))))</f>
        <v/>
      </c>
      <c r="H528" s="60" t="str">
        <f>IF(B528="סך הכל",[1]Summary!$B$8,IF(F528="","",IFERROR(VLOOKUP(B528,[1]Planning!A:B,2,FALSE),0)))</f>
        <v/>
      </c>
      <c r="I528" s="60" t="str">
        <f>IF(B528="סך הכל",[1]Summary!$B$9,IF(F528="","",IFERROR(VLOOKUP(B528,[1]Count!A:B,2,FALSE),0)))</f>
        <v/>
      </c>
      <c r="J528" s="60" t="str">
        <f>IF(F528="","",(IF(ISNUMBER(MATCH(B528,[1]ExcPermit!$H$8:$H$1000,0)),"כן","לא")))</f>
        <v/>
      </c>
      <c r="K528" s="60" t="str">
        <f>IF(B528="סך הכל",[1]Summary!$B$10,IF(F528="","",IFERROR(VLOOKUP(B528,[1]Count!A:J,8,FALSE),0)))</f>
        <v/>
      </c>
      <c r="L528" s="60" t="str">
        <f>IF(B528="סך הכל",[1]Summary!$B$11,IF(F528="","",IFERROR(VLOOKUP(B528,[1]Count!A:J,9,FALSE),0)))</f>
        <v/>
      </c>
      <c r="M528" s="62" t="str">
        <f>IF(B528="סך הכל",[1]Summary!$B$12,IF(F528="","",IFERROR(VLOOKUP(B528,[1]Count!A:J,10,FALSE),0)))</f>
        <v/>
      </c>
      <c r="N528" s="63" t="str">
        <f t="shared" si="17"/>
        <v/>
      </c>
      <c r="O528" s="45" t="str">
        <f>IFERROR(VLOOKUP(B528,[1]Comments!A:B,2,FALSE),"")</f>
        <v/>
      </c>
      <c r="P528" s="45"/>
      <c r="Q528" s="45"/>
      <c r="R528" s="45"/>
      <c r="S528" s="45"/>
      <c r="T528" s="45"/>
      <c r="U528" s="45"/>
      <c r="V528" s="45"/>
      <c r="W528" s="45"/>
      <c r="X528" s="45"/>
      <c r="Y528" s="45"/>
      <c r="Z528" s="45"/>
      <c r="AA528" s="45"/>
      <c r="AB528" s="45"/>
      <c r="AC528" s="45"/>
      <c r="AD528" s="45"/>
      <c r="AE528" s="57"/>
      <c r="AF528" s="57"/>
      <c r="AG528" s="57"/>
      <c r="AH528" s="57"/>
      <c r="AI528" s="57"/>
      <c r="AJ528" s="57"/>
      <c r="AK528" s="57"/>
      <c r="AL528" s="57"/>
      <c r="AM528" s="57"/>
      <c r="AN528" s="57"/>
      <c r="AO528" s="57"/>
      <c r="AP528" s="57"/>
      <c r="AQ528" s="57"/>
      <c r="AR528" s="57"/>
      <c r="AS528" s="57"/>
      <c r="AT528" s="57"/>
      <c r="AU528" s="57"/>
      <c r="AV528" s="57"/>
      <c r="AW528" s="57"/>
      <c r="AX528" s="57"/>
      <c r="AY528" s="57"/>
      <c r="AZ528" s="57"/>
      <c r="BA528" s="57"/>
      <c r="BB528" s="57"/>
      <c r="BC528" s="57"/>
      <c r="BD528" s="57"/>
      <c r="BE528" s="57"/>
      <c r="BF528" s="57"/>
      <c r="BG528" s="57"/>
      <c r="BH528" s="57"/>
      <c r="BI528" s="57"/>
      <c r="BJ528" s="57"/>
      <c r="BK528" s="57"/>
      <c r="BL528" s="57"/>
      <c r="BM528" s="57"/>
      <c r="BN528" s="57"/>
      <c r="BO528" s="57"/>
      <c r="BP528" s="57"/>
      <c r="BQ528" s="57"/>
      <c r="BR528" s="57"/>
      <c r="BS528" s="57"/>
      <c r="BT528" s="57"/>
      <c r="BU528" s="57"/>
      <c r="BV528" s="57"/>
      <c r="BW528" s="57"/>
      <c r="BX528" s="57"/>
      <c r="BY528" s="57"/>
    </row>
    <row r="529" spans="1:77" s="64" customFormat="1" ht="12.75" x14ac:dyDescent="0.2">
      <c r="A529" s="57"/>
      <c r="B529" s="58" t="str">
        <f>IF(AND(B527&lt;&gt;"",ISNUMBER(B527),B528=""),"סך הכל",IF([1]Planning!A532="","",[1]Planning!A532))</f>
        <v/>
      </c>
      <c r="C529" s="59" t="str">
        <f>IFERROR(_xlfn.IFS(B529="סך הכל",[1]Summary!$B$6,[1]Planning!C532&lt;&gt;"",[1]Planning!C532),"")</f>
        <v/>
      </c>
      <c r="D529" s="57" t="str">
        <f>IFERROR(VLOOKUP(B529,[1]Address!B:G,5,FALSE),"")</f>
        <v/>
      </c>
      <c r="E529" s="57" t="str">
        <f>IFERROR(VLOOKUP(B529,[1]Address!B:L,11,FALSE),"")</f>
        <v/>
      </c>
      <c r="F529" s="60" t="str">
        <f t="shared" si="16"/>
        <v/>
      </c>
      <c r="G529" s="61" t="str">
        <f>IF(B529="סך הכל",[1]Summary!$B$7,IF(F529="","",IF(VLOOKUP(B529,[1]WQ_UnitID!B:C,2,FALSE)=0,"",VLOOKUP(B529,[1]WQ_UnitID!B:C,2,FALSE))))</f>
        <v/>
      </c>
      <c r="H529" s="60" t="str">
        <f>IF(B529="סך הכל",[1]Summary!$B$8,IF(F529="","",IFERROR(VLOOKUP(B529,[1]Planning!A:B,2,FALSE),0)))</f>
        <v/>
      </c>
      <c r="I529" s="60" t="str">
        <f>IF(B529="סך הכל",[1]Summary!$B$9,IF(F529="","",IFERROR(VLOOKUP(B529,[1]Count!A:B,2,FALSE),0)))</f>
        <v/>
      </c>
      <c r="J529" s="60" t="str">
        <f>IF(F529="","",(IF(ISNUMBER(MATCH(B529,[1]ExcPermit!$H$8:$H$1000,0)),"כן","לא")))</f>
        <v/>
      </c>
      <c r="K529" s="60" t="str">
        <f>IF(B529="סך הכל",[1]Summary!$B$10,IF(F529="","",IFERROR(VLOOKUP(B529,[1]Count!A:J,8,FALSE),0)))</f>
        <v/>
      </c>
      <c r="L529" s="60" t="str">
        <f>IF(B529="סך הכל",[1]Summary!$B$11,IF(F529="","",IFERROR(VLOOKUP(B529,[1]Count!A:J,9,FALSE),0)))</f>
        <v/>
      </c>
      <c r="M529" s="62" t="str">
        <f>IF(B529="סך הכל",[1]Summary!$B$12,IF(F529="","",IFERROR(VLOOKUP(B529,[1]Count!A:J,10,FALSE),0)))</f>
        <v/>
      </c>
      <c r="N529" s="63" t="str">
        <f t="shared" si="17"/>
        <v/>
      </c>
      <c r="O529" s="45" t="str">
        <f>IFERROR(VLOOKUP(B529,[1]Comments!A:B,2,FALSE),"")</f>
        <v/>
      </c>
      <c r="P529" s="45"/>
      <c r="Q529" s="45"/>
      <c r="R529" s="45"/>
      <c r="S529" s="45"/>
      <c r="T529" s="45"/>
      <c r="U529" s="45"/>
      <c r="V529" s="45"/>
      <c r="W529" s="45"/>
      <c r="X529" s="45"/>
      <c r="Y529" s="45"/>
      <c r="Z529" s="45"/>
      <c r="AA529" s="45"/>
      <c r="AB529" s="45"/>
      <c r="AC529" s="45"/>
      <c r="AD529" s="45"/>
      <c r="AE529" s="57"/>
      <c r="AF529" s="57"/>
      <c r="AG529" s="57"/>
      <c r="AH529" s="57"/>
      <c r="AI529" s="57"/>
      <c r="AJ529" s="57"/>
      <c r="AK529" s="57"/>
      <c r="AL529" s="57"/>
      <c r="AM529" s="57"/>
      <c r="AN529" s="57"/>
      <c r="AO529" s="57"/>
      <c r="AP529" s="57"/>
      <c r="AQ529" s="57"/>
      <c r="AR529" s="57"/>
      <c r="AS529" s="57"/>
      <c r="AT529" s="57"/>
      <c r="AU529" s="57"/>
      <c r="AV529" s="57"/>
      <c r="AW529" s="57"/>
      <c r="AX529" s="57"/>
      <c r="AY529" s="57"/>
      <c r="AZ529" s="57"/>
      <c r="BA529" s="57"/>
      <c r="BB529" s="57"/>
      <c r="BC529" s="57"/>
      <c r="BD529" s="57"/>
      <c r="BE529" s="57"/>
      <c r="BF529" s="57"/>
      <c r="BG529" s="57"/>
      <c r="BH529" s="57"/>
      <c r="BI529" s="57"/>
      <c r="BJ529" s="57"/>
      <c r="BK529" s="57"/>
      <c r="BL529" s="57"/>
      <c r="BM529" s="57"/>
      <c r="BN529" s="57"/>
      <c r="BO529" s="57"/>
      <c r="BP529" s="57"/>
      <c r="BQ529" s="57"/>
      <c r="BR529" s="57"/>
      <c r="BS529" s="57"/>
      <c r="BT529" s="57"/>
      <c r="BU529" s="57"/>
      <c r="BV529" s="57"/>
      <c r="BW529" s="57"/>
      <c r="BX529" s="57"/>
      <c r="BY529" s="57"/>
    </row>
    <row r="530" spans="1:77" s="64" customFormat="1" ht="12.75" x14ac:dyDescent="0.2">
      <c r="A530" s="57"/>
      <c r="B530" s="58" t="str">
        <f>IF(AND(B528&lt;&gt;"",ISNUMBER(B528),B529=""),"סך הכל",IF([1]Planning!A533="","",[1]Planning!A533))</f>
        <v/>
      </c>
      <c r="C530" s="59" t="str">
        <f>IFERROR(_xlfn.IFS(B530="סך הכל",[1]Summary!$B$6,[1]Planning!C533&lt;&gt;"",[1]Planning!C533),"")</f>
        <v/>
      </c>
      <c r="D530" s="57" t="str">
        <f>IFERROR(VLOOKUP(B530,[1]Address!B:G,5,FALSE),"")</f>
        <v/>
      </c>
      <c r="E530" s="57" t="str">
        <f>IFERROR(VLOOKUP(B530,[1]Address!B:L,11,FALSE),"")</f>
        <v/>
      </c>
      <c r="F530" s="60" t="str">
        <f t="shared" si="16"/>
        <v/>
      </c>
      <c r="G530" s="61" t="str">
        <f>IF(B530="סך הכל",[1]Summary!$B$7,IF(F530="","",IF(VLOOKUP(B530,[1]WQ_UnitID!B:C,2,FALSE)=0,"",VLOOKUP(B530,[1]WQ_UnitID!B:C,2,FALSE))))</f>
        <v/>
      </c>
      <c r="H530" s="60" t="str">
        <f>IF(B530="סך הכל",[1]Summary!$B$8,IF(F530="","",IFERROR(VLOOKUP(B530,[1]Planning!A:B,2,FALSE),0)))</f>
        <v/>
      </c>
      <c r="I530" s="60" t="str">
        <f>IF(B530="סך הכל",[1]Summary!$B$9,IF(F530="","",IFERROR(VLOOKUP(B530,[1]Count!A:B,2,FALSE),0)))</f>
        <v/>
      </c>
      <c r="J530" s="60" t="str">
        <f>IF(F530="","",(IF(ISNUMBER(MATCH(B530,[1]ExcPermit!$H$8:$H$1000,0)),"כן","לא")))</f>
        <v/>
      </c>
      <c r="K530" s="60" t="str">
        <f>IF(B530="סך הכל",[1]Summary!$B$10,IF(F530="","",IFERROR(VLOOKUP(B530,[1]Count!A:J,8,FALSE),0)))</f>
        <v/>
      </c>
      <c r="L530" s="60" t="str">
        <f>IF(B530="סך הכל",[1]Summary!$B$11,IF(F530="","",IFERROR(VLOOKUP(B530,[1]Count!A:J,9,FALSE),0)))</f>
        <v/>
      </c>
      <c r="M530" s="62" t="str">
        <f>IF(B530="סך הכל",[1]Summary!$B$12,IF(F530="","",IFERROR(VLOOKUP(B530,[1]Count!A:J,10,FALSE),0)))</f>
        <v/>
      </c>
      <c r="N530" s="63" t="str">
        <f t="shared" si="17"/>
        <v/>
      </c>
      <c r="O530" s="45" t="str">
        <f>IFERROR(VLOOKUP(B530,[1]Comments!A:B,2,FALSE),"")</f>
        <v/>
      </c>
      <c r="P530" s="45"/>
      <c r="Q530" s="45"/>
      <c r="R530" s="45"/>
      <c r="S530" s="45"/>
      <c r="T530" s="45"/>
      <c r="U530" s="45"/>
      <c r="V530" s="45"/>
      <c r="W530" s="45"/>
      <c r="X530" s="45"/>
      <c r="Y530" s="45"/>
      <c r="Z530" s="45"/>
      <c r="AA530" s="45"/>
      <c r="AB530" s="45"/>
      <c r="AC530" s="45"/>
      <c r="AD530" s="45"/>
      <c r="AE530" s="57"/>
      <c r="AF530" s="57"/>
      <c r="AG530" s="57"/>
      <c r="AH530" s="57"/>
      <c r="AI530" s="57"/>
      <c r="AJ530" s="57"/>
      <c r="AK530" s="57"/>
      <c r="AL530" s="57"/>
      <c r="AM530" s="57"/>
      <c r="AN530" s="57"/>
      <c r="AO530" s="57"/>
      <c r="AP530" s="57"/>
      <c r="AQ530" s="57"/>
      <c r="AR530" s="57"/>
      <c r="AS530" s="57"/>
      <c r="AT530" s="57"/>
      <c r="AU530" s="57"/>
      <c r="AV530" s="57"/>
      <c r="AW530" s="57"/>
      <c r="AX530" s="57"/>
      <c r="AY530" s="57"/>
      <c r="AZ530" s="57"/>
      <c r="BA530" s="57"/>
      <c r="BB530" s="57"/>
      <c r="BC530" s="57"/>
      <c r="BD530" s="57"/>
      <c r="BE530" s="57"/>
      <c r="BF530" s="57"/>
      <c r="BG530" s="57"/>
      <c r="BH530" s="57"/>
      <c r="BI530" s="57"/>
      <c r="BJ530" s="57"/>
      <c r="BK530" s="57"/>
      <c r="BL530" s="57"/>
      <c r="BM530" s="57"/>
      <c r="BN530" s="57"/>
      <c r="BO530" s="57"/>
      <c r="BP530" s="57"/>
      <c r="BQ530" s="57"/>
      <c r="BR530" s="57"/>
      <c r="BS530" s="57"/>
      <c r="BT530" s="57"/>
      <c r="BU530" s="57"/>
      <c r="BV530" s="57"/>
      <c r="BW530" s="57"/>
      <c r="BX530" s="57"/>
      <c r="BY530" s="57"/>
    </row>
    <row r="531" spans="1:77" s="64" customFormat="1" ht="12.75" x14ac:dyDescent="0.2">
      <c r="A531" s="57"/>
      <c r="B531" s="58" t="str">
        <f>IF(AND(B529&lt;&gt;"",ISNUMBER(B529),B530=""),"סך הכל",IF([1]Planning!A534="","",[1]Planning!A534))</f>
        <v/>
      </c>
      <c r="C531" s="59" t="str">
        <f>IFERROR(_xlfn.IFS(B531="סך הכל",[1]Summary!$B$6,[1]Planning!C534&lt;&gt;"",[1]Planning!C534),"")</f>
        <v/>
      </c>
      <c r="D531" s="57" t="str">
        <f>IFERROR(VLOOKUP(B531,[1]Address!B:G,5,FALSE),"")</f>
        <v/>
      </c>
      <c r="E531" s="57" t="str">
        <f>IFERROR(VLOOKUP(B531,[1]Address!B:L,11,FALSE),"")</f>
        <v/>
      </c>
      <c r="F531" s="60" t="str">
        <f t="shared" si="16"/>
        <v/>
      </c>
      <c r="G531" s="61" t="str">
        <f>IF(B531="סך הכל",[1]Summary!$B$7,IF(F531="","",IF(VLOOKUP(B531,[1]WQ_UnitID!B:C,2,FALSE)=0,"",VLOOKUP(B531,[1]WQ_UnitID!B:C,2,FALSE))))</f>
        <v/>
      </c>
      <c r="H531" s="60" t="str">
        <f>IF(B531="סך הכל",[1]Summary!$B$8,IF(F531="","",IFERROR(VLOOKUP(B531,[1]Planning!A:B,2,FALSE),0)))</f>
        <v/>
      </c>
      <c r="I531" s="60" t="str">
        <f>IF(B531="סך הכל",[1]Summary!$B$9,IF(F531="","",IFERROR(VLOOKUP(B531,[1]Count!A:B,2,FALSE),0)))</f>
        <v/>
      </c>
      <c r="J531" s="60" t="str">
        <f>IF(F531="","",(IF(ISNUMBER(MATCH(B531,[1]ExcPermit!$H$8:$H$1000,0)),"כן","לא")))</f>
        <v/>
      </c>
      <c r="K531" s="60" t="str">
        <f>IF(B531="סך הכל",[1]Summary!$B$10,IF(F531="","",IFERROR(VLOOKUP(B531,[1]Count!A:J,8,FALSE),0)))</f>
        <v/>
      </c>
      <c r="L531" s="60" t="str">
        <f>IF(B531="סך הכל",[1]Summary!$B$11,IF(F531="","",IFERROR(VLOOKUP(B531,[1]Count!A:J,9,FALSE),0)))</f>
        <v/>
      </c>
      <c r="M531" s="62" t="str">
        <f>IF(B531="סך הכל",[1]Summary!$B$12,IF(F531="","",IFERROR(VLOOKUP(B531,[1]Count!A:J,10,FALSE),0)))</f>
        <v/>
      </c>
      <c r="N531" s="63" t="str">
        <f t="shared" si="17"/>
        <v/>
      </c>
      <c r="O531" s="45" t="str">
        <f>IFERROR(VLOOKUP(B531,[1]Comments!A:B,2,FALSE),"")</f>
        <v/>
      </c>
      <c r="P531" s="45"/>
      <c r="Q531" s="45"/>
      <c r="R531" s="45"/>
      <c r="S531" s="45"/>
      <c r="T531" s="45"/>
      <c r="U531" s="45"/>
      <c r="V531" s="45"/>
      <c r="W531" s="45"/>
      <c r="X531" s="45"/>
      <c r="Y531" s="45"/>
      <c r="Z531" s="45"/>
      <c r="AA531" s="45"/>
      <c r="AB531" s="45"/>
      <c r="AC531" s="45"/>
      <c r="AD531" s="45"/>
      <c r="AE531" s="57"/>
      <c r="AF531" s="57"/>
      <c r="AG531" s="57"/>
      <c r="AH531" s="57"/>
      <c r="AI531" s="57"/>
      <c r="AJ531" s="57"/>
      <c r="AK531" s="57"/>
      <c r="AL531" s="57"/>
      <c r="AM531" s="57"/>
      <c r="AN531" s="57"/>
      <c r="AO531" s="57"/>
      <c r="AP531" s="57"/>
      <c r="AQ531" s="57"/>
      <c r="AR531" s="57"/>
      <c r="AS531" s="57"/>
      <c r="AT531" s="57"/>
      <c r="AU531" s="57"/>
      <c r="AV531" s="57"/>
      <c r="AW531" s="57"/>
      <c r="AX531" s="57"/>
      <c r="AY531" s="57"/>
      <c r="AZ531" s="57"/>
      <c r="BA531" s="57"/>
      <c r="BB531" s="57"/>
      <c r="BC531" s="57"/>
      <c r="BD531" s="57"/>
      <c r="BE531" s="57"/>
      <c r="BF531" s="57"/>
      <c r="BG531" s="57"/>
      <c r="BH531" s="57"/>
      <c r="BI531" s="57"/>
      <c r="BJ531" s="57"/>
      <c r="BK531" s="57"/>
      <c r="BL531" s="57"/>
      <c r="BM531" s="57"/>
      <c r="BN531" s="57"/>
      <c r="BO531" s="57"/>
      <c r="BP531" s="57"/>
      <c r="BQ531" s="57"/>
      <c r="BR531" s="57"/>
      <c r="BS531" s="57"/>
      <c r="BT531" s="57"/>
      <c r="BU531" s="57"/>
      <c r="BV531" s="57"/>
      <c r="BW531" s="57"/>
      <c r="BX531" s="57"/>
      <c r="BY531" s="57"/>
    </row>
    <row r="532" spans="1:77" s="64" customFormat="1" ht="12.75" x14ac:dyDescent="0.2">
      <c r="A532" s="57"/>
      <c r="B532" s="58" t="str">
        <f>IF(AND(B530&lt;&gt;"",ISNUMBER(B530),B531=""),"סך הכל",IF([1]Planning!A535="","",[1]Planning!A535))</f>
        <v/>
      </c>
      <c r="C532" s="59" t="str">
        <f>IFERROR(_xlfn.IFS(B532="סך הכל",[1]Summary!$B$6,[1]Planning!C535&lt;&gt;"",[1]Planning!C535),"")</f>
        <v/>
      </c>
      <c r="D532" s="57" t="str">
        <f>IFERROR(VLOOKUP(B532,[1]Address!B:G,5,FALSE),"")</f>
        <v/>
      </c>
      <c r="E532" s="57" t="str">
        <f>IFERROR(VLOOKUP(B532,[1]Address!B:L,11,FALSE),"")</f>
        <v/>
      </c>
      <c r="F532" s="60" t="str">
        <f t="shared" si="16"/>
        <v/>
      </c>
      <c r="G532" s="61" t="str">
        <f>IF(B532="סך הכל",[1]Summary!$B$7,IF(F532="","",IF(VLOOKUP(B532,[1]WQ_UnitID!B:C,2,FALSE)=0,"",VLOOKUP(B532,[1]WQ_UnitID!B:C,2,FALSE))))</f>
        <v/>
      </c>
      <c r="H532" s="60" t="str">
        <f>IF(B532="סך הכל",[1]Summary!$B$8,IF(F532="","",IFERROR(VLOOKUP(B532,[1]Planning!A:B,2,FALSE),0)))</f>
        <v/>
      </c>
      <c r="I532" s="60" t="str">
        <f>IF(B532="סך הכל",[1]Summary!$B$9,IF(F532="","",IFERROR(VLOOKUP(B532,[1]Count!A:B,2,FALSE),0)))</f>
        <v/>
      </c>
      <c r="J532" s="60" t="str">
        <f>IF(F532="","",(IF(ISNUMBER(MATCH(B532,[1]ExcPermit!$H$8:$H$1000,0)),"כן","לא")))</f>
        <v/>
      </c>
      <c r="K532" s="60" t="str">
        <f>IF(B532="סך הכל",[1]Summary!$B$10,IF(F532="","",IFERROR(VLOOKUP(B532,[1]Count!A:J,8,FALSE),0)))</f>
        <v/>
      </c>
      <c r="L532" s="60" t="str">
        <f>IF(B532="סך הכל",[1]Summary!$B$11,IF(F532="","",IFERROR(VLOOKUP(B532,[1]Count!A:J,9,FALSE),0)))</f>
        <v/>
      </c>
      <c r="M532" s="62" t="str">
        <f>IF(B532="סך הכל",[1]Summary!$B$12,IF(F532="","",IFERROR(VLOOKUP(B532,[1]Count!A:J,10,FALSE),0)))</f>
        <v/>
      </c>
      <c r="N532" s="63" t="str">
        <f t="shared" si="17"/>
        <v/>
      </c>
      <c r="O532" s="45" t="str">
        <f>IFERROR(VLOOKUP(B532,[1]Comments!A:B,2,FALSE),"")</f>
        <v/>
      </c>
      <c r="P532" s="45"/>
      <c r="Q532" s="45"/>
      <c r="R532" s="45"/>
      <c r="S532" s="45"/>
      <c r="T532" s="45"/>
      <c r="U532" s="45"/>
      <c r="V532" s="45"/>
      <c r="W532" s="45"/>
      <c r="X532" s="45"/>
      <c r="Y532" s="45"/>
      <c r="Z532" s="45"/>
      <c r="AA532" s="45"/>
      <c r="AB532" s="45"/>
      <c r="AC532" s="45"/>
      <c r="AD532" s="45"/>
      <c r="AE532" s="57"/>
      <c r="AF532" s="57"/>
      <c r="AG532" s="57"/>
      <c r="AH532" s="57"/>
      <c r="AI532" s="57"/>
      <c r="AJ532" s="57"/>
      <c r="AK532" s="57"/>
      <c r="AL532" s="57"/>
      <c r="AM532" s="57"/>
      <c r="AN532" s="57"/>
      <c r="AO532" s="57"/>
      <c r="AP532" s="57"/>
      <c r="AQ532" s="57"/>
      <c r="AR532" s="57"/>
      <c r="AS532" s="57"/>
      <c r="AT532" s="57"/>
      <c r="AU532" s="57"/>
      <c r="AV532" s="57"/>
      <c r="AW532" s="57"/>
      <c r="AX532" s="57"/>
      <c r="AY532" s="57"/>
      <c r="AZ532" s="57"/>
      <c r="BA532" s="57"/>
      <c r="BB532" s="57"/>
      <c r="BC532" s="57"/>
      <c r="BD532" s="57"/>
      <c r="BE532" s="57"/>
      <c r="BF532" s="57"/>
      <c r="BG532" s="57"/>
      <c r="BH532" s="57"/>
      <c r="BI532" s="57"/>
      <c r="BJ532" s="57"/>
      <c r="BK532" s="57"/>
      <c r="BL532" s="57"/>
      <c r="BM532" s="57"/>
      <c r="BN532" s="57"/>
      <c r="BO532" s="57"/>
      <c r="BP532" s="57"/>
      <c r="BQ532" s="57"/>
      <c r="BR532" s="57"/>
      <c r="BS532" s="57"/>
      <c r="BT532" s="57"/>
      <c r="BU532" s="57"/>
      <c r="BV532" s="57"/>
      <c r="BW532" s="57"/>
      <c r="BX532" s="57"/>
      <c r="BY532" s="57"/>
    </row>
    <row r="533" spans="1:77" s="64" customFormat="1" ht="12.75" x14ac:dyDescent="0.2">
      <c r="A533" s="57"/>
      <c r="B533" s="58" t="str">
        <f>IF(AND(B531&lt;&gt;"",ISNUMBER(B531),B532=""),"סך הכל",IF([1]Planning!A536="","",[1]Planning!A536))</f>
        <v/>
      </c>
      <c r="C533" s="59" t="str">
        <f>IFERROR(_xlfn.IFS(B533="סך הכל",[1]Summary!$B$6,[1]Planning!C536&lt;&gt;"",[1]Planning!C536),"")</f>
        <v/>
      </c>
      <c r="D533" s="57" t="str">
        <f>IFERROR(VLOOKUP(B533,[1]Address!B:G,5,FALSE),"")</f>
        <v/>
      </c>
      <c r="E533" s="57" t="str">
        <f>IFERROR(VLOOKUP(B533,[1]Address!B:L,11,FALSE),"")</f>
        <v/>
      </c>
      <c r="F533" s="60" t="str">
        <f t="shared" si="16"/>
        <v/>
      </c>
      <c r="G533" s="61" t="str">
        <f>IF(B533="סך הכל",[1]Summary!$B$7,IF(F533="","",IF(VLOOKUP(B533,[1]WQ_UnitID!B:C,2,FALSE)=0,"",VLOOKUP(B533,[1]WQ_UnitID!B:C,2,FALSE))))</f>
        <v/>
      </c>
      <c r="H533" s="60" t="str">
        <f>IF(B533="סך הכל",[1]Summary!$B$8,IF(F533="","",IFERROR(VLOOKUP(B533,[1]Planning!A:B,2,FALSE),0)))</f>
        <v/>
      </c>
      <c r="I533" s="60" t="str">
        <f>IF(B533="סך הכל",[1]Summary!$B$9,IF(F533="","",IFERROR(VLOOKUP(B533,[1]Count!A:B,2,FALSE),0)))</f>
        <v/>
      </c>
      <c r="J533" s="60" t="str">
        <f>IF(F533="","",(IF(ISNUMBER(MATCH(B533,[1]ExcPermit!$H$8:$H$1000,0)),"כן","לא")))</f>
        <v/>
      </c>
      <c r="K533" s="60" t="str">
        <f>IF(B533="סך הכל",[1]Summary!$B$10,IF(F533="","",IFERROR(VLOOKUP(B533,[1]Count!A:J,8,FALSE),0)))</f>
        <v/>
      </c>
      <c r="L533" s="60" t="str">
        <f>IF(B533="סך הכל",[1]Summary!$B$11,IF(F533="","",IFERROR(VLOOKUP(B533,[1]Count!A:J,9,FALSE),0)))</f>
        <v/>
      </c>
      <c r="M533" s="62" t="str">
        <f>IF(B533="סך הכל",[1]Summary!$B$12,IF(F533="","",IFERROR(VLOOKUP(B533,[1]Count!A:J,10,FALSE),0)))</f>
        <v/>
      </c>
      <c r="N533" s="63" t="str">
        <f t="shared" si="17"/>
        <v/>
      </c>
      <c r="O533" s="45" t="str">
        <f>IFERROR(VLOOKUP(B533,[1]Comments!A:B,2,FALSE),"")</f>
        <v/>
      </c>
      <c r="P533" s="45"/>
      <c r="Q533" s="45"/>
      <c r="R533" s="45"/>
      <c r="S533" s="45"/>
      <c r="T533" s="45"/>
      <c r="U533" s="45"/>
      <c r="V533" s="45"/>
      <c r="W533" s="45"/>
      <c r="X533" s="45"/>
      <c r="Y533" s="45"/>
      <c r="Z533" s="45"/>
      <c r="AA533" s="45"/>
      <c r="AB533" s="45"/>
      <c r="AC533" s="45"/>
      <c r="AD533" s="45"/>
      <c r="AE533" s="57"/>
      <c r="AF533" s="57"/>
      <c r="AG533" s="57"/>
      <c r="AH533" s="57"/>
      <c r="AI533" s="57"/>
      <c r="AJ533" s="57"/>
      <c r="AK533" s="57"/>
      <c r="AL533" s="57"/>
      <c r="AM533" s="57"/>
      <c r="AN533" s="57"/>
      <c r="AO533" s="57"/>
      <c r="AP533" s="57"/>
      <c r="AQ533" s="57"/>
      <c r="AR533" s="57"/>
      <c r="AS533" s="57"/>
      <c r="AT533" s="57"/>
      <c r="AU533" s="57"/>
      <c r="AV533" s="57"/>
      <c r="AW533" s="57"/>
      <c r="AX533" s="57"/>
      <c r="AY533" s="57"/>
      <c r="AZ533" s="57"/>
      <c r="BA533" s="57"/>
      <c r="BB533" s="57"/>
      <c r="BC533" s="57"/>
      <c r="BD533" s="57"/>
      <c r="BE533" s="57"/>
      <c r="BF533" s="57"/>
      <c r="BG533" s="57"/>
      <c r="BH533" s="57"/>
      <c r="BI533" s="57"/>
      <c r="BJ533" s="57"/>
      <c r="BK533" s="57"/>
      <c r="BL533" s="57"/>
      <c r="BM533" s="57"/>
      <c r="BN533" s="57"/>
      <c r="BO533" s="57"/>
      <c r="BP533" s="57"/>
      <c r="BQ533" s="57"/>
      <c r="BR533" s="57"/>
      <c r="BS533" s="57"/>
      <c r="BT533" s="57"/>
      <c r="BU533" s="57"/>
      <c r="BV533" s="57"/>
      <c r="BW533" s="57"/>
      <c r="BX533" s="57"/>
      <c r="BY533" s="57"/>
    </row>
    <row r="534" spans="1:77" s="64" customFormat="1" ht="12.75" x14ac:dyDescent="0.2">
      <c r="A534" s="57"/>
      <c r="B534" s="58" t="str">
        <f>IF(AND(B532&lt;&gt;"",ISNUMBER(B532),B533=""),"סך הכל",IF([1]Planning!A537="","",[1]Planning!A537))</f>
        <v/>
      </c>
      <c r="C534" s="59" t="str">
        <f>IFERROR(_xlfn.IFS(B534="סך הכל",[1]Summary!$B$6,[1]Planning!C537&lt;&gt;"",[1]Planning!C537),"")</f>
        <v/>
      </c>
      <c r="D534" s="57" t="str">
        <f>IFERROR(VLOOKUP(B534,[1]Address!B:G,5,FALSE),"")</f>
        <v/>
      </c>
      <c r="E534" s="57" t="str">
        <f>IFERROR(VLOOKUP(B534,[1]Address!B:L,11,FALSE),"")</f>
        <v/>
      </c>
      <c r="F534" s="60" t="str">
        <f t="shared" si="16"/>
        <v/>
      </c>
      <c r="G534" s="61" t="str">
        <f>IF(B534="סך הכל",[1]Summary!$B$7,IF(F534="","",IF(VLOOKUP(B534,[1]WQ_UnitID!B:C,2,FALSE)=0,"",VLOOKUP(B534,[1]WQ_UnitID!B:C,2,FALSE))))</f>
        <v/>
      </c>
      <c r="H534" s="60" t="str">
        <f>IF(B534="סך הכל",[1]Summary!$B$8,IF(F534="","",IFERROR(VLOOKUP(B534,[1]Planning!A:B,2,FALSE),0)))</f>
        <v/>
      </c>
      <c r="I534" s="60" t="str">
        <f>IF(B534="סך הכל",[1]Summary!$B$9,IF(F534="","",IFERROR(VLOOKUP(B534,[1]Count!A:B,2,FALSE),0)))</f>
        <v/>
      </c>
      <c r="J534" s="60" t="str">
        <f>IF(F534="","",(IF(ISNUMBER(MATCH(B534,[1]ExcPermit!$H$8:$H$1000,0)),"כן","לא")))</f>
        <v/>
      </c>
      <c r="K534" s="60" t="str">
        <f>IF(B534="סך הכל",[1]Summary!$B$10,IF(F534="","",IFERROR(VLOOKUP(B534,[1]Count!A:J,8,FALSE),0)))</f>
        <v/>
      </c>
      <c r="L534" s="60" t="str">
        <f>IF(B534="סך הכל",[1]Summary!$B$11,IF(F534="","",IFERROR(VLOOKUP(B534,[1]Count!A:J,9,FALSE),0)))</f>
        <v/>
      </c>
      <c r="M534" s="62" t="str">
        <f>IF(B534="סך הכל",[1]Summary!$B$12,IF(F534="","",IFERROR(VLOOKUP(B534,[1]Count!A:J,10,FALSE),0)))</f>
        <v/>
      </c>
      <c r="N534" s="63" t="str">
        <f t="shared" si="17"/>
        <v/>
      </c>
      <c r="O534" s="45" t="str">
        <f>IFERROR(VLOOKUP(B534,[1]Comments!A:B,2,FALSE),"")</f>
        <v/>
      </c>
      <c r="P534" s="45"/>
      <c r="Q534" s="45"/>
      <c r="R534" s="45"/>
      <c r="S534" s="45"/>
      <c r="T534" s="45"/>
      <c r="U534" s="45"/>
      <c r="V534" s="45"/>
      <c r="W534" s="45"/>
      <c r="X534" s="45"/>
      <c r="Y534" s="45"/>
      <c r="Z534" s="45"/>
      <c r="AA534" s="45"/>
      <c r="AB534" s="45"/>
      <c r="AC534" s="45"/>
      <c r="AD534" s="45"/>
      <c r="AE534" s="57"/>
      <c r="AF534" s="57"/>
      <c r="AG534" s="57"/>
      <c r="AH534" s="57"/>
      <c r="AI534" s="57"/>
      <c r="AJ534" s="57"/>
      <c r="AK534" s="57"/>
      <c r="AL534" s="57"/>
      <c r="AM534" s="57"/>
      <c r="AN534" s="57"/>
      <c r="AO534" s="57"/>
      <c r="AP534" s="57"/>
      <c r="AQ534" s="57"/>
      <c r="AR534" s="57"/>
      <c r="AS534" s="57"/>
      <c r="AT534" s="57"/>
      <c r="AU534" s="57"/>
      <c r="AV534" s="57"/>
      <c r="AW534" s="57"/>
      <c r="AX534" s="57"/>
      <c r="AY534" s="57"/>
      <c r="AZ534" s="57"/>
      <c r="BA534" s="57"/>
      <c r="BB534" s="57"/>
      <c r="BC534" s="57"/>
      <c r="BD534" s="57"/>
      <c r="BE534" s="57"/>
      <c r="BF534" s="57"/>
      <c r="BG534" s="57"/>
      <c r="BH534" s="57"/>
      <c r="BI534" s="57"/>
      <c r="BJ534" s="57"/>
      <c r="BK534" s="57"/>
      <c r="BL534" s="57"/>
      <c r="BM534" s="57"/>
      <c r="BN534" s="57"/>
      <c r="BO534" s="57"/>
      <c r="BP534" s="57"/>
      <c r="BQ534" s="57"/>
      <c r="BR534" s="57"/>
      <c r="BS534" s="57"/>
      <c r="BT534" s="57"/>
      <c r="BU534" s="57"/>
      <c r="BV534" s="57"/>
      <c r="BW534" s="57"/>
      <c r="BX534" s="57"/>
      <c r="BY534" s="57"/>
    </row>
    <row r="535" spans="1:77" s="64" customFormat="1" ht="12.75" x14ac:dyDescent="0.2">
      <c r="A535" s="57"/>
      <c r="B535" s="58" t="str">
        <f>IF(AND(B533&lt;&gt;"",ISNUMBER(B533),B534=""),"סך הכל",IF([1]Planning!A538="","",[1]Planning!A538))</f>
        <v/>
      </c>
      <c r="C535" s="59" t="str">
        <f>IFERROR(_xlfn.IFS(B535="סך הכל",[1]Summary!$B$6,[1]Planning!C538&lt;&gt;"",[1]Planning!C538),"")</f>
        <v/>
      </c>
      <c r="D535" s="57" t="str">
        <f>IFERROR(VLOOKUP(B535,[1]Address!B:G,5,FALSE),"")</f>
        <v/>
      </c>
      <c r="E535" s="57" t="str">
        <f>IFERROR(VLOOKUP(B535,[1]Address!B:L,11,FALSE),"")</f>
        <v/>
      </c>
      <c r="F535" s="60" t="str">
        <f t="shared" si="16"/>
        <v/>
      </c>
      <c r="G535" s="61" t="str">
        <f>IF(B535="סך הכל",[1]Summary!$B$7,IF(F535="","",IF(VLOOKUP(B535,[1]WQ_UnitID!B:C,2,FALSE)=0,"",VLOOKUP(B535,[1]WQ_UnitID!B:C,2,FALSE))))</f>
        <v/>
      </c>
      <c r="H535" s="60" t="str">
        <f>IF(B535="סך הכל",[1]Summary!$B$8,IF(F535="","",IFERROR(VLOOKUP(B535,[1]Planning!A:B,2,FALSE),0)))</f>
        <v/>
      </c>
      <c r="I535" s="60" t="str">
        <f>IF(B535="סך הכל",[1]Summary!$B$9,IF(F535="","",IFERROR(VLOOKUP(B535,[1]Count!A:B,2,FALSE),0)))</f>
        <v/>
      </c>
      <c r="J535" s="60" t="str">
        <f>IF(F535="","",(IF(ISNUMBER(MATCH(B535,[1]ExcPermit!$H$8:$H$1000,0)),"כן","לא")))</f>
        <v/>
      </c>
      <c r="K535" s="60" t="str">
        <f>IF(B535="סך הכל",[1]Summary!$B$10,IF(F535="","",IFERROR(VLOOKUP(B535,[1]Count!A:J,8,FALSE),0)))</f>
        <v/>
      </c>
      <c r="L535" s="60" t="str">
        <f>IF(B535="סך הכל",[1]Summary!$B$11,IF(F535="","",IFERROR(VLOOKUP(B535,[1]Count!A:J,9,FALSE),0)))</f>
        <v/>
      </c>
      <c r="M535" s="62" t="str">
        <f>IF(B535="סך הכל",[1]Summary!$B$12,IF(F535="","",IFERROR(VLOOKUP(B535,[1]Count!A:J,10,FALSE),0)))</f>
        <v/>
      </c>
      <c r="N535" s="63" t="str">
        <f t="shared" si="17"/>
        <v/>
      </c>
      <c r="O535" s="45" t="str">
        <f>IFERROR(VLOOKUP(B535,[1]Comments!A:B,2,FALSE),"")</f>
        <v/>
      </c>
      <c r="P535" s="45"/>
      <c r="Q535" s="45"/>
      <c r="R535" s="45"/>
      <c r="S535" s="45"/>
      <c r="T535" s="45"/>
      <c r="U535" s="45"/>
      <c r="V535" s="45"/>
      <c r="W535" s="45"/>
      <c r="X535" s="45"/>
      <c r="Y535" s="45"/>
      <c r="Z535" s="45"/>
      <c r="AA535" s="45"/>
      <c r="AB535" s="45"/>
      <c r="AC535" s="45"/>
      <c r="AD535" s="45"/>
      <c r="AE535" s="57"/>
      <c r="AF535" s="57"/>
      <c r="AG535" s="57"/>
      <c r="AH535" s="57"/>
      <c r="AI535" s="57"/>
      <c r="AJ535" s="57"/>
      <c r="AK535" s="57"/>
      <c r="AL535" s="57"/>
      <c r="AM535" s="57"/>
      <c r="AN535" s="57"/>
      <c r="AO535" s="57"/>
      <c r="AP535" s="57"/>
      <c r="AQ535" s="57"/>
      <c r="AR535" s="57"/>
      <c r="AS535" s="57"/>
      <c r="AT535" s="57"/>
      <c r="AU535" s="57"/>
      <c r="AV535" s="57"/>
      <c r="AW535" s="57"/>
      <c r="AX535" s="57"/>
      <c r="AY535" s="57"/>
      <c r="AZ535" s="57"/>
      <c r="BA535" s="57"/>
      <c r="BB535" s="57"/>
      <c r="BC535" s="57"/>
      <c r="BD535" s="57"/>
      <c r="BE535" s="57"/>
      <c r="BF535" s="57"/>
      <c r="BG535" s="57"/>
      <c r="BH535" s="57"/>
      <c r="BI535" s="57"/>
      <c r="BJ535" s="57"/>
      <c r="BK535" s="57"/>
      <c r="BL535" s="57"/>
      <c r="BM535" s="57"/>
      <c r="BN535" s="57"/>
      <c r="BO535" s="57"/>
      <c r="BP535" s="57"/>
      <c r="BQ535" s="57"/>
      <c r="BR535" s="57"/>
      <c r="BS535" s="57"/>
      <c r="BT535" s="57"/>
      <c r="BU535" s="57"/>
      <c r="BV535" s="57"/>
      <c r="BW535" s="57"/>
      <c r="BX535" s="57"/>
      <c r="BY535" s="57"/>
    </row>
    <row r="536" spans="1:77" s="64" customFormat="1" ht="12.75" x14ac:dyDescent="0.2">
      <c r="A536" s="57"/>
      <c r="B536" s="58" t="str">
        <f>IF(AND(B534&lt;&gt;"",ISNUMBER(B534),B535=""),"סך הכל",IF([1]Planning!A539="","",[1]Planning!A539))</f>
        <v/>
      </c>
      <c r="C536" s="59" t="str">
        <f>IFERROR(_xlfn.IFS(B536="סך הכל",[1]Summary!$B$6,[1]Planning!C539&lt;&gt;"",[1]Planning!C539),"")</f>
        <v/>
      </c>
      <c r="D536" s="57" t="str">
        <f>IFERROR(VLOOKUP(B536,[1]Address!B:G,5,FALSE),"")</f>
        <v/>
      </c>
      <c r="E536" s="57" t="str">
        <f>IFERROR(VLOOKUP(B536,[1]Address!B:L,11,FALSE),"")</f>
        <v/>
      </c>
      <c r="F536" s="60" t="str">
        <f t="shared" si="16"/>
        <v/>
      </c>
      <c r="G536" s="61" t="str">
        <f>IF(B536="סך הכל",[1]Summary!$B$7,IF(F536="","",IF(VLOOKUP(B536,[1]WQ_UnitID!B:C,2,FALSE)=0,"",VLOOKUP(B536,[1]WQ_UnitID!B:C,2,FALSE))))</f>
        <v/>
      </c>
      <c r="H536" s="60" t="str">
        <f>IF(B536="סך הכל",[1]Summary!$B$8,IF(F536="","",IFERROR(VLOOKUP(B536,[1]Planning!A:B,2,FALSE),0)))</f>
        <v/>
      </c>
      <c r="I536" s="60" t="str">
        <f>IF(B536="סך הכל",[1]Summary!$B$9,IF(F536="","",IFERROR(VLOOKUP(B536,[1]Count!A:B,2,FALSE),0)))</f>
        <v/>
      </c>
      <c r="J536" s="60" t="str">
        <f>IF(F536="","",(IF(ISNUMBER(MATCH(B536,[1]ExcPermit!$H$8:$H$1000,0)),"כן","לא")))</f>
        <v/>
      </c>
      <c r="K536" s="60" t="str">
        <f>IF(B536="סך הכל",[1]Summary!$B$10,IF(F536="","",IFERROR(VLOOKUP(B536,[1]Count!A:J,8,FALSE),0)))</f>
        <v/>
      </c>
      <c r="L536" s="60" t="str">
        <f>IF(B536="סך הכל",[1]Summary!$B$11,IF(F536="","",IFERROR(VLOOKUP(B536,[1]Count!A:J,9,FALSE),0)))</f>
        <v/>
      </c>
      <c r="M536" s="62" t="str">
        <f>IF(B536="סך הכל",[1]Summary!$B$12,IF(F536="","",IFERROR(VLOOKUP(B536,[1]Count!A:J,10,FALSE),0)))</f>
        <v/>
      </c>
      <c r="N536" s="63" t="str">
        <f t="shared" si="17"/>
        <v/>
      </c>
      <c r="O536" s="45" t="str">
        <f>IFERROR(VLOOKUP(B536,[1]Comments!A:B,2,FALSE),"")</f>
        <v/>
      </c>
      <c r="P536" s="45"/>
      <c r="Q536" s="45"/>
      <c r="R536" s="45"/>
      <c r="S536" s="45"/>
      <c r="T536" s="45"/>
      <c r="U536" s="45"/>
      <c r="V536" s="45"/>
      <c r="W536" s="45"/>
      <c r="X536" s="45"/>
      <c r="Y536" s="45"/>
      <c r="Z536" s="45"/>
      <c r="AA536" s="45"/>
      <c r="AB536" s="45"/>
      <c r="AC536" s="45"/>
      <c r="AD536" s="45"/>
      <c r="AE536" s="57"/>
      <c r="AF536" s="57"/>
      <c r="AG536" s="57"/>
      <c r="AH536" s="57"/>
      <c r="AI536" s="57"/>
      <c r="AJ536" s="57"/>
      <c r="AK536" s="57"/>
      <c r="AL536" s="57"/>
      <c r="AM536" s="57"/>
      <c r="AN536" s="57"/>
      <c r="AO536" s="57"/>
      <c r="AP536" s="57"/>
      <c r="AQ536" s="57"/>
      <c r="AR536" s="57"/>
      <c r="AS536" s="57"/>
      <c r="AT536" s="57"/>
      <c r="AU536" s="57"/>
      <c r="AV536" s="57"/>
      <c r="AW536" s="57"/>
      <c r="AX536" s="57"/>
      <c r="AY536" s="57"/>
      <c r="AZ536" s="57"/>
      <c r="BA536" s="57"/>
      <c r="BB536" s="57"/>
      <c r="BC536" s="57"/>
      <c r="BD536" s="57"/>
      <c r="BE536" s="57"/>
      <c r="BF536" s="57"/>
      <c r="BG536" s="57"/>
      <c r="BH536" s="57"/>
      <c r="BI536" s="57"/>
      <c r="BJ536" s="57"/>
      <c r="BK536" s="57"/>
      <c r="BL536" s="57"/>
      <c r="BM536" s="57"/>
      <c r="BN536" s="57"/>
      <c r="BO536" s="57"/>
      <c r="BP536" s="57"/>
      <c r="BQ536" s="57"/>
      <c r="BR536" s="57"/>
      <c r="BS536" s="57"/>
      <c r="BT536" s="57"/>
      <c r="BU536" s="57"/>
      <c r="BV536" s="57"/>
      <c r="BW536" s="57"/>
      <c r="BX536" s="57"/>
      <c r="BY536" s="57"/>
    </row>
    <row r="537" spans="1:77" s="64" customFormat="1" ht="12.75" x14ac:dyDescent="0.2">
      <c r="A537" s="57"/>
      <c r="B537" s="58" t="str">
        <f>IF(AND(B535&lt;&gt;"",ISNUMBER(B535),B536=""),"סך הכל",IF([1]Planning!A540="","",[1]Planning!A540))</f>
        <v/>
      </c>
      <c r="C537" s="59" t="str">
        <f>IFERROR(_xlfn.IFS(B537="סך הכל",[1]Summary!$B$6,[1]Planning!C540&lt;&gt;"",[1]Planning!C540),"")</f>
        <v/>
      </c>
      <c r="D537" s="57" t="str">
        <f>IFERROR(VLOOKUP(B537,[1]Address!B:G,5,FALSE),"")</f>
        <v/>
      </c>
      <c r="E537" s="57" t="str">
        <f>IFERROR(VLOOKUP(B537,[1]Address!B:L,11,FALSE),"")</f>
        <v/>
      </c>
      <c r="F537" s="60" t="str">
        <f t="shared" si="16"/>
        <v/>
      </c>
      <c r="G537" s="61" t="str">
        <f>IF(B537="סך הכל",[1]Summary!$B$7,IF(F537="","",IF(VLOOKUP(B537,[1]WQ_UnitID!B:C,2,FALSE)=0,"",VLOOKUP(B537,[1]WQ_UnitID!B:C,2,FALSE))))</f>
        <v/>
      </c>
      <c r="H537" s="60" t="str">
        <f>IF(B537="סך הכל",[1]Summary!$B$8,IF(F537="","",IFERROR(VLOOKUP(B537,[1]Planning!A:B,2,FALSE),0)))</f>
        <v/>
      </c>
      <c r="I537" s="60" t="str">
        <f>IF(B537="סך הכל",[1]Summary!$B$9,IF(F537="","",IFERROR(VLOOKUP(B537,[1]Count!A:B,2,FALSE),0)))</f>
        <v/>
      </c>
      <c r="J537" s="60" t="str">
        <f>IF(F537="","",(IF(ISNUMBER(MATCH(B537,[1]ExcPermit!$H$8:$H$1000,0)),"כן","לא")))</f>
        <v/>
      </c>
      <c r="K537" s="60" t="str">
        <f>IF(B537="סך הכל",[1]Summary!$B$10,IF(F537="","",IFERROR(VLOOKUP(B537,[1]Count!A:J,8,FALSE),0)))</f>
        <v/>
      </c>
      <c r="L537" s="60" t="str">
        <f>IF(B537="סך הכל",[1]Summary!$B$11,IF(F537="","",IFERROR(VLOOKUP(B537,[1]Count!A:J,9,FALSE),0)))</f>
        <v/>
      </c>
      <c r="M537" s="62" t="str">
        <f>IF(B537="סך הכל",[1]Summary!$B$12,IF(F537="","",IFERROR(VLOOKUP(B537,[1]Count!A:J,10,FALSE),0)))</f>
        <v/>
      </c>
      <c r="N537" s="63" t="str">
        <f t="shared" si="17"/>
        <v/>
      </c>
      <c r="O537" s="45" t="str">
        <f>IFERROR(VLOOKUP(B537,[1]Comments!A:B,2,FALSE),"")</f>
        <v/>
      </c>
      <c r="P537" s="45"/>
      <c r="Q537" s="45"/>
      <c r="R537" s="45"/>
      <c r="S537" s="45"/>
      <c r="T537" s="45"/>
      <c r="U537" s="45"/>
      <c r="V537" s="45"/>
      <c r="W537" s="45"/>
      <c r="X537" s="45"/>
      <c r="Y537" s="45"/>
      <c r="Z537" s="45"/>
      <c r="AA537" s="45"/>
      <c r="AB537" s="45"/>
      <c r="AC537" s="45"/>
      <c r="AD537" s="45"/>
      <c r="AE537" s="57"/>
      <c r="AF537" s="57"/>
      <c r="AG537" s="57"/>
      <c r="AH537" s="57"/>
      <c r="AI537" s="57"/>
      <c r="AJ537" s="57"/>
      <c r="AK537" s="57"/>
      <c r="AL537" s="57"/>
      <c r="AM537" s="57"/>
      <c r="AN537" s="57"/>
      <c r="AO537" s="57"/>
      <c r="AP537" s="57"/>
      <c r="AQ537" s="57"/>
      <c r="AR537" s="57"/>
      <c r="AS537" s="57"/>
      <c r="AT537" s="57"/>
      <c r="AU537" s="57"/>
      <c r="AV537" s="57"/>
      <c r="AW537" s="57"/>
      <c r="AX537" s="57"/>
      <c r="AY537" s="57"/>
      <c r="AZ537" s="57"/>
      <c r="BA537" s="57"/>
      <c r="BB537" s="57"/>
      <c r="BC537" s="57"/>
      <c r="BD537" s="57"/>
      <c r="BE537" s="57"/>
      <c r="BF537" s="57"/>
      <c r="BG537" s="57"/>
      <c r="BH537" s="57"/>
      <c r="BI537" s="57"/>
      <c r="BJ537" s="57"/>
      <c r="BK537" s="57"/>
      <c r="BL537" s="57"/>
      <c r="BM537" s="57"/>
      <c r="BN537" s="57"/>
      <c r="BO537" s="57"/>
      <c r="BP537" s="57"/>
      <c r="BQ537" s="57"/>
      <c r="BR537" s="57"/>
      <c r="BS537" s="57"/>
      <c r="BT537" s="57"/>
      <c r="BU537" s="57"/>
      <c r="BV537" s="57"/>
      <c r="BW537" s="57"/>
      <c r="BX537" s="57"/>
      <c r="BY537" s="57"/>
    </row>
    <row r="538" spans="1:77" s="64" customFormat="1" ht="12.75" x14ac:dyDescent="0.2">
      <c r="A538" s="57"/>
      <c r="B538" s="58" t="str">
        <f>IF(AND(B536&lt;&gt;"",ISNUMBER(B536),B537=""),"סך הכל",IF([1]Planning!A541="","",[1]Planning!A541))</f>
        <v/>
      </c>
      <c r="C538" s="59" t="str">
        <f>IFERROR(_xlfn.IFS(B538="סך הכל",[1]Summary!$B$6,[1]Planning!C541&lt;&gt;"",[1]Planning!C541),"")</f>
        <v/>
      </c>
      <c r="D538" s="57" t="str">
        <f>IFERROR(VLOOKUP(B538,[1]Address!B:G,5,FALSE),"")</f>
        <v/>
      </c>
      <c r="E538" s="57" t="str">
        <f>IFERROR(VLOOKUP(B538,[1]Address!B:L,11,FALSE),"")</f>
        <v/>
      </c>
      <c r="F538" s="60" t="str">
        <f t="shared" si="16"/>
        <v/>
      </c>
      <c r="G538" s="61" t="str">
        <f>IF(B538="סך הכל",[1]Summary!$B$7,IF(F538="","",IF(VLOOKUP(B538,[1]WQ_UnitID!B:C,2,FALSE)=0,"",VLOOKUP(B538,[1]WQ_UnitID!B:C,2,FALSE))))</f>
        <v/>
      </c>
      <c r="H538" s="60" t="str">
        <f>IF(B538="סך הכל",[1]Summary!$B$8,IF(F538="","",IFERROR(VLOOKUP(B538,[1]Planning!A:B,2,FALSE),0)))</f>
        <v/>
      </c>
      <c r="I538" s="60" t="str">
        <f>IF(B538="סך הכל",[1]Summary!$B$9,IF(F538="","",IFERROR(VLOOKUP(B538,[1]Count!A:B,2,FALSE),0)))</f>
        <v/>
      </c>
      <c r="J538" s="60" t="str">
        <f>IF(F538="","",(IF(ISNUMBER(MATCH(B538,[1]ExcPermit!$H$8:$H$1000,0)),"כן","לא")))</f>
        <v/>
      </c>
      <c r="K538" s="60" t="str">
        <f>IF(B538="סך הכל",[1]Summary!$B$10,IF(F538="","",IFERROR(VLOOKUP(B538,[1]Count!A:J,8,FALSE),0)))</f>
        <v/>
      </c>
      <c r="L538" s="60" t="str">
        <f>IF(B538="סך הכל",[1]Summary!$B$11,IF(F538="","",IFERROR(VLOOKUP(B538,[1]Count!A:J,9,FALSE),0)))</f>
        <v/>
      </c>
      <c r="M538" s="62" t="str">
        <f>IF(B538="סך הכל",[1]Summary!$B$12,IF(F538="","",IFERROR(VLOOKUP(B538,[1]Count!A:J,10,FALSE),0)))</f>
        <v/>
      </c>
      <c r="N538" s="63" t="str">
        <f t="shared" si="17"/>
        <v/>
      </c>
      <c r="O538" s="45" t="str">
        <f>IFERROR(VLOOKUP(B538,[1]Comments!A:B,2,FALSE),"")</f>
        <v/>
      </c>
      <c r="P538" s="45"/>
      <c r="Q538" s="45"/>
      <c r="R538" s="45"/>
      <c r="S538" s="45"/>
      <c r="T538" s="45"/>
      <c r="U538" s="45"/>
      <c r="V538" s="45"/>
      <c r="W538" s="45"/>
      <c r="X538" s="45"/>
      <c r="Y538" s="45"/>
      <c r="Z538" s="45"/>
      <c r="AA538" s="45"/>
      <c r="AB538" s="45"/>
      <c r="AC538" s="45"/>
      <c r="AD538" s="45"/>
      <c r="AE538" s="57"/>
      <c r="AF538" s="57"/>
      <c r="AG538" s="57"/>
      <c r="AH538" s="57"/>
      <c r="AI538" s="57"/>
      <c r="AJ538" s="57"/>
      <c r="AK538" s="57"/>
      <c r="AL538" s="57"/>
      <c r="AM538" s="57"/>
      <c r="AN538" s="57"/>
      <c r="AO538" s="57"/>
      <c r="AP538" s="57"/>
      <c r="AQ538" s="57"/>
      <c r="AR538" s="57"/>
      <c r="AS538" s="57"/>
      <c r="AT538" s="57"/>
      <c r="AU538" s="57"/>
      <c r="AV538" s="57"/>
      <c r="AW538" s="57"/>
      <c r="AX538" s="57"/>
      <c r="AY538" s="57"/>
      <c r="AZ538" s="57"/>
      <c r="BA538" s="57"/>
      <c r="BB538" s="57"/>
      <c r="BC538" s="57"/>
      <c r="BD538" s="57"/>
      <c r="BE538" s="57"/>
      <c r="BF538" s="57"/>
      <c r="BG538" s="57"/>
      <c r="BH538" s="57"/>
      <c r="BI538" s="57"/>
      <c r="BJ538" s="57"/>
      <c r="BK538" s="57"/>
      <c r="BL538" s="57"/>
      <c r="BM538" s="57"/>
      <c r="BN538" s="57"/>
      <c r="BO538" s="57"/>
      <c r="BP538" s="57"/>
      <c r="BQ538" s="57"/>
      <c r="BR538" s="57"/>
      <c r="BS538" s="57"/>
      <c r="BT538" s="57"/>
      <c r="BU538" s="57"/>
      <c r="BV538" s="57"/>
      <c r="BW538" s="57"/>
      <c r="BX538" s="57"/>
      <c r="BY538" s="57"/>
    </row>
    <row r="539" spans="1:77" s="64" customFormat="1" ht="12.75" x14ac:dyDescent="0.2">
      <c r="A539" s="57"/>
      <c r="B539" s="58" t="str">
        <f>IF(AND(B537&lt;&gt;"",ISNUMBER(B537),B538=""),"סך הכל",IF([1]Planning!A542="","",[1]Planning!A542))</f>
        <v/>
      </c>
      <c r="C539" s="59" t="str">
        <f>IFERROR(_xlfn.IFS(B539="סך הכל",[1]Summary!$B$6,[1]Planning!C542&lt;&gt;"",[1]Planning!C542),"")</f>
        <v/>
      </c>
      <c r="D539" s="57" t="str">
        <f>IFERROR(VLOOKUP(B539,[1]Address!B:G,5,FALSE),"")</f>
        <v/>
      </c>
      <c r="E539" s="57" t="str">
        <f>IFERROR(VLOOKUP(B539,[1]Address!B:L,11,FALSE),"")</f>
        <v/>
      </c>
      <c r="F539" s="60" t="str">
        <f t="shared" si="16"/>
        <v/>
      </c>
      <c r="G539" s="61" t="str">
        <f>IF(B539="סך הכל",[1]Summary!$B$7,IF(F539="","",IF(VLOOKUP(B539,[1]WQ_UnitID!B:C,2,FALSE)=0,"",VLOOKUP(B539,[1]WQ_UnitID!B:C,2,FALSE))))</f>
        <v/>
      </c>
      <c r="H539" s="60" t="str">
        <f>IF(B539="סך הכל",[1]Summary!$B$8,IF(F539="","",IFERROR(VLOOKUP(B539,[1]Planning!A:B,2,FALSE),0)))</f>
        <v/>
      </c>
      <c r="I539" s="60" t="str">
        <f>IF(B539="סך הכל",[1]Summary!$B$9,IF(F539="","",IFERROR(VLOOKUP(B539,[1]Count!A:B,2,FALSE),0)))</f>
        <v/>
      </c>
      <c r="J539" s="60" t="str">
        <f>IF(F539="","",(IF(ISNUMBER(MATCH(B539,[1]ExcPermit!$H$8:$H$1000,0)),"כן","לא")))</f>
        <v/>
      </c>
      <c r="K539" s="60" t="str">
        <f>IF(B539="סך הכל",[1]Summary!$B$10,IF(F539="","",IFERROR(VLOOKUP(B539,[1]Count!A:J,8,FALSE),0)))</f>
        <v/>
      </c>
      <c r="L539" s="60" t="str">
        <f>IF(B539="סך הכל",[1]Summary!$B$11,IF(F539="","",IFERROR(VLOOKUP(B539,[1]Count!A:J,9,FALSE),0)))</f>
        <v/>
      </c>
      <c r="M539" s="62" t="str">
        <f>IF(B539="סך הכל",[1]Summary!$B$12,IF(F539="","",IFERROR(VLOOKUP(B539,[1]Count!A:J,10,FALSE),0)))</f>
        <v/>
      </c>
      <c r="N539" s="63" t="str">
        <f t="shared" si="17"/>
        <v/>
      </c>
      <c r="O539" s="45" t="str">
        <f>IFERROR(VLOOKUP(B539,[1]Comments!A:B,2,FALSE),"")</f>
        <v/>
      </c>
      <c r="P539" s="45"/>
      <c r="Q539" s="45"/>
      <c r="R539" s="45"/>
      <c r="S539" s="45"/>
      <c r="T539" s="45"/>
      <c r="U539" s="45"/>
      <c r="V539" s="45"/>
      <c r="W539" s="45"/>
      <c r="X539" s="45"/>
      <c r="Y539" s="45"/>
      <c r="Z539" s="45"/>
      <c r="AA539" s="45"/>
      <c r="AB539" s="45"/>
      <c r="AC539" s="45"/>
      <c r="AD539" s="45"/>
      <c r="AE539" s="57"/>
      <c r="AF539" s="57"/>
      <c r="AG539" s="57"/>
      <c r="AH539" s="57"/>
      <c r="AI539" s="57"/>
      <c r="AJ539" s="57"/>
      <c r="AK539" s="57"/>
      <c r="AL539" s="57"/>
      <c r="AM539" s="57"/>
      <c r="AN539" s="57"/>
      <c r="AO539" s="57"/>
      <c r="AP539" s="57"/>
      <c r="AQ539" s="57"/>
      <c r="AR539" s="57"/>
      <c r="AS539" s="57"/>
      <c r="AT539" s="57"/>
      <c r="AU539" s="57"/>
      <c r="AV539" s="57"/>
      <c r="AW539" s="57"/>
      <c r="AX539" s="57"/>
      <c r="AY539" s="57"/>
      <c r="AZ539" s="57"/>
      <c r="BA539" s="57"/>
      <c r="BB539" s="57"/>
      <c r="BC539" s="57"/>
      <c r="BD539" s="57"/>
      <c r="BE539" s="57"/>
      <c r="BF539" s="57"/>
      <c r="BG539" s="57"/>
      <c r="BH539" s="57"/>
      <c r="BI539" s="57"/>
      <c r="BJ539" s="57"/>
      <c r="BK539" s="57"/>
      <c r="BL539" s="57"/>
      <c r="BM539" s="57"/>
      <c r="BN539" s="57"/>
      <c r="BO539" s="57"/>
      <c r="BP539" s="57"/>
      <c r="BQ539" s="57"/>
      <c r="BR539" s="57"/>
      <c r="BS539" s="57"/>
      <c r="BT539" s="57"/>
      <c r="BU539" s="57"/>
      <c r="BV539" s="57"/>
      <c r="BW539" s="57"/>
      <c r="BX539" s="57"/>
      <c r="BY539" s="57"/>
    </row>
    <row r="540" spans="1:77" s="64" customFormat="1" ht="12.75" x14ac:dyDescent="0.2">
      <c r="A540" s="57"/>
      <c r="B540" s="58" t="str">
        <f>IF(AND(B538&lt;&gt;"",ISNUMBER(B538),B539=""),"סך הכל",IF([1]Planning!A543="","",[1]Planning!A543))</f>
        <v/>
      </c>
      <c r="C540" s="59" t="str">
        <f>IFERROR(_xlfn.IFS(B540="סך הכל",[1]Summary!$B$6,[1]Planning!C543&lt;&gt;"",[1]Planning!C543),"")</f>
        <v/>
      </c>
      <c r="D540" s="57" t="str">
        <f>IFERROR(VLOOKUP(B540,[1]Address!B:G,5,FALSE),"")</f>
        <v/>
      </c>
      <c r="E540" s="57" t="str">
        <f>IFERROR(VLOOKUP(B540,[1]Address!B:L,11,FALSE),"")</f>
        <v/>
      </c>
      <c r="F540" s="60" t="str">
        <f t="shared" si="16"/>
        <v/>
      </c>
      <c r="G540" s="61" t="str">
        <f>IF(B540="סך הכל",[1]Summary!$B$7,IF(F540="","",IF(VLOOKUP(B540,[1]WQ_UnitID!B:C,2,FALSE)=0,"",VLOOKUP(B540,[1]WQ_UnitID!B:C,2,FALSE))))</f>
        <v/>
      </c>
      <c r="H540" s="60" t="str">
        <f>IF(B540="סך הכל",[1]Summary!$B$8,IF(F540="","",IFERROR(VLOOKUP(B540,[1]Planning!A:B,2,FALSE),0)))</f>
        <v/>
      </c>
      <c r="I540" s="60" t="str">
        <f>IF(B540="סך הכל",[1]Summary!$B$9,IF(F540="","",IFERROR(VLOOKUP(B540,[1]Count!A:B,2,FALSE),0)))</f>
        <v/>
      </c>
      <c r="J540" s="60" t="str">
        <f>IF(F540="","",(IF(ISNUMBER(MATCH(B540,[1]ExcPermit!$H$8:$H$1000,0)),"כן","לא")))</f>
        <v/>
      </c>
      <c r="K540" s="60" t="str">
        <f>IF(B540="סך הכל",[1]Summary!$B$10,IF(F540="","",IFERROR(VLOOKUP(B540,[1]Count!A:J,8,FALSE),0)))</f>
        <v/>
      </c>
      <c r="L540" s="60" t="str">
        <f>IF(B540="סך הכל",[1]Summary!$B$11,IF(F540="","",IFERROR(VLOOKUP(B540,[1]Count!A:J,9,FALSE),0)))</f>
        <v/>
      </c>
      <c r="M540" s="62" t="str">
        <f>IF(B540="סך הכל",[1]Summary!$B$12,IF(F540="","",IFERROR(VLOOKUP(B540,[1]Count!A:J,10,FALSE),0)))</f>
        <v/>
      </c>
      <c r="N540" s="63" t="str">
        <f t="shared" si="17"/>
        <v/>
      </c>
      <c r="O540" s="45" t="str">
        <f>IFERROR(VLOOKUP(B540,[1]Comments!A:B,2,FALSE),"")</f>
        <v/>
      </c>
      <c r="P540" s="45"/>
      <c r="Q540" s="45"/>
      <c r="R540" s="45"/>
      <c r="S540" s="45"/>
      <c r="T540" s="45"/>
      <c r="U540" s="45"/>
      <c r="V540" s="45"/>
      <c r="W540" s="45"/>
      <c r="X540" s="45"/>
      <c r="Y540" s="45"/>
      <c r="Z540" s="45"/>
      <c r="AA540" s="45"/>
      <c r="AB540" s="45"/>
      <c r="AC540" s="45"/>
      <c r="AD540" s="45"/>
      <c r="AE540" s="57"/>
      <c r="AF540" s="57"/>
      <c r="AG540" s="57"/>
      <c r="AH540" s="57"/>
      <c r="AI540" s="57"/>
      <c r="AJ540" s="57"/>
      <c r="AK540" s="57"/>
      <c r="AL540" s="57"/>
      <c r="AM540" s="57"/>
      <c r="AN540" s="57"/>
      <c r="AO540" s="57"/>
      <c r="AP540" s="57"/>
      <c r="AQ540" s="57"/>
      <c r="AR540" s="57"/>
      <c r="AS540" s="57"/>
      <c r="AT540" s="57"/>
      <c r="AU540" s="57"/>
      <c r="AV540" s="57"/>
      <c r="AW540" s="57"/>
      <c r="AX540" s="57"/>
      <c r="AY540" s="57"/>
      <c r="AZ540" s="57"/>
      <c r="BA540" s="57"/>
      <c r="BB540" s="57"/>
      <c r="BC540" s="57"/>
      <c r="BD540" s="57"/>
      <c r="BE540" s="57"/>
      <c r="BF540" s="57"/>
      <c r="BG540" s="57"/>
      <c r="BH540" s="57"/>
      <c r="BI540" s="57"/>
      <c r="BJ540" s="57"/>
      <c r="BK540" s="57"/>
      <c r="BL540" s="57"/>
      <c r="BM540" s="57"/>
      <c r="BN540" s="57"/>
      <c r="BO540" s="57"/>
      <c r="BP540" s="57"/>
      <c r="BQ540" s="57"/>
      <c r="BR540" s="57"/>
      <c r="BS540" s="57"/>
      <c r="BT540" s="57"/>
      <c r="BU540" s="57"/>
      <c r="BV540" s="57"/>
      <c r="BW540" s="57"/>
      <c r="BX540" s="57"/>
      <c r="BY540" s="57"/>
    </row>
    <row r="541" spans="1:77" s="64" customFormat="1" ht="12.75" x14ac:dyDescent="0.2">
      <c r="A541" s="57"/>
      <c r="B541" s="58" t="str">
        <f>IF(AND(B539&lt;&gt;"",ISNUMBER(B539),B540=""),"סך הכל",IF([1]Planning!A544="","",[1]Planning!A544))</f>
        <v/>
      </c>
      <c r="C541" s="59" t="str">
        <f>IFERROR(_xlfn.IFS(B541="סך הכל",[1]Summary!$B$6,[1]Planning!C544&lt;&gt;"",[1]Planning!C544),"")</f>
        <v/>
      </c>
      <c r="D541" s="57" t="str">
        <f>IFERROR(VLOOKUP(B541,[1]Address!B:G,5,FALSE),"")</f>
        <v/>
      </c>
      <c r="E541" s="57" t="str">
        <f>IFERROR(VLOOKUP(B541,[1]Address!B:L,11,FALSE),"")</f>
        <v/>
      </c>
      <c r="F541" s="60" t="str">
        <f t="shared" si="16"/>
        <v/>
      </c>
      <c r="G541" s="61" t="str">
        <f>IF(B541="סך הכל",[1]Summary!$B$7,IF(F541="","",IF(VLOOKUP(B541,[1]WQ_UnitID!B:C,2,FALSE)=0,"",VLOOKUP(B541,[1]WQ_UnitID!B:C,2,FALSE))))</f>
        <v/>
      </c>
      <c r="H541" s="60" t="str">
        <f>IF(B541="סך הכל",[1]Summary!$B$8,IF(F541="","",IFERROR(VLOOKUP(B541,[1]Planning!A:B,2,FALSE),0)))</f>
        <v/>
      </c>
      <c r="I541" s="60" t="str">
        <f>IF(B541="סך הכל",[1]Summary!$B$9,IF(F541="","",IFERROR(VLOOKUP(B541,[1]Count!A:B,2,FALSE),0)))</f>
        <v/>
      </c>
      <c r="J541" s="60" t="str">
        <f>IF(F541="","",(IF(ISNUMBER(MATCH(B541,[1]ExcPermit!$H$8:$H$1000,0)),"כן","לא")))</f>
        <v/>
      </c>
      <c r="K541" s="60" t="str">
        <f>IF(B541="סך הכל",[1]Summary!$B$10,IF(F541="","",IFERROR(VLOOKUP(B541,[1]Count!A:J,8,FALSE),0)))</f>
        <v/>
      </c>
      <c r="L541" s="60" t="str">
        <f>IF(B541="סך הכל",[1]Summary!$B$11,IF(F541="","",IFERROR(VLOOKUP(B541,[1]Count!A:J,9,FALSE),0)))</f>
        <v/>
      </c>
      <c r="M541" s="62" t="str">
        <f>IF(B541="סך הכל",[1]Summary!$B$12,IF(F541="","",IFERROR(VLOOKUP(B541,[1]Count!A:J,10,FALSE),0)))</f>
        <v/>
      </c>
      <c r="N541" s="63" t="str">
        <f t="shared" si="17"/>
        <v/>
      </c>
      <c r="O541" s="45" t="str">
        <f>IFERROR(VLOOKUP(B541,[1]Comments!A:B,2,FALSE),"")</f>
        <v/>
      </c>
      <c r="P541" s="45"/>
      <c r="Q541" s="45"/>
      <c r="R541" s="45"/>
      <c r="S541" s="45"/>
      <c r="T541" s="45"/>
      <c r="U541" s="45"/>
      <c r="V541" s="45"/>
      <c r="W541" s="45"/>
      <c r="X541" s="45"/>
      <c r="Y541" s="45"/>
      <c r="Z541" s="45"/>
      <c r="AA541" s="45"/>
      <c r="AB541" s="45"/>
      <c r="AC541" s="45"/>
      <c r="AD541" s="45"/>
      <c r="AE541" s="57"/>
      <c r="AF541" s="57"/>
      <c r="AG541" s="57"/>
      <c r="AH541" s="57"/>
      <c r="AI541" s="57"/>
      <c r="AJ541" s="57"/>
      <c r="AK541" s="57"/>
      <c r="AL541" s="57"/>
      <c r="AM541" s="57"/>
      <c r="AN541" s="57"/>
      <c r="AO541" s="57"/>
      <c r="AP541" s="57"/>
      <c r="AQ541" s="57"/>
      <c r="AR541" s="57"/>
      <c r="AS541" s="57"/>
      <c r="AT541" s="57"/>
      <c r="AU541" s="57"/>
      <c r="AV541" s="57"/>
      <c r="AW541" s="57"/>
      <c r="AX541" s="57"/>
      <c r="AY541" s="57"/>
      <c r="AZ541" s="57"/>
      <c r="BA541" s="57"/>
      <c r="BB541" s="57"/>
      <c r="BC541" s="57"/>
      <c r="BD541" s="57"/>
      <c r="BE541" s="57"/>
      <c r="BF541" s="57"/>
      <c r="BG541" s="57"/>
      <c r="BH541" s="57"/>
      <c r="BI541" s="57"/>
      <c r="BJ541" s="57"/>
      <c r="BK541" s="57"/>
      <c r="BL541" s="57"/>
      <c r="BM541" s="57"/>
      <c r="BN541" s="57"/>
      <c r="BO541" s="57"/>
      <c r="BP541" s="57"/>
      <c r="BQ541" s="57"/>
      <c r="BR541" s="57"/>
      <c r="BS541" s="57"/>
      <c r="BT541" s="57"/>
      <c r="BU541" s="57"/>
      <c r="BV541" s="57"/>
      <c r="BW541" s="57"/>
      <c r="BX541" s="57"/>
      <c r="BY541" s="57"/>
    </row>
    <row r="542" spans="1:77" s="64" customFormat="1" ht="12.75" x14ac:dyDescent="0.2">
      <c r="A542" s="57"/>
      <c r="B542" s="58" t="str">
        <f>IF(AND(B540&lt;&gt;"",ISNUMBER(B540),B541=""),"סך הכל",IF([1]Planning!A545="","",[1]Planning!A545))</f>
        <v/>
      </c>
      <c r="C542" s="59" t="str">
        <f>IFERROR(_xlfn.IFS(B542="סך הכל",[1]Summary!$B$6,[1]Planning!C545&lt;&gt;"",[1]Planning!C545),"")</f>
        <v/>
      </c>
      <c r="D542" s="57" t="str">
        <f>IFERROR(VLOOKUP(B542,[1]Address!B:G,5,FALSE),"")</f>
        <v/>
      </c>
      <c r="E542" s="57" t="str">
        <f>IFERROR(VLOOKUP(B542,[1]Address!B:L,11,FALSE),"")</f>
        <v/>
      </c>
      <c r="F542" s="60" t="str">
        <f t="shared" si="16"/>
        <v/>
      </c>
      <c r="G542" s="61" t="str">
        <f>IF(B542="סך הכל",[1]Summary!$B$7,IF(F542="","",IF(VLOOKUP(B542,[1]WQ_UnitID!B:C,2,FALSE)=0,"",VLOOKUP(B542,[1]WQ_UnitID!B:C,2,FALSE))))</f>
        <v/>
      </c>
      <c r="H542" s="60" t="str">
        <f>IF(B542="סך הכל",[1]Summary!$B$8,IF(F542="","",IFERROR(VLOOKUP(B542,[1]Planning!A:B,2,FALSE),0)))</f>
        <v/>
      </c>
      <c r="I542" s="60" t="str">
        <f>IF(B542="סך הכל",[1]Summary!$B$9,IF(F542="","",IFERROR(VLOOKUP(B542,[1]Count!A:B,2,FALSE),0)))</f>
        <v/>
      </c>
      <c r="J542" s="60" t="str">
        <f>IF(F542="","",(IF(ISNUMBER(MATCH(B542,[1]ExcPermit!$H$8:$H$1000,0)),"כן","לא")))</f>
        <v/>
      </c>
      <c r="K542" s="60" t="str">
        <f>IF(B542="סך הכל",[1]Summary!$B$10,IF(F542="","",IFERROR(VLOOKUP(B542,[1]Count!A:J,8,FALSE),0)))</f>
        <v/>
      </c>
      <c r="L542" s="60" t="str">
        <f>IF(B542="סך הכל",[1]Summary!$B$11,IF(F542="","",IFERROR(VLOOKUP(B542,[1]Count!A:J,9,FALSE),0)))</f>
        <v/>
      </c>
      <c r="M542" s="62" t="str">
        <f>IF(B542="סך הכל",[1]Summary!$B$12,IF(F542="","",IFERROR(VLOOKUP(B542,[1]Count!A:J,10,FALSE),0)))</f>
        <v/>
      </c>
      <c r="N542" s="63" t="str">
        <f t="shared" si="17"/>
        <v/>
      </c>
      <c r="O542" s="45" t="str">
        <f>IFERROR(VLOOKUP(B542,[1]Comments!A:B,2,FALSE),"")</f>
        <v/>
      </c>
      <c r="P542" s="45"/>
      <c r="Q542" s="45"/>
      <c r="R542" s="45"/>
      <c r="S542" s="45"/>
      <c r="T542" s="45"/>
      <c r="U542" s="45"/>
      <c r="V542" s="45"/>
      <c r="W542" s="45"/>
      <c r="X542" s="45"/>
      <c r="Y542" s="45"/>
      <c r="Z542" s="45"/>
      <c r="AA542" s="45"/>
      <c r="AB542" s="45"/>
      <c r="AC542" s="45"/>
      <c r="AD542" s="45"/>
      <c r="AE542" s="57"/>
      <c r="AF542" s="57"/>
      <c r="AG542" s="57"/>
      <c r="AH542" s="57"/>
      <c r="AI542" s="57"/>
      <c r="AJ542" s="57"/>
      <c r="AK542" s="57"/>
      <c r="AL542" s="57"/>
      <c r="AM542" s="57"/>
      <c r="AN542" s="57"/>
      <c r="AO542" s="57"/>
      <c r="AP542" s="57"/>
      <c r="AQ542" s="57"/>
      <c r="AR542" s="57"/>
      <c r="AS542" s="57"/>
      <c r="AT542" s="57"/>
      <c r="AU542" s="57"/>
      <c r="AV542" s="57"/>
      <c r="AW542" s="57"/>
      <c r="AX542" s="57"/>
      <c r="AY542" s="57"/>
      <c r="AZ542" s="57"/>
      <c r="BA542" s="57"/>
      <c r="BB542" s="57"/>
      <c r="BC542" s="57"/>
      <c r="BD542" s="57"/>
      <c r="BE542" s="57"/>
      <c r="BF542" s="57"/>
      <c r="BG542" s="57"/>
      <c r="BH542" s="57"/>
      <c r="BI542" s="57"/>
      <c r="BJ542" s="57"/>
      <c r="BK542" s="57"/>
      <c r="BL542" s="57"/>
      <c r="BM542" s="57"/>
      <c r="BN542" s="57"/>
      <c r="BO542" s="57"/>
      <c r="BP542" s="57"/>
      <c r="BQ542" s="57"/>
      <c r="BR542" s="57"/>
      <c r="BS542" s="57"/>
      <c r="BT542" s="57"/>
      <c r="BU542" s="57"/>
      <c r="BV542" s="57"/>
      <c r="BW542" s="57"/>
      <c r="BX542" s="57"/>
      <c r="BY542" s="57"/>
    </row>
    <row r="543" spans="1:77" s="64" customFormat="1" ht="12.75" x14ac:dyDescent="0.2">
      <c r="A543" s="57"/>
      <c r="B543" s="58" t="str">
        <f>IF(AND(B541&lt;&gt;"",ISNUMBER(B541),B542=""),"סך הכל",IF([1]Planning!A546="","",[1]Planning!A546))</f>
        <v/>
      </c>
      <c r="C543" s="59" t="str">
        <f>IFERROR(_xlfn.IFS(B543="סך הכל",[1]Summary!$B$6,[1]Planning!C546&lt;&gt;"",[1]Planning!C546),"")</f>
        <v/>
      </c>
      <c r="D543" s="57" t="str">
        <f>IFERROR(VLOOKUP(B543,[1]Address!B:G,5,FALSE),"")</f>
        <v/>
      </c>
      <c r="E543" s="57" t="str">
        <f>IFERROR(VLOOKUP(B543,[1]Address!B:L,11,FALSE),"")</f>
        <v/>
      </c>
      <c r="F543" s="60" t="str">
        <f t="shared" si="16"/>
        <v/>
      </c>
      <c r="G543" s="61" t="str">
        <f>IF(B543="סך הכל",[1]Summary!$B$7,IF(F543="","",IF(VLOOKUP(B543,[1]WQ_UnitID!B:C,2,FALSE)=0,"",VLOOKUP(B543,[1]WQ_UnitID!B:C,2,FALSE))))</f>
        <v/>
      </c>
      <c r="H543" s="60" t="str">
        <f>IF(B543="סך הכל",[1]Summary!$B$8,IF(F543="","",IFERROR(VLOOKUP(B543,[1]Planning!A:B,2,FALSE),0)))</f>
        <v/>
      </c>
      <c r="I543" s="60" t="str">
        <f>IF(B543="סך הכל",[1]Summary!$B$9,IF(F543="","",IFERROR(VLOOKUP(B543,[1]Count!A:B,2,FALSE),0)))</f>
        <v/>
      </c>
      <c r="J543" s="60" t="str">
        <f>IF(F543="","",(IF(ISNUMBER(MATCH(B543,[1]ExcPermit!$H$8:$H$1000,0)),"כן","לא")))</f>
        <v/>
      </c>
      <c r="K543" s="60" t="str">
        <f>IF(B543="סך הכל",[1]Summary!$B$10,IF(F543="","",IFERROR(VLOOKUP(B543,[1]Count!A:J,8,FALSE),0)))</f>
        <v/>
      </c>
      <c r="L543" s="60" t="str">
        <f>IF(B543="סך הכל",[1]Summary!$B$11,IF(F543="","",IFERROR(VLOOKUP(B543,[1]Count!A:J,9,FALSE),0)))</f>
        <v/>
      </c>
      <c r="M543" s="62" t="str">
        <f>IF(B543="סך הכל",[1]Summary!$B$12,IF(F543="","",IFERROR(VLOOKUP(B543,[1]Count!A:J,10,FALSE),0)))</f>
        <v/>
      </c>
      <c r="N543" s="63" t="str">
        <f t="shared" si="17"/>
        <v/>
      </c>
      <c r="O543" s="45" t="str">
        <f>IFERROR(VLOOKUP(B543,[1]Comments!A:B,2,FALSE),"")</f>
        <v/>
      </c>
      <c r="P543" s="45"/>
      <c r="Q543" s="45"/>
      <c r="R543" s="45"/>
      <c r="S543" s="45"/>
      <c r="T543" s="45"/>
      <c r="U543" s="45"/>
      <c r="V543" s="45"/>
      <c r="W543" s="45"/>
      <c r="X543" s="45"/>
      <c r="Y543" s="45"/>
      <c r="Z543" s="45"/>
      <c r="AA543" s="45"/>
      <c r="AB543" s="45"/>
      <c r="AC543" s="45"/>
      <c r="AD543" s="45"/>
      <c r="AE543" s="57"/>
      <c r="AF543" s="57"/>
      <c r="AG543" s="57"/>
      <c r="AH543" s="57"/>
      <c r="AI543" s="57"/>
      <c r="AJ543" s="57"/>
      <c r="AK543" s="57"/>
      <c r="AL543" s="57"/>
      <c r="AM543" s="57"/>
      <c r="AN543" s="57"/>
      <c r="AO543" s="57"/>
      <c r="AP543" s="57"/>
      <c r="AQ543" s="57"/>
      <c r="AR543" s="57"/>
      <c r="AS543" s="57"/>
      <c r="AT543" s="57"/>
      <c r="AU543" s="57"/>
      <c r="AV543" s="57"/>
      <c r="AW543" s="57"/>
      <c r="AX543" s="57"/>
      <c r="AY543" s="57"/>
      <c r="AZ543" s="57"/>
      <c r="BA543" s="57"/>
      <c r="BB543" s="57"/>
      <c r="BC543" s="57"/>
      <c r="BD543" s="57"/>
      <c r="BE543" s="57"/>
      <c r="BF543" s="57"/>
      <c r="BG543" s="57"/>
      <c r="BH543" s="57"/>
      <c r="BI543" s="57"/>
      <c r="BJ543" s="57"/>
      <c r="BK543" s="57"/>
      <c r="BL543" s="57"/>
      <c r="BM543" s="57"/>
      <c r="BN543" s="57"/>
      <c r="BO543" s="57"/>
      <c r="BP543" s="57"/>
      <c r="BQ543" s="57"/>
      <c r="BR543" s="57"/>
      <c r="BS543" s="57"/>
      <c r="BT543" s="57"/>
      <c r="BU543" s="57"/>
      <c r="BV543" s="57"/>
      <c r="BW543" s="57"/>
      <c r="BX543" s="57"/>
      <c r="BY543" s="57"/>
    </row>
    <row r="544" spans="1:77" s="64" customFormat="1" ht="12.75" x14ac:dyDescent="0.2">
      <c r="A544" s="57"/>
      <c r="B544" s="58" t="str">
        <f>IF(AND(B542&lt;&gt;"",ISNUMBER(B542),B543=""),"סך הכל",IF([1]Planning!A547="","",[1]Planning!A547))</f>
        <v/>
      </c>
      <c r="C544" s="59" t="str">
        <f>IFERROR(_xlfn.IFS(B544="סך הכל",[1]Summary!$B$6,[1]Planning!C547&lt;&gt;"",[1]Planning!C547),"")</f>
        <v/>
      </c>
      <c r="D544" s="57" t="str">
        <f>IFERROR(VLOOKUP(B544,[1]Address!B:G,5,FALSE),"")</f>
        <v/>
      </c>
      <c r="E544" s="57" t="str">
        <f>IFERROR(VLOOKUP(B544,[1]Address!B:L,11,FALSE),"")</f>
        <v/>
      </c>
      <c r="F544" s="60" t="str">
        <f t="shared" si="16"/>
        <v/>
      </c>
      <c r="G544" s="61" t="str">
        <f>IF(B544="סך הכל",[1]Summary!$B$7,IF(F544="","",IF(VLOOKUP(B544,[1]WQ_UnitID!B:C,2,FALSE)=0,"",VLOOKUP(B544,[1]WQ_UnitID!B:C,2,FALSE))))</f>
        <v/>
      </c>
      <c r="H544" s="60" t="str">
        <f>IF(B544="סך הכל",[1]Summary!$B$8,IF(F544="","",IFERROR(VLOOKUP(B544,[1]Planning!A:B,2,FALSE),0)))</f>
        <v/>
      </c>
      <c r="I544" s="60" t="str">
        <f>IF(B544="סך הכל",[1]Summary!$B$9,IF(F544="","",IFERROR(VLOOKUP(B544,[1]Count!A:B,2,FALSE),0)))</f>
        <v/>
      </c>
      <c r="J544" s="60" t="str">
        <f>IF(F544="","",(IF(ISNUMBER(MATCH(B544,[1]ExcPermit!$H$8:$H$1000,0)),"כן","לא")))</f>
        <v/>
      </c>
      <c r="K544" s="60" t="str">
        <f>IF(B544="סך הכל",[1]Summary!$B$10,IF(F544="","",IFERROR(VLOOKUP(B544,[1]Count!A:J,8,FALSE),0)))</f>
        <v/>
      </c>
      <c r="L544" s="60" t="str">
        <f>IF(B544="סך הכל",[1]Summary!$B$11,IF(F544="","",IFERROR(VLOOKUP(B544,[1]Count!A:J,9,FALSE),0)))</f>
        <v/>
      </c>
      <c r="M544" s="62" t="str">
        <f>IF(B544="סך הכל",[1]Summary!$B$12,IF(F544="","",IFERROR(VLOOKUP(B544,[1]Count!A:J,10,FALSE),0)))</f>
        <v/>
      </c>
      <c r="N544" s="63" t="str">
        <f t="shared" si="17"/>
        <v/>
      </c>
      <c r="O544" s="45" t="str">
        <f>IFERROR(VLOOKUP(B544,[1]Comments!A:B,2,FALSE),"")</f>
        <v/>
      </c>
      <c r="P544" s="45"/>
      <c r="Q544" s="45"/>
      <c r="R544" s="45"/>
      <c r="S544" s="45"/>
      <c r="T544" s="45"/>
      <c r="U544" s="45"/>
      <c r="V544" s="45"/>
      <c r="W544" s="45"/>
      <c r="X544" s="45"/>
      <c r="Y544" s="45"/>
      <c r="Z544" s="45"/>
      <c r="AA544" s="45"/>
      <c r="AB544" s="45"/>
      <c r="AC544" s="45"/>
      <c r="AD544" s="45"/>
      <c r="AE544" s="57"/>
      <c r="AF544" s="57"/>
      <c r="AG544" s="57"/>
      <c r="AH544" s="57"/>
      <c r="AI544" s="57"/>
      <c r="AJ544" s="57"/>
      <c r="AK544" s="57"/>
      <c r="AL544" s="57"/>
      <c r="AM544" s="57"/>
      <c r="AN544" s="57"/>
      <c r="AO544" s="57"/>
      <c r="AP544" s="57"/>
      <c r="AQ544" s="57"/>
      <c r="AR544" s="57"/>
      <c r="AS544" s="57"/>
      <c r="AT544" s="57"/>
      <c r="AU544" s="57"/>
      <c r="AV544" s="57"/>
      <c r="AW544" s="57"/>
      <c r="AX544" s="57"/>
      <c r="AY544" s="57"/>
      <c r="AZ544" s="57"/>
      <c r="BA544" s="57"/>
      <c r="BB544" s="57"/>
      <c r="BC544" s="57"/>
      <c r="BD544" s="57"/>
      <c r="BE544" s="57"/>
      <c r="BF544" s="57"/>
      <c r="BG544" s="57"/>
      <c r="BH544" s="57"/>
      <c r="BI544" s="57"/>
      <c r="BJ544" s="57"/>
      <c r="BK544" s="57"/>
      <c r="BL544" s="57"/>
      <c r="BM544" s="57"/>
      <c r="BN544" s="57"/>
      <c r="BO544" s="57"/>
      <c r="BP544" s="57"/>
      <c r="BQ544" s="57"/>
      <c r="BR544" s="57"/>
      <c r="BS544" s="57"/>
      <c r="BT544" s="57"/>
      <c r="BU544" s="57"/>
      <c r="BV544" s="57"/>
      <c r="BW544" s="57"/>
      <c r="BX544" s="57"/>
      <c r="BY544" s="57"/>
    </row>
    <row r="545" spans="1:77" s="64" customFormat="1" ht="12.75" x14ac:dyDescent="0.2">
      <c r="A545" s="57"/>
      <c r="B545" s="58" t="str">
        <f>IF(AND(B543&lt;&gt;"",ISNUMBER(B543),B544=""),"סך הכל",IF([1]Planning!A548="","",[1]Planning!A548))</f>
        <v/>
      </c>
      <c r="C545" s="59" t="str">
        <f>IFERROR(_xlfn.IFS(B545="סך הכל",[1]Summary!$B$6,[1]Planning!C548&lt;&gt;"",[1]Planning!C548),"")</f>
        <v/>
      </c>
      <c r="D545" s="57" t="str">
        <f>IFERROR(VLOOKUP(B545,[1]Address!B:G,5,FALSE),"")</f>
        <v/>
      </c>
      <c r="E545" s="57" t="str">
        <f>IFERROR(VLOOKUP(B545,[1]Address!B:L,11,FALSE),"")</f>
        <v/>
      </c>
      <c r="F545" s="60" t="str">
        <f t="shared" si="16"/>
        <v/>
      </c>
      <c r="G545" s="61" t="str">
        <f>IF(B545="סך הכל",[1]Summary!$B$7,IF(F545="","",IF(VLOOKUP(B545,[1]WQ_UnitID!B:C,2,FALSE)=0,"",VLOOKUP(B545,[1]WQ_UnitID!B:C,2,FALSE))))</f>
        <v/>
      </c>
      <c r="H545" s="60" t="str">
        <f>IF(B545="סך הכל",[1]Summary!$B$8,IF(F545="","",IFERROR(VLOOKUP(B545,[1]Planning!A:B,2,FALSE),0)))</f>
        <v/>
      </c>
      <c r="I545" s="60" t="str">
        <f>IF(B545="סך הכל",[1]Summary!$B$9,IF(F545="","",IFERROR(VLOOKUP(B545,[1]Count!A:B,2,FALSE),0)))</f>
        <v/>
      </c>
      <c r="J545" s="60" t="str">
        <f>IF(F545="","",(IF(ISNUMBER(MATCH(B545,[1]ExcPermit!$H$8:$H$1000,0)),"כן","לא")))</f>
        <v/>
      </c>
      <c r="K545" s="60" t="str">
        <f>IF(B545="סך הכל",[1]Summary!$B$10,IF(F545="","",IFERROR(VLOOKUP(B545,[1]Count!A:J,8,FALSE),0)))</f>
        <v/>
      </c>
      <c r="L545" s="60" t="str">
        <f>IF(B545="סך הכל",[1]Summary!$B$11,IF(F545="","",IFERROR(VLOOKUP(B545,[1]Count!A:J,9,FALSE),0)))</f>
        <v/>
      </c>
      <c r="M545" s="62" t="str">
        <f>IF(B545="סך הכל",[1]Summary!$B$12,IF(F545="","",IFERROR(VLOOKUP(B545,[1]Count!A:J,10,FALSE),0)))</f>
        <v/>
      </c>
      <c r="N545" s="63" t="str">
        <f t="shared" si="17"/>
        <v/>
      </c>
      <c r="O545" s="45" t="str">
        <f>IFERROR(VLOOKUP(B545,[1]Comments!A:B,2,FALSE),"")</f>
        <v/>
      </c>
      <c r="P545" s="45"/>
      <c r="Q545" s="45"/>
      <c r="R545" s="45"/>
      <c r="S545" s="45"/>
      <c r="T545" s="45"/>
      <c r="U545" s="45"/>
      <c r="V545" s="45"/>
      <c r="W545" s="45"/>
      <c r="X545" s="45"/>
      <c r="Y545" s="45"/>
      <c r="Z545" s="45"/>
      <c r="AA545" s="45"/>
      <c r="AB545" s="45"/>
      <c r="AC545" s="45"/>
      <c r="AD545" s="45"/>
      <c r="AE545" s="57"/>
      <c r="AF545" s="57"/>
      <c r="AG545" s="57"/>
      <c r="AH545" s="57"/>
      <c r="AI545" s="57"/>
      <c r="AJ545" s="57"/>
      <c r="AK545" s="57"/>
      <c r="AL545" s="57"/>
      <c r="AM545" s="57"/>
      <c r="AN545" s="57"/>
      <c r="AO545" s="57"/>
      <c r="AP545" s="57"/>
      <c r="AQ545" s="57"/>
      <c r="AR545" s="57"/>
      <c r="AS545" s="57"/>
      <c r="AT545" s="57"/>
      <c r="AU545" s="57"/>
      <c r="AV545" s="57"/>
      <c r="AW545" s="57"/>
      <c r="AX545" s="57"/>
      <c r="AY545" s="57"/>
      <c r="AZ545" s="57"/>
      <c r="BA545" s="57"/>
      <c r="BB545" s="57"/>
      <c r="BC545" s="57"/>
      <c r="BD545" s="57"/>
      <c r="BE545" s="57"/>
      <c r="BF545" s="57"/>
      <c r="BG545" s="57"/>
      <c r="BH545" s="57"/>
      <c r="BI545" s="57"/>
      <c r="BJ545" s="57"/>
      <c r="BK545" s="57"/>
      <c r="BL545" s="57"/>
      <c r="BM545" s="57"/>
      <c r="BN545" s="57"/>
      <c r="BO545" s="57"/>
      <c r="BP545" s="57"/>
      <c r="BQ545" s="57"/>
      <c r="BR545" s="57"/>
      <c r="BS545" s="57"/>
      <c r="BT545" s="57"/>
      <c r="BU545" s="57"/>
      <c r="BV545" s="57"/>
      <c r="BW545" s="57"/>
      <c r="BX545" s="57"/>
      <c r="BY545" s="57"/>
    </row>
    <row r="546" spans="1:77" s="64" customFormat="1" ht="12.75" x14ac:dyDescent="0.2">
      <c r="A546" s="57"/>
      <c r="B546" s="58" t="str">
        <f>IF(AND(B544&lt;&gt;"",ISNUMBER(B544),B545=""),"סך הכל",IF([1]Planning!A549="","",[1]Planning!A549))</f>
        <v/>
      </c>
      <c r="C546" s="59" t="str">
        <f>IFERROR(_xlfn.IFS(B546="סך הכל",[1]Summary!$B$6,[1]Planning!C549&lt;&gt;"",[1]Planning!C549),"")</f>
        <v/>
      </c>
      <c r="D546" s="57" t="str">
        <f>IFERROR(VLOOKUP(B546,[1]Address!B:G,5,FALSE),"")</f>
        <v/>
      </c>
      <c r="E546" s="57" t="str">
        <f>IFERROR(VLOOKUP(B546,[1]Address!B:L,11,FALSE),"")</f>
        <v/>
      </c>
      <c r="F546" s="60" t="str">
        <f t="shared" si="16"/>
        <v/>
      </c>
      <c r="G546" s="61" t="str">
        <f>IF(B546="סך הכל",[1]Summary!$B$7,IF(F546="","",IF(VLOOKUP(B546,[1]WQ_UnitID!B:C,2,FALSE)=0,"",VLOOKUP(B546,[1]WQ_UnitID!B:C,2,FALSE))))</f>
        <v/>
      </c>
      <c r="H546" s="60" t="str">
        <f>IF(B546="סך הכל",[1]Summary!$B$8,IF(F546="","",IFERROR(VLOOKUP(B546,[1]Planning!A:B,2,FALSE),0)))</f>
        <v/>
      </c>
      <c r="I546" s="60" t="str">
        <f>IF(B546="סך הכל",[1]Summary!$B$9,IF(F546="","",IFERROR(VLOOKUP(B546,[1]Count!A:B,2,FALSE),0)))</f>
        <v/>
      </c>
      <c r="J546" s="60" t="str">
        <f>IF(F546="","",(IF(ISNUMBER(MATCH(B546,[1]ExcPermit!$H$8:$H$1000,0)),"כן","לא")))</f>
        <v/>
      </c>
      <c r="K546" s="60" t="str">
        <f>IF(B546="סך הכל",[1]Summary!$B$10,IF(F546="","",IFERROR(VLOOKUP(B546,[1]Count!A:J,8,FALSE),0)))</f>
        <v/>
      </c>
      <c r="L546" s="60" t="str">
        <f>IF(B546="סך הכל",[1]Summary!$B$11,IF(F546="","",IFERROR(VLOOKUP(B546,[1]Count!A:J,9,FALSE),0)))</f>
        <v/>
      </c>
      <c r="M546" s="62" t="str">
        <f>IF(B546="סך הכל",[1]Summary!$B$12,IF(F546="","",IFERROR(VLOOKUP(B546,[1]Count!A:J,10,FALSE),0)))</f>
        <v/>
      </c>
      <c r="N546" s="63" t="str">
        <f t="shared" si="17"/>
        <v/>
      </c>
      <c r="O546" s="45" t="str">
        <f>IFERROR(VLOOKUP(B546,[1]Comments!A:B,2,FALSE),"")</f>
        <v/>
      </c>
      <c r="P546" s="45"/>
      <c r="Q546" s="45"/>
      <c r="R546" s="45"/>
      <c r="S546" s="45"/>
      <c r="T546" s="45"/>
      <c r="U546" s="45"/>
      <c r="V546" s="45"/>
      <c r="W546" s="45"/>
      <c r="X546" s="45"/>
      <c r="Y546" s="45"/>
      <c r="Z546" s="45"/>
      <c r="AA546" s="45"/>
      <c r="AB546" s="45"/>
      <c r="AC546" s="45"/>
      <c r="AD546" s="45"/>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57"/>
      <c r="BJ546" s="57"/>
      <c r="BK546" s="57"/>
      <c r="BL546" s="57"/>
      <c r="BM546" s="57"/>
      <c r="BN546" s="57"/>
      <c r="BO546" s="57"/>
      <c r="BP546" s="57"/>
      <c r="BQ546" s="57"/>
      <c r="BR546" s="57"/>
      <c r="BS546" s="57"/>
      <c r="BT546" s="57"/>
      <c r="BU546" s="57"/>
      <c r="BV546" s="57"/>
      <c r="BW546" s="57"/>
      <c r="BX546" s="57"/>
      <c r="BY546" s="57"/>
    </row>
    <row r="547" spans="1:77" s="64" customFormat="1" ht="12.75" x14ac:dyDescent="0.2">
      <c r="A547" s="57"/>
      <c r="B547" s="58" t="str">
        <f>IF(AND(B545&lt;&gt;"",ISNUMBER(B545),B546=""),"סך הכל",IF([1]Planning!A550="","",[1]Planning!A550))</f>
        <v/>
      </c>
      <c r="C547" s="59" t="str">
        <f>IFERROR(_xlfn.IFS(B547="סך הכל",[1]Summary!$B$6,[1]Planning!C550&lt;&gt;"",[1]Planning!C550),"")</f>
        <v/>
      </c>
      <c r="D547" s="57" t="str">
        <f>IFERROR(VLOOKUP(B547,[1]Address!B:G,5,FALSE),"")</f>
        <v/>
      </c>
      <c r="E547" s="57" t="str">
        <f>IFERROR(VLOOKUP(B547,[1]Address!B:L,11,FALSE),"")</f>
        <v/>
      </c>
      <c r="F547" s="60" t="str">
        <f t="shared" si="16"/>
        <v/>
      </c>
      <c r="G547" s="61" t="str">
        <f>IF(B547="סך הכל",[1]Summary!$B$7,IF(F547="","",IF(VLOOKUP(B547,[1]WQ_UnitID!B:C,2,FALSE)=0,"",VLOOKUP(B547,[1]WQ_UnitID!B:C,2,FALSE))))</f>
        <v/>
      </c>
      <c r="H547" s="60" t="str">
        <f>IF(B547="סך הכל",[1]Summary!$B$8,IF(F547="","",IFERROR(VLOOKUP(B547,[1]Planning!A:B,2,FALSE),0)))</f>
        <v/>
      </c>
      <c r="I547" s="60" t="str">
        <f>IF(B547="סך הכל",[1]Summary!$B$9,IF(F547="","",IFERROR(VLOOKUP(B547,[1]Count!A:B,2,FALSE),0)))</f>
        <v/>
      </c>
      <c r="J547" s="60" t="str">
        <f>IF(F547="","",(IF(ISNUMBER(MATCH(B547,[1]ExcPermit!$H$8:$H$1000,0)),"כן","לא")))</f>
        <v/>
      </c>
      <c r="K547" s="60" t="str">
        <f>IF(B547="סך הכל",[1]Summary!$B$10,IF(F547="","",IFERROR(VLOOKUP(B547,[1]Count!A:J,8,FALSE),0)))</f>
        <v/>
      </c>
      <c r="L547" s="60" t="str">
        <f>IF(B547="סך הכל",[1]Summary!$B$11,IF(F547="","",IFERROR(VLOOKUP(B547,[1]Count!A:J,9,FALSE),0)))</f>
        <v/>
      </c>
      <c r="M547" s="62" t="str">
        <f>IF(B547="סך הכל",[1]Summary!$B$12,IF(F547="","",IFERROR(VLOOKUP(B547,[1]Count!A:J,10,FALSE),0)))</f>
        <v/>
      </c>
      <c r="N547" s="63" t="str">
        <f t="shared" si="17"/>
        <v/>
      </c>
      <c r="O547" s="45" t="str">
        <f>IFERROR(VLOOKUP(B547,[1]Comments!A:B,2,FALSE),"")</f>
        <v/>
      </c>
      <c r="P547" s="45"/>
      <c r="Q547" s="45"/>
      <c r="R547" s="45"/>
      <c r="S547" s="45"/>
      <c r="T547" s="45"/>
      <c r="U547" s="45"/>
      <c r="V547" s="45"/>
      <c r="W547" s="45"/>
      <c r="X547" s="45"/>
      <c r="Y547" s="45"/>
      <c r="Z547" s="45"/>
      <c r="AA547" s="45"/>
      <c r="AB547" s="45"/>
      <c r="AC547" s="45"/>
      <c r="AD547" s="45"/>
      <c r="AE547" s="57"/>
      <c r="AF547" s="57"/>
      <c r="AG547" s="57"/>
      <c r="AH547" s="57"/>
      <c r="AI547" s="57"/>
      <c r="AJ547" s="57"/>
      <c r="AK547" s="57"/>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7"/>
      <c r="BI547" s="57"/>
      <c r="BJ547" s="57"/>
      <c r="BK547" s="57"/>
      <c r="BL547" s="57"/>
      <c r="BM547" s="57"/>
      <c r="BN547" s="57"/>
      <c r="BO547" s="57"/>
      <c r="BP547" s="57"/>
      <c r="BQ547" s="57"/>
      <c r="BR547" s="57"/>
      <c r="BS547" s="57"/>
      <c r="BT547" s="57"/>
      <c r="BU547" s="57"/>
      <c r="BV547" s="57"/>
      <c r="BW547" s="57"/>
      <c r="BX547" s="57"/>
      <c r="BY547" s="57"/>
    </row>
    <row r="548" spans="1:77" s="64" customFormat="1" ht="12.75" x14ac:dyDescent="0.2">
      <c r="A548" s="57"/>
      <c r="B548" s="58" t="str">
        <f>IF(AND(B546&lt;&gt;"",ISNUMBER(B546),B547=""),"סך הכל",IF([1]Planning!A551="","",[1]Planning!A551))</f>
        <v/>
      </c>
      <c r="C548" s="59" t="str">
        <f>IFERROR(_xlfn.IFS(B548="סך הכל",[1]Summary!$B$6,[1]Planning!C551&lt;&gt;"",[1]Planning!C551),"")</f>
        <v/>
      </c>
      <c r="D548" s="57" t="str">
        <f>IFERROR(VLOOKUP(B548,[1]Address!B:G,5,FALSE),"")</f>
        <v/>
      </c>
      <c r="E548" s="57" t="str">
        <f>IFERROR(VLOOKUP(B548,[1]Address!B:L,11,FALSE),"")</f>
        <v/>
      </c>
      <c r="F548" s="60" t="str">
        <f t="shared" si="16"/>
        <v/>
      </c>
      <c r="G548" s="61" t="str">
        <f>IF(B548="סך הכל",[1]Summary!$B$7,IF(F548="","",IF(VLOOKUP(B548,[1]WQ_UnitID!B:C,2,FALSE)=0,"",VLOOKUP(B548,[1]WQ_UnitID!B:C,2,FALSE))))</f>
        <v/>
      </c>
      <c r="H548" s="60" t="str">
        <f>IF(B548="סך הכל",[1]Summary!$B$8,IF(F548="","",IFERROR(VLOOKUP(B548,[1]Planning!A:B,2,FALSE),0)))</f>
        <v/>
      </c>
      <c r="I548" s="60" t="str">
        <f>IF(B548="סך הכל",[1]Summary!$B$9,IF(F548="","",IFERROR(VLOOKUP(B548,[1]Count!A:B,2,FALSE),0)))</f>
        <v/>
      </c>
      <c r="J548" s="60" t="str">
        <f>IF(F548="","",(IF(ISNUMBER(MATCH(B548,[1]ExcPermit!$H$8:$H$1000,0)),"כן","לא")))</f>
        <v/>
      </c>
      <c r="K548" s="60" t="str">
        <f>IF(B548="סך הכל",[1]Summary!$B$10,IF(F548="","",IFERROR(VLOOKUP(B548,[1]Count!A:J,8,FALSE),0)))</f>
        <v/>
      </c>
      <c r="L548" s="60" t="str">
        <f>IF(B548="סך הכל",[1]Summary!$B$11,IF(F548="","",IFERROR(VLOOKUP(B548,[1]Count!A:J,9,FALSE),0)))</f>
        <v/>
      </c>
      <c r="M548" s="62" t="str">
        <f>IF(B548="סך הכל",[1]Summary!$B$12,IF(F548="","",IFERROR(VLOOKUP(B548,[1]Count!A:J,10,FALSE),0)))</f>
        <v/>
      </c>
      <c r="N548" s="63" t="str">
        <f t="shared" si="17"/>
        <v/>
      </c>
      <c r="O548" s="45" t="str">
        <f>IFERROR(VLOOKUP(B548,[1]Comments!A:B,2,FALSE),"")</f>
        <v/>
      </c>
      <c r="P548" s="45"/>
      <c r="Q548" s="45"/>
      <c r="R548" s="45"/>
      <c r="S548" s="45"/>
      <c r="T548" s="45"/>
      <c r="U548" s="45"/>
      <c r="V548" s="45"/>
      <c r="W548" s="45"/>
      <c r="X548" s="45"/>
      <c r="Y548" s="45"/>
      <c r="Z548" s="45"/>
      <c r="AA548" s="45"/>
      <c r="AB548" s="45"/>
      <c r="AC548" s="45"/>
      <c r="AD548" s="45"/>
      <c r="AE548" s="57"/>
      <c r="AF548" s="57"/>
      <c r="AG548" s="57"/>
      <c r="AH548" s="57"/>
      <c r="AI548" s="57"/>
      <c r="AJ548" s="57"/>
      <c r="AK548" s="57"/>
      <c r="AL548" s="57"/>
      <c r="AM548" s="57"/>
      <c r="AN548" s="57"/>
      <c r="AO548" s="57"/>
      <c r="AP548" s="57"/>
      <c r="AQ548" s="57"/>
      <c r="AR548" s="57"/>
      <c r="AS548" s="57"/>
      <c r="AT548" s="57"/>
      <c r="AU548" s="57"/>
      <c r="AV548" s="57"/>
      <c r="AW548" s="57"/>
      <c r="AX548" s="57"/>
      <c r="AY548" s="57"/>
      <c r="AZ548" s="57"/>
      <c r="BA548" s="57"/>
      <c r="BB548" s="57"/>
      <c r="BC548" s="57"/>
      <c r="BD548" s="57"/>
      <c r="BE548" s="57"/>
      <c r="BF548" s="57"/>
      <c r="BG548" s="57"/>
      <c r="BH548" s="57"/>
      <c r="BI548" s="57"/>
      <c r="BJ548" s="57"/>
      <c r="BK548" s="57"/>
      <c r="BL548" s="57"/>
      <c r="BM548" s="57"/>
      <c r="BN548" s="57"/>
      <c r="BO548" s="57"/>
      <c r="BP548" s="57"/>
      <c r="BQ548" s="57"/>
      <c r="BR548" s="57"/>
      <c r="BS548" s="57"/>
      <c r="BT548" s="57"/>
      <c r="BU548" s="57"/>
      <c r="BV548" s="57"/>
      <c r="BW548" s="57"/>
      <c r="BX548" s="57"/>
      <c r="BY548" s="57"/>
    </row>
    <row r="549" spans="1:77" s="64" customFormat="1" ht="12.75" x14ac:dyDescent="0.2">
      <c r="A549" s="57"/>
      <c r="B549" s="58" t="str">
        <f>IF(AND(B547&lt;&gt;"",ISNUMBER(B547),B548=""),"סך הכל",IF([1]Planning!A552="","",[1]Planning!A552))</f>
        <v/>
      </c>
      <c r="C549" s="59" t="str">
        <f>IFERROR(_xlfn.IFS(B549="סך הכל",[1]Summary!$B$6,[1]Planning!C552&lt;&gt;"",[1]Planning!C552),"")</f>
        <v/>
      </c>
      <c r="D549" s="57" t="str">
        <f>IFERROR(VLOOKUP(B549,[1]Address!B:G,5,FALSE),"")</f>
        <v/>
      </c>
      <c r="E549" s="57" t="str">
        <f>IFERROR(VLOOKUP(B549,[1]Address!B:L,11,FALSE),"")</f>
        <v/>
      </c>
      <c r="F549" s="60" t="str">
        <f t="shared" si="16"/>
        <v/>
      </c>
      <c r="G549" s="61" t="str">
        <f>IF(B549="סך הכל",[1]Summary!$B$7,IF(F549="","",IF(VLOOKUP(B549,[1]WQ_UnitID!B:C,2,FALSE)=0,"",VLOOKUP(B549,[1]WQ_UnitID!B:C,2,FALSE))))</f>
        <v/>
      </c>
      <c r="H549" s="60" t="str">
        <f>IF(B549="סך הכל",[1]Summary!$B$8,IF(F549="","",IFERROR(VLOOKUP(B549,[1]Planning!A:B,2,FALSE),0)))</f>
        <v/>
      </c>
      <c r="I549" s="60" t="str">
        <f>IF(B549="סך הכל",[1]Summary!$B$9,IF(F549="","",IFERROR(VLOOKUP(B549,[1]Count!A:B,2,FALSE),0)))</f>
        <v/>
      </c>
      <c r="J549" s="60" t="str">
        <f>IF(F549="","",(IF(ISNUMBER(MATCH(B549,[1]ExcPermit!$H$8:$H$1000,0)),"כן","לא")))</f>
        <v/>
      </c>
      <c r="K549" s="60" t="str">
        <f>IF(B549="סך הכל",[1]Summary!$B$10,IF(F549="","",IFERROR(VLOOKUP(B549,[1]Count!A:J,8,FALSE),0)))</f>
        <v/>
      </c>
      <c r="L549" s="60" t="str">
        <f>IF(B549="סך הכל",[1]Summary!$B$11,IF(F549="","",IFERROR(VLOOKUP(B549,[1]Count!A:J,9,FALSE),0)))</f>
        <v/>
      </c>
      <c r="M549" s="62" t="str">
        <f>IF(B549="סך הכל",[1]Summary!$B$12,IF(F549="","",IFERROR(VLOOKUP(B549,[1]Count!A:J,10,FALSE),0)))</f>
        <v/>
      </c>
      <c r="N549" s="63" t="str">
        <f t="shared" si="17"/>
        <v/>
      </c>
      <c r="O549" s="45" t="str">
        <f>IFERROR(VLOOKUP(B549,[1]Comments!A:B,2,FALSE),"")</f>
        <v/>
      </c>
      <c r="P549" s="45"/>
      <c r="Q549" s="45"/>
      <c r="R549" s="45"/>
      <c r="S549" s="45"/>
      <c r="T549" s="45"/>
      <c r="U549" s="45"/>
      <c r="V549" s="45"/>
      <c r="W549" s="45"/>
      <c r="X549" s="45"/>
      <c r="Y549" s="45"/>
      <c r="Z549" s="45"/>
      <c r="AA549" s="45"/>
      <c r="AB549" s="45"/>
      <c r="AC549" s="45"/>
      <c r="AD549" s="45"/>
      <c r="AE549" s="57"/>
      <c r="AF549" s="57"/>
      <c r="AG549" s="57"/>
      <c r="AH549" s="57"/>
      <c r="AI549" s="57"/>
      <c r="AJ549" s="57"/>
      <c r="AK549" s="57"/>
      <c r="AL549" s="57"/>
      <c r="AM549" s="57"/>
      <c r="AN549" s="57"/>
      <c r="AO549" s="57"/>
      <c r="AP549" s="57"/>
      <c r="AQ549" s="57"/>
      <c r="AR549" s="57"/>
      <c r="AS549" s="57"/>
      <c r="AT549" s="57"/>
      <c r="AU549" s="57"/>
      <c r="AV549" s="57"/>
      <c r="AW549" s="57"/>
      <c r="AX549" s="57"/>
      <c r="AY549" s="57"/>
      <c r="AZ549" s="57"/>
      <c r="BA549" s="57"/>
      <c r="BB549" s="57"/>
      <c r="BC549" s="57"/>
      <c r="BD549" s="57"/>
      <c r="BE549" s="57"/>
      <c r="BF549" s="57"/>
      <c r="BG549" s="57"/>
      <c r="BH549" s="57"/>
      <c r="BI549" s="57"/>
      <c r="BJ549" s="57"/>
      <c r="BK549" s="57"/>
      <c r="BL549" s="57"/>
      <c r="BM549" s="57"/>
      <c r="BN549" s="57"/>
      <c r="BO549" s="57"/>
      <c r="BP549" s="57"/>
      <c r="BQ549" s="57"/>
      <c r="BR549" s="57"/>
      <c r="BS549" s="57"/>
      <c r="BT549" s="57"/>
      <c r="BU549" s="57"/>
      <c r="BV549" s="57"/>
      <c r="BW549" s="57"/>
      <c r="BX549" s="57"/>
      <c r="BY549" s="57"/>
    </row>
    <row r="550" spans="1:77" s="64" customFormat="1" ht="12.75" x14ac:dyDescent="0.2">
      <c r="A550" s="57"/>
      <c r="B550" s="58" t="str">
        <f>IF(AND(B548&lt;&gt;"",ISNUMBER(B548),B549=""),"סך הכל",IF([1]Planning!A553="","",[1]Planning!A553))</f>
        <v/>
      </c>
      <c r="C550" s="59" t="str">
        <f>IFERROR(_xlfn.IFS(B550="סך הכל",[1]Summary!$B$6,[1]Planning!C553&lt;&gt;"",[1]Planning!C553),"")</f>
        <v/>
      </c>
      <c r="D550" s="57" t="str">
        <f>IFERROR(VLOOKUP(B550,[1]Address!B:G,5,FALSE),"")</f>
        <v/>
      </c>
      <c r="E550" s="57" t="str">
        <f>IFERROR(VLOOKUP(B550,[1]Address!B:L,11,FALSE),"")</f>
        <v/>
      </c>
      <c r="F550" s="60" t="str">
        <f t="shared" si="16"/>
        <v/>
      </c>
      <c r="G550" s="61" t="str">
        <f>IF(B550="סך הכל",[1]Summary!$B$7,IF(F550="","",IF(VLOOKUP(B550,[1]WQ_UnitID!B:C,2,FALSE)=0,"",VLOOKUP(B550,[1]WQ_UnitID!B:C,2,FALSE))))</f>
        <v/>
      </c>
      <c r="H550" s="60" t="str">
        <f>IF(B550="סך הכל",[1]Summary!$B$8,IF(F550="","",IFERROR(VLOOKUP(B550,[1]Planning!A:B,2,FALSE),0)))</f>
        <v/>
      </c>
      <c r="I550" s="60" t="str">
        <f>IF(B550="סך הכל",[1]Summary!$B$9,IF(F550="","",IFERROR(VLOOKUP(B550,[1]Count!A:B,2,FALSE),0)))</f>
        <v/>
      </c>
      <c r="J550" s="60" t="str">
        <f>IF(F550="","",(IF(ISNUMBER(MATCH(B550,[1]ExcPermit!$H$8:$H$1000,0)),"כן","לא")))</f>
        <v/>
      </c>
      <c r="K550" s="60" t="str">
        <f>IF(B550="סך הכל",[1]Summary!$B$10,IF(F550="","",IFERROR(VLOOKUP(B550,[1]Count!A:J,8,FALSE),0)))</f>
        <v/>
      </c>
      <c r="L550" s="60" t="str">
        <f>IF(B550="סך הכל",[1]Summary!$B$11,IF(F550="","",IFERROR(VLOOKUP(B550,[1]Count!A:J,9,FALSE),0)))</f>
        <v/>
      </c>
      <c r="M550" s="62" t="str">
        <f>IF(B550="סך הכל",[1]Summary!$B$12,IF(F550="","",IFERROR(VLOOKUP(B550,[1]Count!A:J,10,FALSE),0)))</f>
        <v/>
      </c>
      <c r="N550" s="63" t="str">
        <f t="shared" si="17"/>
        <v/>
      </c>
      <c r="O550" s="45" t="str">
        <f>IFERROR(VLOOKUP(B550,[1]Comments!A:B,2,FALSE),"")</f>
        <v/>
      </c>
      <c r="P550" s="45"/>
      <c r="Q550" s="45"/>
      <c r="R550" s="45"/>
      <c r="S550" s="45"/>
      <c r="T550" s="45"/>
      <c r="U550" s="45"/>
      <c r="V550" s="45"/>
      <c r="W550" s="45"/>
      <c r="X550" s="45"/>
      <c r="Y550" s="45"/>
      <c r="Z550" s="45"/>
      <c r="AA550" s="45"/>
      <c r="AB550" s="45"/>
      <c r="AC550" s="45"/>
      <c r="AD550" s="45"/>
      <c r="AE550" s="57"/>
      <c r="AF550" s="57"/>
      <c r="AG550" s="57"/>
      <c r="AH550" s="57"/>
      <c r="AI550" s="57"/>
      <c r="AJ550" s="57"/>
      <c r="AK550" s="57"/>
      <c r="AL550" s="57"/>
      <c r="AM550" s="57"/>
      <c r="AN550" s="57"/>
      <c r="AO550" s="57"/>
      <c r="AP550" s="57"/>
      <c r="AQ550" s="57"/>
      <c r="AR550" s="57"/>
      <c r="AS550" s="57"/>
      <c r="AT550" s="57"/>
      <c r="AU550" s="57"/>
      <c r="AV550" s="57"/>
      <c r="AW550" s="57"/>
      <c r="AX550" s="57"/>
      <c r="AY550" s="57"/>
      <c r="AZ550" s="57"/>
      <c r="BA550" s="57"/>
      <c r="BB550" s="57"/>
      <c r="BC550" s="57"/>
      <c r="BD550" s="57"/>
      <c r="BE550" s="57"/>
      <c r="BF550" s="57"/>
      <c r="BG550" s="57"/>
      <c r="BH550" s="57"/>
      <c r="BI550" s="57"/>
      <c r="BJ550" s="57"/>
      <c r="BK550" s="57"/>
      <c r="BL550" s="57"/>
      <c r="BM550" s="57"/>
      <c r="BN550" s="57"/>
      <c r="BO550" s="57"/>
      <c r="BP550" s="57"/>
      <c r="BQ550" s="57"/>
      <c r="BR550" s="57"/>
      <c r="BS550" s="57"/>
      <c r="BT550" s="57"/>
      <c r="BU550" s="57"/>
      <c r="BV550" s="57"/>
      <c r="BW550" s="57"/>
      <c r="BX550" s="57"/>
      <c r="BY550" s="57"/>
    </row>
    <row r="551" spans="1:77" s="64" customFormat="1" ht="12.75" x14ac:dyDescent="0.2">
      <c r="A551" s="57"/>
      <c r="B551" s="58" t="str">
        <f>IF(AND(B549&lt;&gt;"",ISNUMBER(B549),B550=""),"סך הכל",IF([1]Planning!A554="","",[1]Planning!A554))</f>
        <v/>
      </c>
      <c r="C551" s="59" t="str">
        <f>IFERROR(_xlfn.IFS(B551="סך הכל",[1]Summary!$B$6,[1]Planning!C554&lt;&gt;"",[1]Planning!C554),"")</f>
        <v/>
      </c>
      <c r="D551" s="57" t="str">
        <f>IFERROR(VLOOKUP(B551,[1]Address!B:G,5,FALSE),"")</f>
        <v/>
      </c>
      <c r="E551" s="57" t="str">
        <f>IFERROR(VLOOKUP(B551,[1]Address!B:L,11,FALSE),"")</f>
        <v/>
      </c>
      <c r="F551" s="60" t="str">
        <f t="shared" si="16"/>
        <v/>
      </c>
      <c r="G551" s="61" t="str">
        <f>IF(B551="סך הכל",[1]Summary!$B$7,IF(F551="","",IF(VLOOKUP(B551,[1]WQ_UnitID!B:C,2,FALSE)=0,"",VLOOKUP(B551,[1]WQ_UnitID!B:C,2,FALSE))))</f>
        <v/>
      </c>
      <c r="H551" s="60" t="str">
        <f>IF(B551="סך הכל",[1]Summary!$B$8,IF(F551="","",IFERROR(VLOOKUP(B551,[1]Planning!A:B,2,FALSE),0)))</f>
        <v/>
      </c>
      <c r="I551" s="60" t="str">
        <f>IF(B551="סך הכל",[1]Summary!$B$9,IF(F551="","",IFERROR(VLOOKUP(B551,[1]Count!A:B,2,FALSE),0)))</f>
        <v/>
      </c>
      <c r="J551" s="60" t="str">
        <f>IF(F551="","",(IF(ISNUMBER(MATCH(B551,[1]ExcPermit!$H$8:$H$1000,0)),"כן","לא")))</f>
        <v/>
      </c>
      <c r="K551" s="60" t="str">
        <f>IF(B551="סך הכל",[1]Summary!$B$10,IF(F551="","",IFERROR(VLOOKUP(B551,[1]Count!A:J,8,FALSE),0)))</f>
        <v/>
      </c>
      <c r="L551" s="60" t="str">
        <f>IF(B551="סך הכל",[1]Summary!$B$11,IF(F551="","",IFERROR(VLOOKUP(B551,[1]Count!A:J,9,FALSE),0)))</f>
        <v/>
      </c>
      <c r="M551" s="62" t="str">
        <f>IF(B551="סך הכל",[1]Summary!$B$12,IF(F551="","",IFERROR(VLOOKUP(B551,[1]Count!A:J,10,FALSE),0)))</f>
        <v/>
      </c>
      <c r="N551" s="63" t="str">
        <f t="shared" si="17"/>
        <v/>
      </c>
      <c r="O551" s="45" t="str">
        <f>IFERROR(VLOOKUP(B551,[1]Comments!A:B,2,FALSE),"")</f>
        <v/>
      </c>
      <c r="P551" s="45"/>
      <c r="Q551" s="45"/>
      <c r="R551" s="45"/>
      <c r="S551" s="45"/>
      <c r="T551" s="45"/>
      <c r="U551" s="45"/>
      <c r="V551" s="45"/>
      <c r="W551" s="45"/>
      <c r="X551" s="45"/>
      <c r="Y551" s="45"/>
      <c r="Z551" s="45"/>
      <c r="AA551" s="45"/>
      <c r="AB551" s="45"/>
      <c r="AC551" s="45"/>
      <c r="AD551" s="45"/>
      <c r="AE551" s="57"/>
      <c r="AF551" s="57"/>
      <c r="AG551" s="57"/>
      <c r="AH551" s="57"/>
      <c r="AI551" s="57"/>
      <c r="AJ551" s="57"/>
      <c r="AK551" s="57"/>
      <c r="AL551" s="57"/>
      <c r="AM551" s="57"/>
      <c r="AN551" s="57"/>
      <c r="AO551" s="57"/>
      <c r="AP551" s="57"/>
      <c r="AQ551" s="57"/>
      <c r="AR551" s="57"/>
      <c r="AS551" s="57"/>
      <c r="AT551" s="57"/>
      <c r="AU551" s="57"/>
      <c r="AV551" s="57"/>
      <c r="AW551" s="57"/>
      <c r="AX551" s="57"/>
      <c r="AY551" s="57"/>
      <c r="AZ551" s="57"/>
      <c r="BA551" s="57"/>
      <c r="BB551" s="57"/>
      <c r="BC551" s="57"/>
      <c r="BD551" s="57"/>
      <c r="BE551" s="57"/>
      <c r="BF551" s="57"/>
      <c r="BG551" s="57"/>
      <c r="BH551" s="57"/>
      <c r="BI551" s="57"/>
      <c r="BJ551" s="57"/>
      <c r="BK551" s="57"/>
      <c r="BL551" s="57"/>
      <c r="BM551" s="57"/>
      <c r="BN551" s="57"/>
      <c r="BO551" s="57"/>
      <c r="BP551" s="57"/>
      <c r="BQ551" s="57"/>
      <c r="BR551" s="57"/>
      <c r="BS551" s="57"/>
      <c r="BT551" s="57"/>
      <c r="BU551" s="57"/>
      <c r="BV551" s="57"/>
      <c r="BW551" s="57"/>
      <c r="BX551" s="57"/>
      <c r="BY551" s="57"/>
    </row>
    <row r="552" spans="1:77" s="64" customFormat="1" ht="12.75" x14ac:dyDescent="0.2">
      <c r="A552" s="57"/>
      <c r="B552" s="58" t="str">
        <f>IF(AND(B550&lt;&gt;"",ISNUMBER(B550),B551=""),"סך הכל",IF([1]Planning!A555="","",[1]Planning!A555))</f>
        <v/>
      </c>
      <c r="C552" s="59" t="str">
        <f>IFERROR(_xlfn.IFS(B552="סך הכל",[1]Summary!$B$6,[1]Planning!C555&lt;&gt;"",[1]Planning!C555),"")</f>
        <v/>
      </c>
      <c r="D552" s="57" t="str">
        <f>IFERROR(VLOOKUP(B552,[1]Address!B:G,5,FALSE),"")</f>
        <v/>
      </c>
      <c r="E552" s="57" t="str">
        <f>IFERROR(VLOOKUP(B552,[1]Address!B:L,11,FALSE),"")</f>
        <v/>
      </c>
      <c r="F552" s="60" t="str">
        <f t="shared" si="16"/>
        <v/>
      </c>
      <c r="G552" s="61" t="str">
        <f>IF(B552="סך הכל",[1]Summary!$B$7,IF(F552="","",IF(VLOOKUP(B552,[1]WQ_UnitID!B:C,2,FALSE)=0,"",VLOOKUP(B552,[1]WQ_UnitID!B:C,2,FALSE))))</f>
        <v/>
      </c>
      <c r="H552" s="60" t="str">
        <f>IF(B552="סך הכל",[1]Summary!$B$8,IF(F552="","",IFERROR(VLOOKUP(B552,[1]Planning!A:B,2,FALSE),0)))</f>
        <v/>
      </c>
      <c r="I552" s="60" t="str">
        <f>IF(B552="סך הכל",[1]Summary!$B$9,IF(F552="","",IFERROR(VLOOKUP(B552,[1]Count!A:B,2,FALSE),0)))</f>
        <v/>
      </c>
      <c r="J552" s="60" t="str">
        <f>IF(F552="","",(IF(ISNUMBER(MATCH(B552,[1]ExcPermit!$H$8:$H$1000,0)),"כן","לא")))</f>
        <v/>
      </c>
      <c r="K552" s="60" t="str">
        <f>IF(B552="סך הכל",[1]Summary!$B$10,IF(F552="","",IFERROR(VLOOKUP(B552,[1]Count!A:J,8,FALSE),0)))</f>
        <v/>
      </c>
      <c r="L552" s="60" t="str">
        <f>IF(B552="סך הכל",[1]Summary!$B$11,IF(F552="","",IFERROR(VLOOKUP(B552,[1]Count!A:J,9,FALSE),0)))</f>
        <v/>
      </c>
      <c r="M552" s="62" t="str">
        <f>IF(B552="סך הכל",[1]Summary!$B$12,IF(F552="","",IFERROR(VLOOKUP(B552,[1]Count!A:J,10,FALSE),0)))</f>
        <v/>
      </c>
      <c r="N552" s="63" t="str">
        <f t="shared" si="17"/>
        <v/>
      </c>
      <c r="O552" s="45" t="str">
        <f>IFERROR(VLOOKUP(B552,[1]Comments!A:B,2,FALSE),"")</f>
        <v/>
      </c>
      <c r="P552" s="45"/>
      <c r="Q552" s="45"/>
      <c r="R552" s="45"/>
      <c r="S552" s="45"/>
      <c r="T552" s="45"/>
      <c r="U552" s="45"/>
      <c r="V552" s="45"/>
      <c r="W552" s="45"/>
      <c r="X552" s="45"/>
      <c r="Y552" s="45"/>
      <c r="Z552" s="45"/>
      <c r="AA552" s="45"/>
      <c r="AB552" s="45"/>
      <c r="AC552" s="45"/>
      <c r="AD552" s="45"/>
      <c r="AE552" s="57"/>
      <c r="AF552" s="57"/>
      <c r="AG552" s="57"/>
      <c r="AH552" s="57"/>
      <c r="AI552" s="57"/>
      <c r="AJ552" s="57"/>
      <c r="AK552" s="57"/>
      <c r="AL552" s="57"/>
      <c r="AM552" s="57"/>
      <c r="AN552" s="57"/>
      <c r="AO552" s="57"/>
      <c r="AP552" s="57"/>
      <c r="AQ552" s="57"/>
      <c r="AR552" s="57"/>
      <c r="AS552" s="57"/>
      <c r="AT552" s="57"/>
      <c r="AU552" s="57"/>
      <c r="AV552" s="57"/>
      <c r="AW552" s="57"/>
      <c r="AX552" s="57"/>
      <c r="AY552" s="57"/>
      <c r="AZ552" s="57"/>
      <c r="BA552" s="57"/>
      <c r="BB552" s="57"/>
      <c r="BC552" s="57"/>
      <c r="BD552" s="57"/>
      <c r="BE552" s="57"/>
      <c r="BF552" s="57"/>
      <c r="BG552" s="57"/>
      <c r="BH552" s="57"/>
      <c r="BI552" s="57"/>
      <c r="BJ552" s="57"/>
      <c r="BK552" s="57"/>
      <c r="BL552" s="57"/>
      <c r="BM552" s="57"/>
      <c r="BN552" s="57"/>
      <c r="BO552" s="57"/>
      <c r="BP552" s="57"/>
      <c r="BQ552" s="57"/>
      <c r="BR552" s="57"/>
      <c r="BS552" s="57"/>
      <c r="BT552" s="57"/>
      <c r="BU552" s="57"/>
      <c r="BV552" s="57"/>
      <c r="BW552" s="57"/>
      <c r="BX552" s="57"/>
      <c r="BY552" s="57"/>
    </row>
    <row r="553" spans="1:77" s="64" customFormat="1" ht="12.75" x14ac:dyDescent="0.2">
      <c r="A553" s="57"/>
      <c r="B553" s="58" t="str">
        <f>IF(AND(B551&lt;&gt;"",ISNUMBER(B551),B552=""),"סך הכל",IF([1]Planning!A556="","",[1]Planning!A556))</f>
        <v/>
      </c>
      <c r="C553" s="59" t="str">
        <f>IFERROR(_xlfn.IFS(B553="סך הכל",[1]Summary!$B$6,[1]Planning!C556&lt;&gt;"",[1]Planning!C556),"")</f>
        <v/>
      </c>
      <c r="D553" s="57" t="str">
        <f>IFERROR(VLOOKUP(B553,[1]Address!B:G,5,FALSE),"")</f>
        <v/>
      </c>
      <c r="E553" s="57" t="str">
        <f>IFERROR(VLOOKUP(B553,[1]Address!B:L,11,FALSE),"")</f>
        <v/>
      </c>
      <c r="F553" s="60" t="str">
        <f t="shared" si="16"/>
        <v/>
      </c>
      <c r="G553" s="61" t="str">
        <f>IF(B553="סך הכל",[1]Summary!$B$7,IF(F553="","",IF(VLOOKUP(B553,[1]WQ_UnitID!B:C,2,FALSE)=0,"",VLOOKUP(B553,[1]WQ_UnitID!B:C,2,FALSE))))</f>
        <v/>
      </c>
      <c r="H553" s="60" t="str">
        <f>IF(B553="סך הכל",[1]Summary!$B$8,IF(F553="","",IFERROR(VLOOKUP(B553,[1]Planning!A:B,2,FALSE),0)))</f>
        <v/>
      </c>
      <c r="I553" s="60" t="str">
        <f>IF(B553="סך הכל",[1]Summary!$B$9,IF(F553="","",IFERROR(VLOOKUP(B553,[1]Count!A:B,2,FALSE),0)))</f>
        <v/>
      </c>
      <c r="J553" s="60" t="str">
        <f>IF(F553="","",(IF(ISNUMBER(MATCH(B553,[1]ExcPermit!$H$8:$H$1000,0)),"כן","לא")))</f>
        <v/>
      </c>
      <c r="K553" s="60" t="str">
        <f>IF(B553="סך הכל",[1]Summary!$B$10,IF(F553="","",IFERROR(VLOOKUP(B553,[1]Count!A:J,8,FALSE),0)))</f>
        <v/>
      </c>
      <c r="L553" s="60" t="str">
        <f>IF(B553="סך הכל",[1]Summary!$B$11,IF(F553="","",IFERROR(VLOOKUP(B553,[1]Count!A:J,9,FALSE),0)))</f>
        <v/>
      </c>
      <c r="M553" s="62" t="str">
        <f>IF(B553="סך הכל",[1]Summary!$B$12,IF(F553="","",IFERROR(VLOOKUP(B553,[1]Count!A:J,10,FALSE),0)))</f>
        <v/>
      </c>
      <c r="N553" s="63" t="str">
        <f t="shared" si="17"/>
        <v/>
      </c>
      <c r="O553" s="45" t="str">
        <f>IFERROR(VLOOKUP(B553,[1]Comments!A:B,2,FALSE),"")</f>
        <v/>
      </c>
      <c r="P553" s="45"/>
      <c r="Q553" s="45"/>
      <c r="R553" s="45"/>
      <c r="S553" s="45"/>
      <c r="T553" s="45"/>
      <c r="U553" s="45"/>
      <c r="V553" s="45"/>
      <c r="W553" s="45"/>
      <c r="X553" s="45"/>
      <c r="Y553" s="45"/>
      <c r="Z553" s="45"/>
      <c r="AA553" s="45"/>
      <c r="AB553" s="45"/>
      <c r="AC553" s="45"/>
      <c r="AD553" s="45"/>
      <c r="AE553" s="57"/>
      <c r="AF553" s="57"/>
      <c r="AG553" s="57"/>
      <c r="AH553" s="57"/>
      <c r="AI553" s="57"/>
      <c r="AJ553" s="57"/>
      <c r="AK553" s="57"/>
      <c r="AL553" s="57"/>
      <c r="AM553" s="57"/>
      <c r="AN553" s="57"/>
      <c r="AO553" s="57"/>
      <c r="AP553" s="57"/>
      <c r="AQ553" s="57"/>
      <c r="AR553" s="57"/>
      <c r="AS553" s="57"/>
      <c r="AT553" s="57"/>
      <c r="AU553" s="57"/>
      <c r="AV553" s="57"/>
      <c r="AW553" s="57"/>
      <c r="AX553" s="57"/>
      <c r="AY553" s="57"/>
      <c r="AZ553" s="57"/>
      <c r="BA553" s="57"/>
      <c r="BB553" s="57"/>
      <c r="BC553" s="57"/>
      <c r="BD553" s="57"/>
      <c r="BE553" s="57"/>
      <c r="BF553" s="57"/>
      <c r="BG553" s="57"/>
      <c r="BH553" s="57"/>
      <c r="BI553" s="57"/>
      <c r="BJ553" s="57"/>
      <c r="BK553" s="57"/>
      <c r="BL553" s="57"/>
      <c r="BM553" s="57"/>
      <c r="BN553" s="57"/>
      <c r="BO553" s="57"/>
      <c r="BP553" s="57"/>
      <c r="BQ553" s="57"/>
      <c r="BR553" s="57"/>
      <c r="BS553" s="57"/>
      <c r="BT553" s="57"/>
      <c r="BU553" s="57"/>
      <c r="BV553" s="57"/>
      <c r="BW553" s="57"/>
      <c r="BX553" s="57"/>
      <c r="BY553" s="57"/>
    </row>
    <row r="554" spans="1:77" s="64" customFormat="1" ht="12.75" x14ac:dyDescent="0.2">
      <c r="A554" s="57"/>
      <c r="B554" s="58" t="str">
        <f>IF(AND(B552&lt;&gt;"",ISNUMBER(B552),B553=""),"סך הכל",IF([1]Planning!A557="","",[1]Planning!A557))</f>
        <v/>
      </c>
      <c r="C554" s="59" t="str">
        <f>IFERROR(_xlfn.IFS(B554="סך הכל",[1]Summary!$B$6,[1]Planning!C557&lt;&gt;"",[1]Planning!C557),"")</f>
        <v/>
      </c>
      <c r="D554" s="57" t="str">
        <f>IFERROR(VLOOKUP(B554,[1]Address!B:G,5,FALSE),"")</f>
        <v/>
      </c>
      <c r="E554" s="57" t="str">
        <f>IFERROR(VLOOKUP(B554,[1]Address!B:L,11,FALSE),"")</f>
        <v/>
      </c>
      <c r="F554" s="60" t="str">
        <f t="shared" si="16"/>
        <v/>
      </c>
      <c r="G554" s="61" t="str">
        <f>IF(B554="סך הכל",[1]Summary!$B$7,IF(F554="","",IF(VLOOKUP(B554,[1]WQ_UnitID!B:C,2,FALSE)=0,"",VLOOKUP(B554,[1]WQ_UnitID!B:C,2,FALSE))))</f>
        <v/>
      </c>
      <c r="H554" s="60" t="str">
        <f>IF(B554="סך הכל",[1]Summary!$B$8,IF(F554="","",IFERROR(VLOOKUP(B554,[1]Planning!A:B,2,FALSE),0)))</f>
        <v/>
      </c>
      <c r="I554" s="60" t="str">
        <f>IF(B554="סך הכל",[1]Summary!$B$9,IF(F554="","",IFERROR(VLOOKUP(B554,[1]Count!A:B,2,FALSE),0)))</f>
        <v/>
      </c>
      <c r="J554" s="60" t="str">
        <f>IF(F554="","",(IF(ISNUMBER(MATCH(B554,[1]ExcPermit!$H$8:$H$1000,0)),"כן","לא")))</f>
        <v/>
      </c>
      <c r="K554" s="60" t="str">
        <f>IF(B554="סך הכל",[1]Summary!$B$10,IF(F554="","",IFERROR(VLOOKUP(B554,[1]Count!A:J,8,FALSE),0)))</f>
        <v/>
      </c>
      <c r="L554" s="60" t="str">
        <f>IF(B554="סך הכל",[1]Summary!$B$11,IF(F554="","",IFERROR(VLOOKUP(B554,[1]Count!A:J,9,FALSE),0)))</f>
        <v/>
      </c>
      <c r="M554" s="62" t="str">
        <f>IF(B554="סך הכל",[1]Summary!$B$12,IF(F554="","",IFERROR(VLOOKUP(B554,[1]Count!A:J,10,FALSE),0)))</f>
        <v/>
      </c>
      <c r="N554" s="63" t="str">
        <f t="shared" si="17"/>
        <v/>
      </c>
      <c r="O554" s="45" t="str">
        <f>IFERROR(VLOOKUP(B554,[1]Comments!A:B,2,FALSE),"")</f>
        <v/>
      </c>
      <c r="P554" s="45"/>
      <c r="Q554" s="45"/>
      <c r="R554" s="45"/>
      <c r="S554" s="45"/>
      <c r="T554" s="45"/>
      <c r="U554" s="45"/>
      <c r="V554" s="45"/>
      <c r="W554" s="45"/>
      <c r="X554" s="45"/>
      <c r="Y554" s="45"/>
      <c r="Z554" s="45"/>
      <c r="AA554" s="45"/>
      <c r="AB554" s="45"/>
      <c r="AC554" s="45"/>
      <c r="AD554" s="45"/>
      <c r="AE554" s="57"/>
      <c r="AF554" s="57"/>
      <c r="AG554" s="57"/>
      <c r="AH554" s="57"/>
      <c r="AI554" s="57"/>
      <c r="AJ554" s="57"/>
      <c r="AK554" s="57"/>
      <c r="AL554" s="57"/>
      <c r="AM554" s="57"/>
      <c r="AN554" s="57"/>
      <c r="AO554" s="57"/>
      <c r="AP554" s="57"/>
      <c r="AQ554" s="57"/>
      <c r="AR554" s="57"/>
      <c r="AS554" s="57"/>
      <c r="AT554" s="57"/>
      <c r="AU554" s="57"/>
      <c r="AV554" s="57"/>
      <c r="AW554" s="57"/>
      <c r="AX554" s="57"/>
      <c r="AY554" s="57"/>
      <c r="AZ554" s="57"/>
      <c r="BA554" s="57"/>
      <c r="BB554" s="57"/>
      <c r="BC554" s="57"/>
      <c r="BD554" s="57"/>
      <c r="BE554" s="57"/>
      <c r="BF554" s="57"/>
      <c r="BG554" s="57"/>
      <c r="BH554" s="57"/>
      <c r="BI554" s="57"/>
      <c r="BJ554" s="57"/>
      <c r="BK554" s="57"/>
      <c r="BL554" s="57"/>
      <c r="BM554" s="57"/>
      <c r="BN554" s="57"/>
      <c r="BO554" s="57"/>
      <c r="BP554" s="57"/>
      <c r="BQ554" s="57"/>
      <c r="BR554" s="57"/>
      <c r="BS554" s="57"/>
      <c r="BT554" s="57"/>
      <c r="BU554" s="57"/>
      <c r="BV554" s="57"/>
      <c r="BW554" s="57"/>
      <c r="BX554" s="57"/>
      <c r="BY554" s="57"/>
    </row>
    <row r="555" spans="1:77" s="64" customFormat="1" ht="12.75" x14ac:dyDescent="0.2">
      <c r="A555" s="57"/>
      <c r="B555" s="58" t="str">
        <f>IF(AND(B553&lt;&gt;"",ISNUMBER(B553),B554=""),"סך הכל",IF([1]Planning!A558="","",[1]Planning!A558))</f>
        <v/>
      </c>
      <c r="C555" s="59" t="str">
        <f>IFERROR(_xlfn.IFS(B555="סך הכל",[1]Summary!$B$6,[1]Planning!C558&lt;&gt;"",[1]Planning!C558),"")</f>
        <v/>
      </c>
      <c r="D555" s="57" t="str">
        <f>IFERROR(VLOOKUP(B555,[1]Address!B:G,5,FALSE),"")</f>
        <v/>
      </c>
      <c r="E555" s="57" t="str">
        <f>IFERROR(VLOOKUP(B555,[1]Address!B:L,11,FALSE),"")</f>
        <v/>
      </c>
      <c r="F555" s="60" t="str">
        <f t="shared" si="16"/>
        <v/>
      </c>
      <c r="G555" s="61" t="str">
        <f>IF(B555="סך הכל",[1]Summary!$B$7,IF(F555="","",IF(VLOOKUP(B555,[1]WQ_UnitID!B:C,2,FALSE)=0,"",VLOOKUP(B555,[1]WQ_UnitID!B:C,2,FALSE))))</f>
        <v/>
      </c>
      <c r="H555" s="60" t="str">
        <f>IF(B555="סך הכל",[1]Summary!$B$8,IF(F555="","",IFERROR(VLOOKUP(B555,[1]Planning!A:B,2,FALSE),0)))</f>
        <v/>
      </c>
      <c r="I555" s="60" t="str">
        <f>IF(B555="סך הכל",[1]Summary!$B$9,IF(F555="","",IFERROR(VLOOKUP(B555,[1]Count!A:B,2,FALSE),0)))</f>
        <v/>
      </c>
      <c r="J555" s="60" t="str">
        <f>IF(F555="","",(IF(ISNUMBER(MATCH(B555,[1]ExcPermit!$H$8:$H$1000,0)),"כן","לא")))</f>
        <v/>
      </c>
      <c r="K555" s="60" t="str">
        <f>IF(B555="סך הכל",[1]Summary!$B$10,IF(F555="","",IFERROR(VLOOKUP(B555,[1]Count!A:J,8,FALSE),0)))</f>
        <v/>
      </c>
      <c r="L555" s="60" t="str">
        <f>IF(B555="סך הכל",[1]Summary!$B$11,IF(F555="","",IFERROR(VLOOKUP(B555,[1]Count!A:J,9,FALSE),0)))</f>
        <v/>
      </c>
      <c r="M555" s="62" t="str">
        <f>IF(B555="סך הכל",[1]Summary!$B$12,IF(F555="","",IFERROR(VLOOKUP(B555,[1]Count!A:J,10,FALSE),0)))</f>
        <v/>
      </c>
      <c r="N555" s="63" t="str">
        <f t="shared" si="17"/>
        <v/>
      </c>
      <c r="O555" s="45" t="str">
        <f>IFERROR(VLOOKUP(B555,[1]Comments!A:B,2,FALSE),"")</f>
        <v/>
      </c>
      <c r="P555" s="45"/>
      <c r="Q555" s="45"/>
      <c r="R555" s="45"/>
      <c r="S555" s="45"/>
      <c r="T555" s="45"/>
      <c r="U555" s="45"/>
      <c r="V555" s="45"/>
      <c r="W555" s="45"/>
      <c r="X555" s="45"/>
      <c r="Y555" s="45"/>
      <c r="Z555" s="45"/>
      <c r="AA555" s="45"/>
      <c r="AB555" s="45"/>
      <c r="AC555" s="45"/>
      <c r="AD555" s="45"/>
      <c r="AE555" s="57"/>
      <c r="AF555" s="57"/>
      <c r="AG555" s="57"/>
      <c r="AH555" s="57"/>
      <c r="AI555" s="57"/>
      <c r="AJ555" s="57"/>
      <c r="AK555" s="57"/>
      <c r="AL555" s="57"/>
      <c r="AM555" s="57"/>
      <c r="AN555" s="57"/>
      <c r="AO555" s="57"/>
      <c r="AP555" s="57"/>
      <c r="AQ555" s="57"/>
      <c r="AR555" s="57"/>
      <c r="AS555" s="57"/>
      <c r="AT555" s="57"/>
      <c r="AU555" s="57"/>
      <c r="AV555" s="57"/>
      <c r="AW555" s="57"/>
      <c r="AX555" s="57"/>
      <c r="AY555" s="57"/>
      <c r="AZ555" s="57"/>
      <c r="BA555" s="57"/>
      <c r="BB555" s="57"/>
      <c r="BC555" s="57"/>
      <c r="BD555" s="57"/>
      <c r="BE555" s="57"/>
      <c r="BF555" s="57"/>
      <c r="BG555" s="57"/>
      <c r="BH555" s="57"/>
      <c r="BI555" s="57"/>
      <c r="BJ555" s="57"/>
      <c r="BK555" s="57"/>
      <c r="BL555" s="57"/>
      <c r="BM555" s="57"/>
      <c r="BN555" s="57"/>
      <c r="BO555" s="57"/>
      <c r="BP555" s="57"/>
      <c r="BQ555" s="57"/>
      <c r="BR555" s="57"/>
      <c r="BS555" s="57"/>
      <c r="BT555" s="57"/>
      <c r="BU555" s="57"/>
      <c r="BV555" s="57"/>
      <c r="BW555" s="57"/>
      <c r="BX555" s="57"/>
      <c r="BY555" s="57"/>
    </row>
    <row r="556" spans="1:77" s="64" customFormat="1" ht="12.75" x14ac:dyDescent="0.2">
      <c r="A556" s="57"/>
      <c r="B556" s="58" t="str">
        <f>IF(AND(B554&lt;&gt;"",ISNUMBER(B554),B555=""),"סך הכל",IF([1]Planning!A559="","",[1]Planning!A559))</f>
        <v/>
      </c>
      <c r="C556" s="59" t="str">
        <f>IFERROR(_xlfn.IFS(B556="סך הכל",[1]Summary!$B$6,[1]Planning!C559&lt;&gt;"",[1]Planning!C559),"")</f>
        <v/>
      </c>
      <c r="D556" s="57" t="str">
        <f>IFERROR(VLOOKUP(B556,[1]Address!B:G,5,FALSE),"")</f>
        <v/>
      </c>
      <c r="E556" s="57" t="str">
        <f>IFERROR(VLOOKUP(B556,[1]Address!B:L,11,FALSE),"")</f>
        <v/>
      </c>
      <c r="F556" s="60" t="str">
        <f t="shared" si="16"/>
        <v/>
      </c>
      <c r="G556" s="61" t="str">
        <f>IF(B556="סך הכל",[1]Summary!$B$7,IF(F556="","",IF(VLOOKUP(B556,[1]WQ_UnitID!B:C,2,FALSE)=0,"",VLOOKUP(B556,[1]WQ_UnitID!B:C,2,FALSE))))</f>
        <v/>
      </c>
      <c r="H556" s="60" t="str">
        <f>IF(B556="סך הכל",[1]Summary!$B$8,IF(F556="","",IFERROR(VLOOKUP(B556,[1]Planning!A:B,2,FALSE),0)))</f>
        <v/>
      </c>
      <c r="I556" s="60" t="str">
        <f>IF(B556="סך הכל",[1]Summary!$B$9,IF(F556="","",IFERROR(VLOOKUP(B556,[1]Count!A:B,2,FALSE),0)))</f>
        <v/>
      </c>
      <c r="J556" s="60" t="str">
        <f>IF(F556="","",(IF(ISNUMBER(MATCH(B556,[1]ExcPermit!$H$8:$H$1000,0)),"כן","לא")))</f>
        <v/>
      </c>
      <c r="K556" s="60" t="str">
        <f>IF(B556="סך הכל",[1]Summary!$B$10,IF(F556="","",IFERROR(VLOOKUP(B556,[1]Count!A:J,8,FALSE),0)))</f>
        <v/>
      </c>
      <c r="L556" s="60" t="str">
        <f>IF(B556="סך הכל",[1]Summary!$B$11,IF(F556="","",IFERROR(VLOOKUP(B556,[1]Count!A:J,9,FALSE),0)))</f>
        <v/>
      </c>
      <c r="M556" s="62" t="str">
        <f>IF(B556="סך הכל",[1]Summary!$B$12,IF(F556="","",IFERROR(VLOOKUP(B556,[1]Count!A:J,10,FALSE),0)))</f>
        <v/>
      </c>
      <c r="N556" s="63" t="str">
        <f t="shared" si="17"/>
        <v/>
      </c>
      <c r="O556" s="45" t="str">
        <f>IFERROR(VLOOKUP(B556,[1]Comments!A:B,2,FALSE),"")</f>
        <v/>
      </c>
      <c r="P556" s="45"/>
      <c r="Q556" s="45"/>
      <c r="R556" s="45"/>
      <c r="S556" s="45"/>
      <c r="T556" s="45"/>
      <c r="U556" s="45"/>
      <c r="V556" s="45"/>
      <c r="W556" s="45"/>
      <c r="X556" s="45"/>
      <c r="Y556" s="45"/>
      <c r="Z556" s="45"/>
      <c r="AA556" s="45"/>
      <c r="AB556" s="45"/>
      <c r="AC556" s="45"/>
      <c r="AD556" s="45"/>
      <c r="AE556" s="57"/>
      <c r="AF556" s="57"/>
      <c r="AG556" s="57"/>
      <c r="AH556" s="57"/>
      <c r="AI556" s="57"/>
      <c r="AJ556" s="57"/>
      <c r="AK556" s="57"/>
      <c r="AL556" s="57"/>
      <c r="AM556" s="57"/>
      <c r="AN556" s="57"/>
      <c r="AO556" s="57"/>
      <c r="AP556" s="57"/>
      <c r="AQ556" s="57"/>
      <c r="AR556" s="57"/>
      <c r="AS556" s="57"/>
      <c r="AT556" s="57"/>
      <c r="AU556" s="57"/>
      <c r="AV556" s="57"/>
      <c r="AW556" s="57"/>
      <c r="AX556" s="57"/>
      <c r="AY556" s="57"/>
      <c r="AZ556" s="57"/>
      <c r="BA556" s="57"/>
      <c r="BB556" s="57"/>
      <c r="BC556" s="57"/>
      <c r="BD556" s="57"/>
      <c r="BE556" s="57"/>
      <c r="BF556" s="57"/>
      <c r="BG556" s="57"/>
      <c r="BH556" s="57"/>
      <c r="BI556" s="57"/>
      <c r="BJ556" s="57"/>
      <c r="BK556" s="57"/>
      <c r="BL556" s="57"/>
      <c r="BM556" s="57"/>
      <c r="BN556" s="57"/>
      <c r="BO556" s="57"/>
      <c r="BP556" s="57"/>
      <c r="BQ556" s="57"/>
      <c r="BR556" s="57"/>
      <c r="BS556" s="57"/>
      <c r="BT556" s="57"/>
      <c r="BU556" s="57"/>
      <c r="BV556" s="57"/>
      <c r="BW556" s="57"/>
      <c r="BX556" s="57"/>
      <c r="BY556" s="57"/>
    </row>
    <row r="557" spans="1:77" s="64" customFormat="1" ht="12.75" x14ac:dyDescent="0.2">
      <c r="A557" s="57"/>
      <c r="B557" s="58" t="str">
        <f>IF(AND(B555&lt;&gt;"",ISNUMBER(B555),B556=""),"סך הכל",IF([1]Planning!A560="","",[1]Planning!A560))</f>
        <v/>
      </c>
      <c r="C557" s="59" t="str">
        <f>IFERROR(_xlfn.IFS(B557="סך הכל",[1]Summary!$B$6,[1]Planning!C560&lt;&gt;"",[1]Planning!C560),"")</f>
        <v/>
      </c>
      <c r="D557" s="57" t="str">
        <f>IFERROR(VLOOKUP(B557,[1]Address!B:G,5,FALSE),"")</f>
        <v/>
      </c>
      <c r="E557" s="57" t="str">
        <f>IFERROR(VLOOKUP(B557,[1]Address!B:L,11,FALSE),"")</f>
        <v/>
      </c>
      <c r="F557" s="60" t="str">
        <f t="shared" si="16"/>
        <v/>
      </c>
      <c r="G557" s="61" t="str">
        <f>IF(B557="סך הכל",[1]Summary!$B$7,IF(F557="","",IF(VLOOKUP(B557,[1]WQ_UnitID!B:C,2,FALSE)=0,"",VLOOKUP(B557,[1]WQ_UnitID!B:C,2,FALSE))))</f>
        <v/>
      </c>
      <c r="H557" s="60" t="str">
        <f>IF(B557="סך הכל",[1]Summary!$B$8,IF(F557="","",IFERROR(VLOOKUP(B557,[1]Planning!A:B,2,FALSE),0)))</f>
        <v/>
      </c>
      <c r="I557" s="60" t="str">
        <f>IF(B557="סך הכל",[1]Summary!$B$9,IF(F557="","",IFERROR(VLOOKUP(B557,[1]Count!A:B,2,FALSE),0)))</f>
        <v/>
      </c>
      <c r="J557" s="60" t="str">
        <f>IF(F557="","",(IF(ISNUMBER(MATCH(B557,[1]ExcPermit!$H$8:$H$1000,0)),"כן","לא")))</f>
        <v/>
      </c>
      <c r="K557" s="60" t="str">
        <f>IF(B557="סך הכל",[1]Summary!$B$10,IF(F557="","",IFERROR(VLOOKUP(B557,[1]Count!A:J,8,FALSE),0)))</f>
        <v/>
      </c>
      <c r="L557" s="60" t="str">
        <f>IF(B557="סך הכל",[1]Summary!$B$11,IF(F557="","",IFERROR(VLOOKUP(B557,[1]Count!A:J,9,FALSE),0)))</f>
        <v/>
      </c>
      <c r="M557" s="62" t="str">
        <f>IF(B557="סך הכל",[1]Summary!$B$12,IF(F557="","",IFERROR(VLOOKUP(B557,[1]Count!A:J,10,FALSE),0)))</f>
        <v/>
      </c>
      <c r="N557" s="63" t="str">
        <f t="shared" si="17"/>
        <v/>
      </c>
      <c r="O557" s="45" t="str">
        <f>IFERROR(VLOOKUP(B557,[1]Comments!A:B,2,FALSE),"")</f>
        <v/>
      </c>
      <c r="P557" s="45"/>
      <c r="Q557" s="45"/>
      <c r="R557" s="45"/>
      <c r="S557" s="45"/>
      <c r="T557" s="45"/>
      <c r="U557" s="45"/>
      <c r="V557" s="45"/>
      <c r="W557" s="45"/>
      <c r="X557" s="45"/>
      <c r="Y557" s="45"/>
      <c r="Z557" s="45"/>
      <c r="AA557" s="45"/>
      <c r="AB557" s="45"/>
      <c r="AC557" s="45"/>
      <c r="AD557" s="45"/>
      <c r="AE557" s="57"/>
      <c r="AF557" s="57"/>
      <c r="AG557" s="57"/>
      <c r="AH557" s="57"/>
      <c r="AI557" s="57"/>
      <c r="AJ557" s="57"/>
      <c r="AK557" s="57"/>
      <c r="AL557" s="57"/>
      <c r="AM557" s="57"/>
      <c r="AN557" s="57"/>
      <c r="AO557" s="57"/>
      <c r="AP557" s="57"/>
      <c r="AQ557" s="57"/>
      <c r="AR557" s="57"/>
      <c r="AS557" s="57"/>
      <c r="AT557" s="57"/>
      <c r="AU557" s="57"/>
      <c r="AV557" s="57"/>
      <c r="AW557" s="57"/>
      <c r="AX557" s="57"/>
      <c r="AY557" s="57"/>
      <c r="AZ557" s="57"/>
      <c r="BA557" s="57"/>
      <c r="BB557" s="57"/>
      <c r="BC557" s="57"/>
      <c r="BD557" s="57"/>
      <c r="BE557" s="57"/>
      <c r="BF557" s="57"/>
      <c r="BG557" s="57"/>
      <c r="BH557" s="57"/>
      <c r="BI557" s="57"/>
      <c r="BJ557" s="57"/>
      <c r="BK557" s="57"/>
      <c r="BL557" s="57"/>
      <c r="BM557" s="57"/>
      <c r="BN557" s="57"/>
      <c r="BO557" s="57"/>
      <c r="BP557" s="57"/>
      <c r="BQ557" s="57"/>
      <c r="BR557" s="57"/>
      <c r="BS557" s="57"/>
      <c r="BT557" s="57"/>
      <c r="BU557" s="57"/>
      <c r="BV557" s="57"/>
      <c r="BW557" s="57"/>
      <c r="BX557" s="57"/>
      <c r="BY557" s="57"/>
    </row>
    <row r="558" spans="1:77" s="64" customFormat="1" ht="12.75" x14ac:dyDescent="0.2">
      <c r="A558" s="57"/>
      <c r="B558" s="58" t="str">
        <f>IF(AND(B556&lt;&gt;"",ISNUMBER(B556),B557=""),"סך הכל",IF([1]Planning!A561="","",[1]Planning!A561))</f>
        <v/>
      </c>
      <c r="C558" s="59" t="str">
        <f>IFERROR(_xlfn.IFS(B558="סך הכל",[1]Summary!$B$6,[1]Planning!C561&lt;&gt;"",[1]Planning!C561),"")</f>
        <v/>
      </c>
      <c r="D558" s="57" t="str">
        <f>IFERROR(VLOOKUP(B558,[1]Address!B:G,5,FALSE),"")</f>
        <v/>
      </c>
      <c r="E558" s="57" t="str">
        <f>IFERROR(VLOOKUP(B558,[1]Address!B:L,11,FALSE),"")</f>
        <v/>
      </c>
      <c r="F558" s="60" t="str">
        <f t="shared" si="16"/>
        <v/>
      </c>
      <c r="G558" s="61" t="str">
        <f>IF(B558="סך הכל",[1]Summary!$B$7,IF(F558="","",IF(VLOOKUP(B558,[1]WQ_UnitID!B:C,2,FALSE)=0,"",VLOOKUP(B558,[1]WQ_UnitID!B:C,2,FALSE))))</f>
        <v/>
      </c>
      <c r="H558" s="60" t="str">
        <f>IF(B558="סך הכל",[1]Summary!$B$8,IF(F558="","",IFERROR(VLOOKUP(B558,[1]Planning!A:B,2,FALSE),0)))</f>
        <v/>
      </c>
      <c r="I558" s="60" t="str">
        <f>IF(B558="סך הכל",[1]Summary!$B$9,IF(F558="","",IFERROR(VLOOKUP(B558,[1]Count!A:B,2,FALSE),0)))</f>
        <v/>
      </c>
      <c r="J558" s="60" t="str">
        <f>IF(F558="","",(IF(ISNUMBER(MATCH(B558,[1]ExcPermit!$H$8:$H$1000,0)),"כן","לא")))</f>
        <v/>
      </c>
      <c r="K558" s="60" t="str">
        <f>IF(B558="סך הכל",[1]Summary!$B$10,IF(F558="","",IFERROR(VLOOKUP(B558,[1]Count!A:J,8,FALSE),0)))</f>
        <v/>
      </c>
      <c r="L558" s="60" t="str">
        <f>IF(B558="סך הכל",[1]Summary!$B$11,IF(F558="","",IFERROR(VLOOKUP(B558,[1]Count!A:J,9,FALSE),0)))</f>
        <v/>
      </c>
      <c r="M558" s="62" t="str">
        <f>IF(B558="סך הכל",[1]Summary!$B$12,IF(F558="","",IFERROR(VLOOKUP(B558,[1]Count!A:J,10,FALSE),0)))</f>
        <v/>
      </c>
      <c r="N558" s="63" t="str">
        <f t="shared" si="17"/>
        <v/>
      </c>
      <c r="O558" s="45" t="str">
        <f>IFERROR(VLOOKUP(B558,[1]Comments!A:B,2,FALSE),"")</f>
        <v/>
      </c>
      <c r="P558" s="45"/>
      <c r="Q558" s="45"/>
      <c r="R558" s="45"/>
      <c r="S558" s="45"/>
      <c r="T558" s="45"/>
      <c r="U558" s="45"/>
      <c r="V558" s="45"/>
      <c r="W558" s="45"/>
      <c r="X558" s="45"/>
      <c r="Y558" s="45"/>
      <c r="Z558" s="45"/>
      <c r="AA558" s="45"/>
      <c r="AB558" s="45"/>
      <c r="AC558" s="45"/>
      <c r="AD558" s="45"/>
      <c r="AE558" s="57"/>
      <c r="AF558" s="57"/>
      <c r="AG558" s="57"/>
      <c r="AH558" s="57"/>
      <c r="AI558" s="57"/>
      <c r="AJ558" s="57"/>
      <c r="AK558" s="57"/>
      <c r="AL558" s="57"/>
      <c r="AM558" s="57"/>
      <c r="AN558" s="57"/>
      <c r="AO558" s="57"/>
      <c r="AP558" s="57"/>
      <c r="AQ558" s="57"/>
      <c r="AR558" s="57"/>
      <c r="AS558" s="57"/>
      <c r="AT558" s="57"/>
      <c r="AU558" s="57"/>
      <c r="AV558" s="57"/>
      <c r="AW558" s="57"/>
      <c r="AX558" s="57"/>
      <c r="AY558" s="57"/>
      <c r="AZ558" s="57"/>
      <c r="BA558" s="57"/>
      <c r="BB558" s="57"/>
      <c r="BC558" s="57"/>
      <c r="BD558" s="57"/>
      <c r="BE558" s="57"/>
      <c r="BF558" s="57"/>
      <c r="BG558" s="57"/>
      <c r="BH558" s="57"/>
      <c r="BI558" s="57"/>
      <c r="BJ558" s="57"/>
      <c r="BK558" s="57"/>
      <c r="BL558" s="57"/>
      <c r="BM558" s="57"/>
      <c r="BN558" s="57"/>
      <c r="BO558" s="57"/>
      <c r="BP558" s="57"/>
      <c r="BQ558" s="57"/>
      <c r="BR558" s="57"/>
      <c r="BS558" s="57"/>
      <c r="BT558" s="57"/>
      <c r="BU558" s="57"/>
      <c r="BV558" s="57"/>
      <c r="BW558" s="57"/>
      <c r="BX558" s="57"/>
      <c r="BY558" s="57"/>
    </row>
    <row r="559" spans="1:77" s="64" customFormat="1" ht="12.75" x14ac:dyDescent="0.2">
      <c r="A559" s="57"/>
      <c r="B559" s="58" t="str">
        <f>IF(AND(B557&lt;&gt;"",ISNUMBER(B557),B558=""),"סך הכל",IF([1]Planning!A562="","",[1]Planning!A562))</f>
        <v/>
      </c>
      <c r="C559" s="59" t="str">
        <f>IFERROR(_xlfn.IFS(B559="סך הכל",[1]Summary!$B$6,[1]Planning!C562&lt;&gt;"",[1]Planning!C562),"")</f>
        <v/>
      </c>
      <c r="D559" s="57" t="str">
        <f>IFERROR(VLOOKUP(B559,[1]Address!B:G,5,FALSE),"")</f>
        <v/>
      </c>
      <c r="E559" s="57" t="str">
        <f>IFERROR(VLOOKUP(B559,[1]Address!B:L,11,FALSE),"")</f>
        <v/>
      </c>
      <c r="F559" s="60" t="str">
        <f t="shared" si="16"/>
        <v/>
      </c>
      <c r="G559" s="61" t="str">
        <f>IF(B559="סך הכל",[1]Summary!$B$7,IF(F559="","",IF(VLOOKUP(B559,[1]WQ_UnitID!B:C,2,FALSE)=0,"",VLOOKUP(B559,[1]WQ_UnitID!B:C,2,FALSE))))</f>
        <v/>
      </c>
      <c r="H559" s="60" t="str">
        <f>IF(B559="סך הכל",[1]Summary!$B$8,IF(F559="","",IFERROR(VLOOKUP(B559,[1]Planning!A:B,2,FALSE),0)))</f>
        <v/>
      </c>
      <c r="I559" s="60" t="str">
        <f>IF(B559="סך הכל",[1]Summary!$B$9,IF(F559="","",IFERROR(VLOOKUP(B559,[1]Count!A:B,2,FALSE),0)))</f>
        <v/>
      </c>
      <c r="J559" s="60" t="str">
        <f>IF(F559="","",(IF(ISNUMBER(MATCH(B559,[1]ExcPermit!$H$8:$H$1000,0)),"כן","לא")))</f>
        <v/>
      </c>
      <c r="K559" s="60" t="str">
        <f>IF(B559="סך הכל",[1]Summary!$B$10,IF(F559="","",IFERROR(VLOOKUP(B559,[1]Count!A:J,8,FALSE),0)))</f>
        <v/>
      </c>
      <c r="L559" s="60" t="str">
        <f>IF(B559="סך הכל",[1]Summary!$B$11,IF(F559="","",IFERROR(VLOOKUP(B559,[1]Count!A:J,9,FALSE),0)))</f>
        <v/>
      </c>
      <c r="M559" s="62" t="str">
        <f>IF(B559="סך הכל",[1]Summary!$B$12,IF(F559="","",IFERROR(VLOOKUP(B559,[1]Count!A:J,10,FALSE),0)))</f>
        <v/>
      </c>
      <c r="N559" s="63" t="str">
        <f t="shared" si="17"/>
        <v/>
      </c>
      <c r="O559" s="45" t="str">
        <f>IFERROR(VLOOKUP(B559,[1]Comments!A:B,2,FALSE),"")</f>
        <v/>
      </c>
      <c r="P559" s="45"/>
      <c r="Q559" s="45"/>
      <c r="R559" s="45"/>
      <c r="S559" s="45"/>
      <c r="T559" s="45"/>
      <c r="U559" s="45"/>
      <c r="V559" s="45"/>
      <c r="W559" s="45"/>
      <c r="X559" s="45"/>
      <c r="Y559" s="45"/>
      <c r="Z559" s="45"/>
      <c r="AA559" s="45"/>
      <c r="AB559" s="45"/>
      <c r="AC559" s="45"/>
      <c r="AD559" s="45"/>
      <c r="AE559" s="57"/>
      <c r="AF559" s="57"/>
      <c r="AG559" s="57"/>
      <c r="AH559" s="57"/>
      <c r="AI559" s="57"/>
      <c r="AJ559" s="57"/>
      <c r="AK559" s="57"/>
      <c r="AL559" s="57"/>
      <c r="AM559" s="57"/>
      <c r="AN559" s="57"/>
      <c r="AO559" s="57"/>
      <c r="AP559" s="57"/>
      <c r="AQ559" s="57"/>
      <c r="AR559" s="57"/>
      <c r="AS559" s="57"/>
      <c r="AT559" s="57"/>
      <c r="AU559" s="57"/>
      <c r="AV559" s="57"/>
      <c r="AW559" s="57"/>
      <c r="AX559" s="57"/>
      <c r="AY559" s="57"/>
      <c r="AZ559" s="57"/>
      <c r="BA559" s="57"/>
      <c r="BB559" s="57"/>
      <c r="BC559" s="57"/>
      <c r="BD559" s="57"/>
      <c r="BE559" s="57"/>
      <c r="BF559" s="57"/>
      <c r="BG559" s="57"/>
      <c r="BH559" s="57"/>
      <c r="BI559" s="57"/>
      <c r="BJ559" s="57"/>
      <c r="BK559" s="57"/>
      <c r="BL559" s="57"/>
      <c r="BM559" s="57"/>
      <c r="BN559" s="57"/>
      <c r="BO559" s="57"/>
      <c r="BP559" s="57"/>
      <c r="BQ559" s="57"/>
      <c r="BR559" s="57"/>
      <c r="BS559" s="57"/>
      <c r="BT559" s="57"/>
      <c r="BU559" s="57"/>
      <c r="BV559" s="57"/>
      <c r="BW559" s="57"/>
      <c r="BX559" s="57"/>
      <c r="BY559" s="57"/>
    </row>
    <row r="560" spans="1:77" s="64" customFormat="1" ht="12.75" x14ac:dyDescent="0.2">
      <c r="A560" s="57"/>
      <c r="B560" s="58" t="str">
        <f>IF(AND(B558&lt;&gt;"",ISNUMBER(B558),B559=""),"סך הכל",IF([1]Planning!A563="","",[1]Planning!A563))</f>
        <v/>
      </c>
      <c r="C560" s="59" t="str">
        <f>IFERROR(_xlfn.IFS(B560="סך הכל",[1]Summary!$B$6,[1]Planning!C563&lt;&gt;"",[1]Planning!C563),"")</f>
        <v/>
      </c>
      <c r="D560" s="57" t="str">
        <f>IFERROR(VLOOKUP(B560,[1]Address!B:G,5,FALSE),"")</f>
        <v/>
      </c>
      <c r="E560" s="57" t="str">
        <f>IFERROR(VLOOKUP(B560,[1]Address!B:L,11,FALSE),"")</f>
        <v/>
      </c>
      <c r="F560" s="60" t="str">
        <f t="shared" si="16"/>
        <v/>
      </c>
      <c r="G560" s="61" t="str">
        <f>IF(B560="סך הכל",[1]Summary!$B$7,IF(F560="","",IF(VLOOKUP(B560,[1]WQ_UnitID!B:C,2,FALSE)=0,"",VLOOKUP(B560,[1]WQ_UnitID!B:C,2,FALSE))))</f>
        <v/>
      </c>
      <c r="H560" s="60" t="str">
        <f>IF(B560="סך הכל",[1]Summary!$B$8,IF(F560="","",IFERROR(VLOOKUP(B560,[1]Planning!A:B,2,FALSE),0)))</f>
        <v/>
      </c>
      <c r="I560" s="60" t="str">
        <f>IF(B560="סך הכל",[1]Summary!$B$9,IF(F560="","",IFERROR(VLOOKUP(B560,[1]Count!A:B,2,FALSE),0)))</f>
        <v/>
      </c>
      <c r="J560" s="60" t="str">
        <f>IF(F560="","",(IF(ISNUMBER(MATCH(B560,[1]ExcPermit!$H$8:$H$1000,0)),"כן","לא")))</f>
        <v/>
      </c>
      <c r="K560" s="60" t="str">
        <f>IF(B560="סך הכל",[1]Summary!$B$10,IF(F560="","",IFERROR(VLOOKUP(B560,[1]Count!A:J,8,FALSE),0)))</f>
        <v/>
      </c>
      <c r="L560" s="60" t="str">
        <f>IF(B560="סך הכל",[1]Summary!$B$11,IF(F560="","",IFERROR(VLOOKUP(B560,[1]Count!A:J,9,FALSE),0)))</f>
        <v/>
      </c>
      <c r="M560" s="62" t="str">
        <f>IF(B560="סך הכל",[1]Summary!$B$12,IF(F560="","",IFERROR(VLOOKUP(B560,[1]Count!A:J,10,FALSE),0)))</f>
        <v/>
      </c>
      <c r="N560" s="63" t="str">
        <f t="shared" si="17"/>
        <v/>
      </c>
      <c r="O560" s="45" t="str">
        <f>IFERROR(VLOOKUP(B560,[1]Comments!A:B,2,FALSE),"")</f>
        <v/>
      </c>
      <c r="P560" s="45"/>
      <c r="Q560" s="45"/>
      <c r="R560" s="45"/>
      <c r="S560" s="45"/>
      <c r="T560" s="45"/>
      <c r="U560" s="45"/>
      <c r="V560" s="45"/>
      <c r="W560" s="45"/>
      <c r="X560" s="45"/>
      <c r="Y560" s="45"/>
      <c r="Z560" s="45"/>
      <c r="AA560" s="45"/>
      <c r="AB560" s="45"/>
      <c r="AC560" s="45"/>
      <c r="AD560" s="45"/>
      <c r="AE560" s="57"/>
      <c r="AF560" s="57"/>
      <c r="AG560" s="57"/>
      <c r="AH560" s="57"/>
      <c r="AI560" s="57"/>
      <c r="AJ560" s="57"/>
      <c r="AK560" s="57"/>
      <c r="AL560" s="57"/>
      <c r="AM560" s="57"/>
      <c r="AN560" s="57"/>
      <c r="AO560" s="57"/>
      <c r="AP560" s="57"/>
      <c r="AQ560" s="57"/>
      <c r="AR560" s="57"/>
      <c r="AS560" s="57"/>
      <c r="AT560" s="57"/>
      <c r="AU560" s="57"/>
      <c r="AV560" s="57"/>
      <c r="AW560" s="57"/>
      <c r="AX560" s="57"/>
      <c r="AY560" s="57"/>
      <c r="AZ560" s="57"/>
      <c r="BA560" s="57"/>
      <c r="BB560" s="57"/>
      <c r="BC560" s="57"/>
      <c r="BD560" s="57"/>
      <c r="BE560" s="57"/>
      <c r="BF560" s="57"/>
      <c r="BG560" s="57"/>
      <c r="BH560" s="57"/>
      <c r="BI560" s="57"/>
      <c r="BJ560" s="57"/>
      <c r="BK560" s="57"/>
      <c r="BL560" s="57"/>
      <c r="BM560" s="57"/>
      <c r="BN560" s="57"/>
      <c r="BO560" s="57"/>
      <c r="BP560" s="57"/>
      <c r="BQ560" s="57"/>
      <c r="BR560" s="57"/>
      <c r="BS560" s="57"/>
      <c r="BT560" s="57"/>
      <c r="BU560" s="57"/>
      <c r="BV560" s="57"/>
      <c r="BW560" s="57"/>
      <c r="BX560" s="57"/>
      <c r="BY560" s="57"/>
    </row>
    <row r="561" spans="1:77" s="64" customFormat="1" ht="12.75" x14ac:dyDescent="0.2">
      <c r="A561" s="57"/>
      <c r="B561" s="58" t="str">
        <f>IF(AND(B559&lt;&gt;"",ISNUMBER(B559),B560=""),"סך הכל",IF([1]Planning!A564="","",[1]Planning!A564))</f>
        <v/>
      </c>
      <c r="C561" s="59" t="str">
        <f>IFERROR(_xlfn.IFS(B561="סך הכל",[1]Summary!$B$6,[1]Planning!C564&lt;&gt;"",[1]Planning!C564),"")</f>
        <v/>
      </c>
      <c r="D561" s="57" t="str">
        <f>IFERROR(VLOOKUP(B561,[1]Address!B:G,5,FALSE),"")</f>
        <v/>
      </c>
      <c r="E561" s="57" t="str">
        <f>IFERROR(VLOOKUP(B561,[1]Address!B:L,11,FALSE),"")</f>
        <v/>
      </c>
      <c r="F561" s="60" t="str">
        <f t="shared" si="16"/>
        <v/>
      </c>
      <c r="G561" s="61" t="str">
        <f>IF(B561="סך הכל",[1]Summary!$B$7,IF(F561="","",IF(VLOOKUP(B561,[1]WQ_UnitID!B:C,2,FALSE)=0,"",VLOOKUP(B561,[1]WQ_UnitID!B:C,2,FALSE))))</f>
        <v/>
      </c>
      <c r="H561" s="60" t="str">
        <f>IF(B561="סך הכל",[1]Summary!$B$8,IF(F561="","",IFERROR(VLOOKUP(B561,[1]Planning!A:B,2,FALSE),0)))</f>
        <v/>
      </c>
      <c r="I561" s="60" t="str">
        <f>IF(B561="סך הכל",[1]Summary!$B$9,IF(F561="","",IFERROR(VLOOKUP(B561,[1]Count!A:B,2,FALSE),0)))</f>
        <v/>
      </c>
      <c r="J561" s="60" t="str">
        <f>IF(F561="","",(IF(ISNUMBER(MATCH(B561,[1]ExcPermit!$H$8:$H$1000,0)),"כן","לא")))</f>
        <v/>
      </c>
      <c r="K561" s="60" t="str">
        <f>IF(B561="סך הכל",[1]Summary!$B$10,IF(F561="","",IFERROR(VLOOKUP(B561,[1]Count!A:J,8,FALSE),0)))</f>
        <v/>
      </c>
      <c r="L561" s="60" t="str">
        <f>IF(B561="סך הכל",[1]Summary!$B$11,IF(F561="","",IFERROR(VLOOKUP(B561,[1]Count!A:J,9,FALSE),0)))</f>
        <v/>
      </c>
      <c r="M561" s="62" t="str">
        <f>IF(B561="סך הכל",[1]Summary!$B$12,IF(F561="","",IFERROR(VLOOKUP(B561,[1]Count!A:J,10,FALSE),0)))</f>
        <v/>
      </c>
      <c r="N561" s="63" t="str">
        <f t="shared" si="17"/>
        <v/>
      </c>
      <c r="O561" s="45" t="str">
        <f>IFERROR(VLOOKUP(B561,[1]Comments!A:B,2,FALSE),"")</f>
        <v/>
      </c>
      <c r="P561" s="45"/>
      <c r="Q561" s="45"/>
      <c r="R561" s="45"/>
      <c r="S561" s="45"/>
      <c r="T561" s="45"/>
      <c r="U561" s="45"/>
      <c r="V561" s="45"/>
      <c r="W561" s="45"/>
      <c r="X561" s="45"/>
      <c r="Y561" s="45"/>
      <c r="Z561" s="45"/>
      <c r="AA561" s="45"/>
      <c r="AB561" s="45"/>
      <c r="AC561" s="45"/>
      <c r="AD561" s="45"/>
      <c r="AE561" s="57"/>
      <c r="AF561" s="57"/>
      <c r="AG561" s="57"/>
      <c r="AH561" s="57"/>
      <c r="AI561" s="57"/>
      <c r="AJ561" s="57"/>
      <c r="AK561" s="57"/>
      <c r="AL561" s="57"/>
      <c r="AM561" s="57"/>
      <c r="AN561" s="57"/>
      <c r="AO561" s="57"/>
      <c r="AP561" s="57"/>
      <c r="AQ561" s="57"/>
      <c r="AR561" s="57"/>
      <c r="AS561" s="57"/>
      <c r="AT561" s="57"/>
      <c r="AU561" s="57"/>
      <c r="AV561" s="57"/>
      <c r="AW561" s="57"/>
      <c r="AX561" s="57"/>
      <c r="AY561" s="57"/>
      <c r="AZ561" s="57"/>
      <c r="BA561" s="57"/>
      <c r="BB561" s="57"/>
      <c r="BC561" s="57"/>
      <c r="BD561" s="57"/>
      <c r="BE561" s="57"/>
      <c r="BF561" s="57"/>
      <c r="BG561" s="57"/>
      <c r="BH561" s="57"/>
      <c r="BI561" s="57"/>
      <c r="BJ561" s="57"/>
      <c r="BK561" s="57"/>
      <c r="BL561" s="57"/>
      <c r="BM561" s="57"/>
      <c r="BN561" s="57"/>
      <c r="BO561" s="57"/>
      <c r="BP561" s="57"/>
      <c r="BQ561" s="57"/>
      <c r="BR561" s="57"/>
      <c r="BS561" s="57"/>
      <c r="BT561" s="57"/>
      <c r="BU561" s="57"/>
      <c r="BV561" s="57"/>
      <c r="BW561" s="57"/>
      <c r="BX561" s="57"/>
      <c r="BY561" s="57"/>
    </row>
    <row r="562" spans="1:77" s="64" customFormat="1" ht="12.75" x14ac:dyDescent="0.2">
      <c r="A562" s="57"/>
      <c r="B562" s="58" t="str">
        <f>IF(AND(B560&lt;&gt;"",ISNUMBER(B560),B561=""),"סך הכל",IF([1]Planning!A565="","",[1]Planning!A565))</f>
        <v/>
      </c>
      <c r="C562" s="59" t="str">
        <f>IFERROR(_xlfn.IFS(B562="סך הכל",[1]Summary!$B$6,[1]Planning!C565&lt;&gt;"",[1]Planning!C565),"")</f>
        <v/>
      </c>
      <c r="D562" s="57" t="str">
        <f>IFERROR(VLOOKUP(B562,[1]Address!B:G,5,FALSE),"")</f>
        <v/>
      </c>
      <c r="E562" s="57" t="str">
        <f>IFERROR(VLOOKUP(B562,[1]Address!B:L,11,FALSE),"")</f>
        <v/>
      </c>
      <c r="F562" s="60" t="str">
        <f t="shared" si="16"/>
        <v/>
      </c>
      <c r="G562" s="61" t="str">
        <f>IF(B562="סך הכל",[1]Summary!$B$7,IF(F562="","",IF(VLOOKUP(B562,[1]WQ_UnitID!B:C,2,FALSE)=0,"",VLOOKUP(B562,[1]WQ_UnitID!B:C,2,FALSE))))</f>
        <v/>
      </c>
      <c r="H562" s="60" t="str">
        <f>IF(B562="סך הכל",[1]Summary!$B$8,IF(F562="","",IFERROR(VLOOKUP(B562,[1]Planning!A:B,2,FALSE),0)))</f>
        <v/>
      </c>
      <c r="I562" s="60" t="str">
        <f>IF(B562="סך הכל",[1]Summary!$B$9,IF(F562="","",IFERROR(VLOOKUP(B562,[1]Count!A:B,2,FALSE),0)))</f>
        <v/>
      </c>
      <c r="J562" s="60" t="str">
        <f>IF(F562="","",(IF(ISNUMBER(MATCH(B562,[1]ExcPermit!$H$8:$H$1000,0)),"כן","לא")))</f>
        <v/>
      </c>
      <c r="K562" s="60" t="str">
        <f>IF(B562="סך הכל",[1]Summary!$B$10,IF(F562="","",IFERROR(VLOOKUP(B562,[1]Count!A:J,8,FALSE),0)))</f>
        <v/>
      </c>
      <c r="L562" s="60" t="str">
        <f>IF(B562="סך הכל",[1]Summary!$B$11,IF(F562="","",IFERROR(VLOOKUP(B562,[1]Count!A:J,9,FALSE),0)))</f>
        <v/>
      </c>
      <c r="M562" s="62" t="str">
        <f>IF(B562="סך הכל",[1]Summary!$B$12,IF(F562="","",IFERROR(VLOOKUP(B562,[1]Count!A:J,10,FALSE),0)))</f>
        <v/>
      </c>
      <c r="N562" s="63" t="str">
        <f t="shared" si="17"/>
        <v/>
      </c>
      <c r="O562" s="45" t="str">
        <f>IFERROR(VLOOKUP(B562,[1]Comments!A:B,2,FALSE),"")</f>
        <v/>
      </c>
      <c r="P562" s="45"/>
      <c r="Q562" s="45"/>
      <c r="R562" s="45"/>
      <c r="S562" s="45"/>
      <c r="T562" s="45"/>
      <c r="U562" s="45"/>
      <c r="V562" s="45"/>
      <c r="W562" s="45"/>
      <c r="X562" s="45"/>
      <c r="Y562" s="45"/>
      <c r="Z562" s="45"/>
      <c r="AA562" s="45"/>
      <c r="AB562" s="45"/>
      <c r="AC562" s="45"/>
      <c r="AD562" s="45"/>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row>
    <row r="563" spans="1:77" s="64" customFormat="1" ht="12.75" x14ac:dyDescent="0.2">
      <c r="A563" s="57"/>
      <c r="B563" s="58" t="str">
        <f>IF(AND(B561&lt;&gt;"",ISNUMBER(B561),B562=""),"סך הכל",IF([1]Planning!A566="","",[1]Planning!A566))</f>
        <v/>
      </c>
      <c r="C563" s="59" t="str">
        <f>IFERROR(_xlfn.IFS(B563="סך הכל",[1]Summary!$B$6,[1]Planning!C566&lt;&gt;"",[1]Planning!C566),"")</f>
        <v/>
      </c>
      <c r="D563" s="57" t="str">
        <f>IFERROR(VLOOKUP(B563,[1]Address!B:G,5,FALSE),"")</f>
        <v/>
      </c>
      <c r="E563" s="57" t="str">
        <f>IFERROR(VLOOKUP(B563,[1]Address!B:L,11,FALSE),"")</f>
        <v/>
      </c>
      <c r="F563" s="60" t="str">
        <f t="shared" si="16"/>
        <v/>
      </c>
      <c r="G563" s="61" t="str">
        <f>IF(B563="סך הכל",[1]Summary!$B$7,IF(F563="","",IF(VLOOKUP(B563,[1]WQ_UnitID!B:C,2,FALSE)=0,"",VLOOKUP(B563,[1]WQ_UnitID!B:C,2,FALSE))))</f>
        <v/>
      </c>
      <c r="H563" s="60" t="str">
        <f>IF(B563="סך הכל",[1]Summary!$B$8,IF(F563="","",IFERROR(VLOOKUP(B563,[1]Planning!A:B,2,FALSE),0)))</f>
        <v/>
      </c>
      <c r="I563" s="60" t="str">
        <f>IF(B563="סך הכל",[1]Summary!$B$9,IF(F563="","",IFERROR(VLOOKUP(B563,[1]Count!A:B,2,FALSE),0)))</f>
        <v/>
      </c>
      <c r="J563" s="60" t="str">
        <f>IF(F563="","",(IF(ISNUMBER(MATCH(B563,[1]ExcPermit!$H$8:$H$1000,0)),"כן","לא")))</f>
        <v/>
      </c>
      <c r="K563" s="60" t="str">
        <f>IF(B563="סך הכל",[1]Summary!$B$10,IF(F563="","",IFERROR(VLOOKUP(B563,[1]Count!A:J,8,FALSE),0)))</f>
        <v/>
      </c>
      <c r="L563" s="60" t="str">
        <f>IF(B563="סך הכל",[1]Summary!$B$11,IF(F563="","",IFERROR(VLOOKUP(B563,[1]Count!A:J,9,FALSE),0)))</f>
        <v/>
      </c>
      <c r="M563" s="62" t="str">
        <f>IF(B563="סך הכל",[1]Summary!$B$12,IF(F563="","",IFERROR(VLOOKUP(B563,[1]Count!A:J,10,FALSE),0)))</f>
        <v/>
      </c>
      <c r="N563" s="63" t="str">
        <f t="shared" si="17"/>
        <v/>
      </c>
      <c r="O563" s="45" t="str">
        <f>IFERROR(VLOOKUP(B563,[1]Comments!A:B,2,FALSE),"")</f>
        <v/>
      </c>
      <c r="P563" s="45"/>
      <c r="Q563" s="45"/>
      <c r="R563" s="45"/>
      <c r="S563" s="45"/>
      <c r="T563" s="45"/>
      <c r="U563" s="45"/>
      <c r="V563" s="45"/>
      <c r="W563" s="45"/>
      <c r="X563" s="45"/>
      <c r="Y563" s="45"/>
      <c r="Z563" s="45"/>
      <c r="AA563" s="45"/>
      <c r="AB563" s="45"/>
      <c r="AC563" s="45"/>
      <c r="AD563" s="45"/>
      <c r="AE563" s="57"/>
      <c r="AF563" s="57"/>
      <c r="AG563" s="57"/>
      <c r="AH563" s="57"/>
      <c r="AI563" s="57"/>
      <c r="AJ563" s="57"/>
      <c r="AK563" s="57"/>
      <c r="AL563" s="57"/>
      <c r="AM563" s="57"/>
      <c r="AN563" s="57"/>
      <c r="AO563" s="57"/>
      <c r="AP563" s="57"/>
      <c r="AQ563" s="57"/>
      <c r="AR563" s="57"/>
      <c r="AS563" s="57"/>
      <c r="AT563" s="57"/>
      <c r="AU563" s="57"/>
      <c r="AV563" s="57"/>
      <c r="AW563" s="57"/>
      <c r="AX563" s="57"/>
      <c r="AY563" s="57"/>
      <c r="AZ563" s="57"/>
      <c r="BA563" s="57"/>
      <c r="BB563" s="57"/>
      <c r="BC563" s="57"/>
      <c r="BD563" s="57"/>
      <c r="BE563" s="57"/>
      <c r="BF563" s="57"/>
      <c r="BG563" s="57"/>
      <c r="BH563" s="57"/>
      <c r="BI563" s="57"/>
      <c r="BJ563" s="57"/>
      <c r="BK563" s="57"/>
      <c r="BL563" s="57"/>
      <c r="BM563" s="57"/>
      <c r="BN563" s="57"/>
      <c r="BO563" s="57"/>
      <c r="BP563" s="57"/>
      <c r="BQ563" s="57"/>
      <c r="BR563" s="57"/>
      <c r="BS563" s="57"/>
      <c r="BT563" s="57"/>
      <c r="BU563" s="57"/>
      <c r="BV563" s="57"/>
      <c r="BW563" s="57"/>
      <c r="BX563" s="57"/>
      <c r="BY563" s="57"/>
    </row>
    <row r="564" spans="1:77" s="64" customFormat="1" ht="12.75" x14ac:dyDescent="0.2">
      <c r="A564" s="57"/>
      <c r="B564" s="58" t="str">
        <f>IF(AND(B562&lt;&gt;"",ISNUMBER(B562),B563=""),"סך הכל",IF([1]Planning!A567="","",[1]Planning!A567))</f>
        <v/>
      </c>
      <c r="C564" s="59" t="str">
        <f>IFERROR(_xlfn.IFS(B564="סך הכל",[1]Summary!$B$6,[1]Planning!C567&lt;&gt;"",[1]Planning!C567),"")</f>
        <v/>
      </c>
      <c r="D564" s="57" t="str">
        <f>IFERROR(VLOOKUP(B564,[1]Address!B:G,5,FALSE),"")</f>
        <v/>
      </c>
      <c r="E564" s="57" t="str">
        <f>IFERROR(VLOOKUP(B564,[1]Address!B:L,11,FALSE),"")</f>
        <v/>
      </c>
      <c r="F564" s="60" t="str">
        <f t="shared" si="16"/>
        <v/>
      </c>
      <c r="G564" s="61" t="str">
        <f>IF(B564="סך הכל",[1]Summary!$B$7,IF(F564="","",IF(VLOOKUP(B564,[1]WQ_UnitID!B:C,2,FALSE)=0,"",VLOOKUP(B564,[1]WQ_UnitID!B:C,2,FALSE))))</f>
        <v/>
      </c>
      <c r="H564" s="60" t="str">
        <f>IF(B564="סך הכל",[1]Summary!$B$8,IF(F564="","",IFERROR(VLOOKUP(B564,[1]Planning!A:B,2,FALSE),0)))</f>
        <v/>
      </c>
      <c r="I564" s="60" t="str">
        <f>IF(B564="סך הכל",[1]Summary!$B$9,IF(F564="","",IFERROR(VLOOKUP(B564,[1]Count!A:B,2,FALSE),0)))</f>
        <v/>
      </c>
      <c r="J564" s="60" t="str">
        <f>IF(F564="","",(IF(ISNUMBER(MATCH(B564,[1]ExcPermit!$H$8:$H$1000,0)),"כן","לא")))</f>
        <v/>
      </c>
      <c r="K564" s="60" t="str">
        <f>IF(B564="סך הכל",[1]Summary!$B$10,IF(F564="","",IFERROR(VLOOKUP(B564,[1]Count!A:J,8,FALSE),0)))</f>
        <v/>
      </c>
      <c r="L564" s="60" t="str">
        <f>IF(B564="סך הכל",[1]Summary!$B$11,IF(F564="","",IFERROR(VLOOKUP(B564,[1]Count!A:J,9,FALSE),0)))</f>
        <v/>
      </c>
      <c r="M564" s="62" t="str">
        <f>IF(B564="סך הכל",[1]Summary!$B$12,IF(F564="","",IFERROR(VLOOKUP(B564,[1]Count!A:J,10,FALSE),0)))</f>
        <v/>
      </c>
      <c r="N564" s="63" t="str">
        <f t="shared" si="17"/>
        <v/>
      </c>
      <c r="O564" s="45" t="str">
        <f>IFERROR(VLOOKUP(B564,[1]Comments!A:B,2,FALSE),"")</f>
        <v/>
      </c>
      <c r="P564" s="45"/>
      <c r="Q564" s="45"/>
      <c r="R564" s="45"/>
      <c r="S564" s="45"/>
      <c r="T564" s="45"/>
      <c r="U564" s="45"/>
      <c r="V564" s="45"/>
      <c r="W564" s="45"/>
      <c r="X564" s="45"/>
      <c r="Y564" s="45"/>
      <c r="Z564" s="45"/>
      <c r="AA564" s="45"/>
      <c r="AB564" s="45"/>
      <c r="AC564" s="45"/>
      <c r="AD564" s="45"/>
      <c r="AE564" s="57"/>
      <c r="AF564" s="57"/>
      <c r="AG564" s="57"/>
      <c r="AH564" s="57"/>
      <c r="AI564" s="57"/>
      <c r="AJ564" s="57"/>
      <c r="AK564" s="57"/>
      <c r="AL564" s="57"/>
      <c r="AM564" s="57"/>
      <c r="AN564" s="57"/>
      <c r="AO564" s="57"/>
      <c r="AP564" s="57"/>
      <c r="AQ564" s="57"/>
      <c r="AR564" s="57"/>
      <c r="AS564" s="57"/>
      <c r="AT564" s="57"/>
      <c r="AU564" s="57"/>
      <c r="AV564" s="57"/>
      <c r="AW564" s="57"/>
      <c r="AX564" s="57"/>
      <c r="AY564" s="57"/>
      <c r="AZ564" s="57"/>
      <c r="BA564" s="57"/>
      <c r="BB564" s="57"/>
      <c r="BC564" s="57"/>
      <c r="BD564" s="57"/>
      <c r="BE564" s="57"/>
      <c r="BF564" s="57"/>
      <c r="BG564" s="57"/>
      <c r="BH564" s="57"/>
      <c r="BI564" s="57"/>
      <c r="BJ564" s="57"/>
      <c r="BK564" s="57"/>
      <c r="BL564" s="57"/>
      <c r="BM564" s="57"/>
      <c r="BN564" s="57"/>
      <c r="BO564" s="57"/>
      <c r="BP564" s="57"/>
      <c r="BQ564" s="57"/>
      <c r="BR564" s="57"/>
      <c r="BS564" s="57"/>
      <c r="BT564" s="57"/>
      <c r="BU564" s="57"/>
      <c r="BV564" s="57"/>
      <c r="BW564" s="57"/>
      <c r="BX564" s="57"/>
      <c r="BY564" s="57"/>
    </row>
    <row r="565" spans="1:77" s="64" customFormat="1" ht="12.75" x14ac:dyDescent="0.2">
      <c r="A565" s="57"/>
      <c r="B565" s="58" t="str">
        <f>IF(AND(B563&lt;&gt;"",ISNUMBER(B563),B564=""),"סך הכל",IF([1]Planning!A568="","",[1]Planning!A568))</f>
        <v/>
      </c>
      <c r="C565" s="59" t="str">
        <f>IFERROR(_xlfn.IFS(B565="סך הכל",[1]Summary!$B$6,[1]Planning!C568&lt;&gt;"",[1]Planning!C568),"")</f>
        <v/>
      </c>
      <c r="D565" s="57" t="str">
        <f>IFERROR(VLOOKUP(B565,[1]Address!B:G,5,FALSE),"")</f>
        <v/>
      </c>
      <c r="E565" s="57" t="str">
        <f>IFERROR(VLOOKUP(B565,[1]Address!B:L,11,FALSE),"")</f>
        <v/>
      </c>
      <c r="F565" s="60" t="str">
        <f t="shared" si="16"/>
        <v/>
      </c>
      <c r="G565" s="61" t="str">
        <f>IF(B565="סך הכל",[1]Summary!$B$7,IF(F565="","",IF(VLOOKUP(B565,[1]WQ_UnitID!B:C,2,FALSE)=0,"",VLOOKUP(B565,[1]WQ_UnitID!B:C,2,FALSE))))</f>
        <v/>
      </c>
      <c r="H565" s="60" t="str">
        <f>IF(B565="סך הכל",[1]Summary!$B$8,IF(F565="","",IFERROR(VLOOKUP(B565,[1]Planning!A:B,2,FALSE),0)))</f>
        <v/>
      </c>
      <c r="I565" s="60" t="str">
        <f>IF(B565="סך הכל",[1]Summary!$B$9,IF(F565="","",IFERROR(VLOOKUP(B565,[1]Count!A:B,2,FALSE),0)))</f>
        <v/>
      </c>
      <c r="J565" s="60" t="str">
        <f>IF(F565="","",(IF(ISNUMBER(MATCH(B565,[1]ExcPermit!$H$8:$H$1000,0)),"כן","לא")))</f>
        <v/>
      </c>
      <c r="K565" s="60" t="str">
        <f>IF(B565="סך הכל",[1]Summary!$B$10,IF(F565="","",IFERROR(VLOOKUP(B565,[1]Count!A:J,8,FALSE),0)))</f>
        <v/>
      </c>
      <c r="L565" s="60" t="str">
        <f>IF(B565="סך הכל",[1]Summary!$B$11,IF(F565="","",IFERROR(VLOOKUP(B565,[1]Count!A:J,9,FALSE),0)))</f>
        <v/>
      </c>
      <c r="M565" s="62" t="str">
        <f>IF(B565="סך הכל",[1]Summary!$B$12,IF(F565="","",IFERROR(VLOOKUP(B565,[1]Count!A:J,10,FALSE),0)))</f>
        <v/>
      </c>
      <c r="N565" s="63" t="str">
        <f t="shared" si="17"/>
        <v/>
      </c>
      <c r="O565" s="45" t="str">
        <f>IFERROR(VLOOKUP(B565,[1]Comments!A:B,2,FALSE),"")</f>
        <v/>
      </c>
      <c r="P565" s="45"/>
      <c r="Q565" s="45"/>
      <c r="R565" s="45"/>
      <c r="S565" s="45"/>
      <c r="T565" s="45"/>
      <c r="U565" s="45"/>
      <c r="V565" s="45"/>
      <c r="W565" s="45"/>
      <c r="X565" s="45"/>
      <c r="Y565" s="45"/>
      <c r="Z565" s="45"/>
      <c r="AA565" s="45"/>
      <c r="AB565" s="45"/>
      <c r="AC565" s="45"/>
      <c r="AD565" s="45"/>
      <c r="AE565" s="57"/>
      <c r="AF565" s="57"/>
      <c r="AG565" s="57"/>
      <c r="AH565" s="57"/>
      <c r="AI565" s="57"/>
      <c r="AJ565" s="57"/>
      <c r="AK565" s="57"/>
      <c r="AL565" s="57"/>
      <c r="AM565" s="57"/>
      <c r="AN565" s="57"/>
      <c r="AO565" s="57"/>
      <c r="AP565" s="57"/>
      <c r="AQ565" s="57"/>
      <c r="AR565" s="57"/>
      <c r="AS565" s="57"/>
      <c r="AT565" s="57"/>
      <c r="AU565" s="57"/>
      <c r="AV565" s="57"/>
      <c r="AW565" s="57"/>
      <c r="AX565" s="57"/>
      <c r="AY565" s="57"/>
      <c r="AZ565" s="57"/>
      <c r="BA565" s="57"/>
      <c r="BB565" s="57"/>
      <c r="BC565" s="57"/>
      <c r="BD565" s="57"/>
      <c r="BE565" s="57"/>
      <c r="BF565" s="57"/>
      <c r="BG565" s="57"/>
      <c r="BH565" s="57"/>
      <c r="BI565" s="57"/>
      <c r="BJ565" s="57"/>
      <c r="BK565" s="57"/>
      <c r="BL565" s="57"/>
      <c r="BM565" s="57"/>
      <c r="BN565" s="57"/>
      <c r="BO565" s="57"/>
      <c r="BP565" s="57"/>
      <c r="BQ565" s="57"/>
      <c r="BR565" s="57"/>
      <c r="BS565" s="57"/>
      <c r="BT565" s="57"/>
      <c r="BU565" s="57"/>
      <c r="BV565" s="57"/>
      <c r="BW565" s="57"/>
      <c r="BX565" s="57"/>
      <c r="BY565" s="57"/>
    </row>
    <row r="566" spans="1:77" s="64" customFormat="1" ht="12.75" x14ac:dyDescent="0.2">
      <c r="A566" s="57"/>
      <c r="B566" s="58" t="str">
        <f>IF(AND(B564&lt;&gt;"",ISNUMBER(B564),B565=""),"סך הכל",IF([1]Planning!A569="","",[1]Planning!A569))</f>
        <v/>
      </c>
      <c r="C566" s="59" t="str">
        <f>IFERROR(_xlfn.IFS(B566="סך הכל",[1]Summary!$B$6,[1]Planning!C569&lt;&gt;"",[1]Planning!C569),"")</f>
        <v/>
      </c>
      <c r="D566" s="57" t="str">
        <f>IFERROR(VLOOKUP(B566,[1]Address!B:G,5,FALSE),"")</f>
        <v/>
      </c>
      <c r="E566" s="57" t="str">
        <f>IFERROR(VLOOKUP(B566,[1]Address!B:L,11,FALSE),"")</f>
        <v/>
      </c>
      <c r="F566" s="60" t="str">
        <f t="shared" si="16"/>
        <v/>
      </c>
      <c r="G566" s="61" t="str">
        <f>IF(B566="סך הכל",[1]Summary!$B$7,IF(F566="","",IF(VLOOKUP(B566,[1]WQ_UnitID!B:C,2,FALSE)=0,"",VLOOKUP(B566,[1]WQ_UnitID!B:C,2,FALSE))))</f>
        <v/>
      </c>
      <c r="H566" s="60" t="str">
        <f>IF(B566="סך הכל",[1]Summary!$B$8,IF(F566="","",IFERROR(VLOOKUP(B566,[1]Planning!A:B,2,FALSE),0)))</f>
        <v/>
      </c>
      <c r="I566" s="60" t="str">
        <f>IF(B566="סך הכל",[1]Summary!$B$9,IF(F566="","",IFERROR(VLOOKUP(B566,[1]Count!A:B,2,FALSE),0)))</f>
        <v/>
      </c>
      <c r="J566" s="60" t="str">
        <f>IF(F566="","",(IF(ISNUMBER(MATCH(B566,[1]ExcPermit!$H$8:$H$1000,0)),"כן","לא")))</f>
        <v/>
      </c>
      <c r="K566" s="60" t="str">
        <f>IF(B566="סך הכל",[1]Summary!$B$10,IF(F566="","",IFERROR(VLOOKUP(B566,[1]Count!A:J,8,FALSE),0)))</f>
        <v/>
      </c>
      <c r="L566" s="60" t="str">
        <f>IF(B566="סך הכל",[1]Summary!$B$11,IF(F566="","",IFERROR(VLOOKUP(B566,[1]Count!A:J,9,FALSE),0)))</f>
        <v/>
      </c>
      <c r="M566" s="62" t="str">
        <f>IF(B566="סך הכל",[1]Summary!$B$12,IF(F566="","",IFERROR(VLOOKUP(B566,[1]Count!A:J,10,FALSE),0)))</f>
        <v/>
      </c>
      <c r="N566" s="63" t="str">
        <f t="shared" si="17"/>
        <v/>
      </c>
      <c r="O566" s="45" t="str">
        <f>IFERROR(VLOOKUP(B566,[1]Comments!A:B,2,FALSE),"")</f>
        <v/>
      </c>
      <c r="P566" s="45"/>
      <c r="Q566" s="45"/>
      <c r="R566" s="45"/>
      <c r="S566" s="45"/>
      <c r="T566" s="45"/>
      <c r="U566" s="45"/>
      <c r="V566" s="45"/>
      <c r="W566" s="45"/>
      <c r="X566" s="45"/>
      <c r="Y566" s="45"/>
      <c r="Z566" s="45"/>
      <c r="AA566" s="45"/>
      <c r="AB566" s="45"/>
      <c r="AC566" s="45"/>
      <c r="AD566" s="45"/>
      <c r="AE566" s="57"/>
      <c r="AF566" s="57"/>
      <c r="AG566" s="57"/>
      <c r="AH566" s="57"/>
      <c r="AI566" s="57"/>
      <c r="AJ566" s="57"/>
      <c r="AK566" s="57"/>
      <c r="AL566" s="57"/>
      <c r="AM566" s="57"/>
      <c r="AN566" s="57"/>
      <c r="AO566" s="57"/>
      <c r="AP566" s="57"/>
      <c r="AQ566" s="57"/>
      <c r="AR566" s="57"/>
      <c r="AS566" s="57"/>
      <c r="AT566" s="57"/>
      <c r="AU566" s="57"/>
      <c r="AV566" s="57"/>
      <c r="AW566" s="57"/>
      <c r="AX566" s="57"/>
      <c r="AY566" s="57"/>
      <c r="AZ566" s="57"/>
      <c r="BA566" s="57"/>
      <c r="BB566" s="57"/>
      <c r="BC566" s="57"/>
      <c r="BD566" s="57"/>
      <c r="BE566" s="57"/>
      <c r="BF566" s="57"/>
      <c r="BG566" s="57"/>
      <c r="BH566" s="57"/>
      <c r="BI566" s="57"/>
      <c r="BJ566" s="57"/>
      <c r="BK566" s="57"/>
      <c r="BL566" s="57"/>
      <c r="BM566" s="57"/>
      <c r="BN566" s="57"/>
      <c r="BO566" s="57"/>
      <c r="BP566" s="57"/>
      <c r="BQ566" s="57"/>
      <c r="BR566" s="57"/>
      <c r="BS566" s="57"/>
      <c r="BT566" s="57"/>
      <c r="BU566" s="57"/>
      <c r="BV566" s="57"/>
      <c r="BW566" s="57"/>
      <c r="BX566" s="57"/>
      <c r="BY566" s="57"/>
    </row>
    <row r="567" spans="1:77" s="64" customFormat="1" ht="12.75" x14ac:dyDescent="0.2">
      <c r="A567" s="57"/>
      <c r="B567" s="58" t="str">
        <f>IF(AND(B565&lt;&gt;"",ISNUMBER(B565),B566=""),"סך הכל",IF([1]Planning!A570="","",[1]Planning!A570))</f>
        <v/>
      </c>
      <c r="C567" s="59" t="str">
        <f>IFERROR(_xlfn.IFS(B567="סך הכל",[1]Summary!$B$6,[1]Planning!C570&lt;&gt;"",[1]Planning!C570),"")</f>
        <v/>
      </c>
      <c r="D567" s="57" t="str">
        <f>IFERROR(VLOOKUP(B567,[1]Address!B:G,5,FALSE),"")</f>
        <v/>
      </c>
      <c r="E567" s="57" t="str">
        <f>IFERROR(VLOOKUP(B567,[1]Address!B:L,11,FALSE),"")</f>
        <v/>
      </c>
      <c r="F567" s="60" t="str">
        <f t="shared" si="16"/>
        <v/>
      </c>
      <c r="G567" s="61" t="str">
        <f>IF(B567="סך הכל",[1]Summary!$B$7,IF(F567="","",IF(VLOOKUP(B567,[1]WQ_UnitID!B:C,2,FALSE)=0,"",VLOOKUP(B567,[1]WQ_UnitID!B:C,2,FALSE))))</f>
        <v/>
      </c>
      <c r="H567" s="60" t="str">
        <f>IF(B567="סך הכל",[1]Summary!$B$8,IF(F567="","",IFERROR(VLOOKUP(B567,[1]Planning!A:B,2,FALSE),0)))</f>
        <v/>
      </c>
      <c r="I567" s="60" t="str">
        <f>IF(B567="סך הכל",[1]Summary!$B$9,IF(F567="","",IFERROR(VLOOKUP(B567,[1]Count!A:B,2,FALSE),0)))</f>
        <v/>
      </c>
      <c r="J567" s="60" t="str">
        <f>IF(F567="","",(IF(ISNUMBER(MATCH(B567,[1]ExcPermit!$H$8:$H$1000,0)),"כן","לא")))</f>
        <v/>
      </c>
      <c r="K567" s="60" t="str">
        <f>IF(B567="סך הכל",[1]Summary!$B$10,IF(F567="","",IFERROR(VLOOKUP(B567,[1]Count!A:J,8,FALSE),0)))</f>
        <v/>
      </c>
      <c r="L567" s="60" t="str">
        <f>IF(B567="סך הכל",[1]Summary!$B$11,IF(F567="","",IFERROR(VLOOKUP(B567,[1]Count!A:J,9,FALSE),0)))</f>
        <v/>
      </c>
      <c r="M567" s="62" t="str">
        <f>IF(B567="סך הכל",[1]Summary!$B$12,IF(F567="","",IFERROR(VLOOKUP(B567,[1]Count!A:J,10,FALSE),0)))</f>
        <v/>
      </c>
      <c r="N567" s="63" t="str">
        <f t="shared" si="17"/>
        <v/>
      </c>
      <c r="O567" s="45" t="str">
        <f>IFERROR(VLOOKUP(B567,[1]Comments!A:B,2,FALSE),"")</f>
        <v/>
      </c>
      <c r="P567" s="45"/>
      <c r="Q567" s="45"/>
      <c r="R567" s="45"/>
      <c r="S567" s="45"/>
      <c r="T567" s="45"/>
      <c r="U567" s="45"/>
      <c r="V567" s="45"/>
      <c r="W567" s="45"/>
      <c r="X567" s="45"/>
      <c r="Y567" s="45"/>
      <c r="Z567" s="45"/>
      <c r="AA567" s="45"/>
      <c r="AB567" s="45"/>
      <c r="AC567" s="45"/>
      <c r="AD567" s="45"/>
      <c r="AE567" s="57"/>
      <c r="AF567" s="57"/>
      <c r="AG567" s="57"/>
      <c r="AH567" s="57"/>
      <c r="AI567" s="57"/>
      <c r="AJ567" s="57"/>
      <c r="AK567" s="57"/>
      <c r="AL567" s="57"/>
      <c r="AM567" s="57"/>
      <c r="AN567" s="57"/>
      <c r="AO567" s="57"/>
      <c r="AP567" s="57"/>
      <c r="AQ567" s="57"/>
      <c r="AR567" s="57"/>
      <c r="AS567" s="57"/>
      <c r="AT567" s="57"/>
      <c r="AU567" s="57"/>
      <c r="AV567" s="57"/>
      <c r="AW567" s="57"/>
      <c r="AX567" s="57"/>
      <c r="AY567" s="57"/>
      <c r="AZ567" s="57"/>
      <c r="BA567" s="57"/>
      <c r="BB567" s="57"/>
      <c r="BC567" s="57"/>
      <c r="BD567" s="57"/>
      <c r="BE567" s="57"/>
      <c r="BF567" s="57"/>
      <c r="BG567" s="57"/>
      <c r="BH567" s="57"/>
      <c r="BI567" s="57"/>
      <c r="BJ567" s="57"/>
      <c r="BK567" s="57"/>
      <c r="BL567" s="57"/>
      <c r="BM567" s="57"/>
      <c r="BN567" s="57"/>
      <c r="BO567" s="57"/>
      <c r="BP567" s="57"/>
      <c r="BQ567" s="57"/>
      <c r="BR567" s="57"/>
      <c r="BS567" s="57"/>
      <c r="BT567" s="57"/>
      <c r="BU567" s="57"/>
      <c r="BV567" s="57"/>
      <c r="BW567" s="57"/>
      <c r="BX567" s="57"/>
      <c r="BY567" s="57"/>
    </row>
    <row r="568" spans="1:77" s="64" customFormat="1" ht="12.75" x14ac:dyDescent="0.2">
      <c r="A568" s="57"/>
      <c r="B568" s="58" t="str">
        <f>IF(AND(B566&lt;&gt;"",ISNUMBER(B566),B567=""),"סך הכל",IF([1]Planning!A571="","",[1]Planning!A571))</f>
        <v/>
      </c>
      <c r="C568" s="59" t="str">
        <f>IFERROR(_xlfn.IFS(B568="סך הכל",[1]Summary!$B$6,[1]Planning!C571&lt;&gt;"",[1]Planning!C571),"")</f>
        <v/>
      </c>
      <c r="D568" s="57" t="str">
        <f>IFERROR(VLOOKUP(B568,[1]Address!B:G,5,FALSE),"")</f>
        <v/>
      </c>
      <c r="E568" s="57" t="str">
        <f>IFERROR(VLOOKUP(B568,[1]Address!B:L,11,FALSE),"")</f>
        <v/>
      </c>
      <c r="F568" s="60" t="str">
        <f t="shared" si="16"/>
        <v/>
      </c>
      <c r="G568" s="61" t="str">
        <f>IF(B568="סך הכל",[1]Summary!$B$7,IF(F568="","",IF(VLOOKUP(B568,[1]WQ_UnitID!B:C,2,FALSE)=0,"",VLOOKUP(B568,[1]WQ_UnitID!B:C,2,FALSE))))</f>
        <v/>
      </c>
      <c r="H568" s="60" t="str">
        <f>IF(B568="סך הכל",[1]Summary!$B$8,IF(F568="","",IFERROR(VLOOKUP(B568,[1]Planning!A:B,2,FALSE),0)))</f>
        <v/>
      </c>
      <c r="I568" s="60" t="str">
        <f>IF(B568="סך הכל",[1]Summary!$B$9,IF(F568="","",IFERROR(VLOOKUP(B568,[1]Count!A:B,2,FALSE),0)))</f>
        <v/>
      </c>
      <c r="J568" s="60" t="str">
        <f>IF(F568="","",(IF(ISNUMBER(MATCH(B568,[1]ExcPermit!$H$8:$H$1000,0)),"כן","לא")))</f>
        <v/>
      </c>
      <c r="K568" s="60" t="str">
        <f>IF(B568="סך הכל",[1]Summary!$B$10,IF(F568="","",IFERROR(VLOOKUP(B568,[1]Count!A:J,8,FALSE),0)))</f>
        <v/>
      </c>
      <c r="L568" s="60" t="str">
        <f>IF(B568="סך הכל",[1]Summary!$B$11,IF(F568="","",IFERROR(VLOOKUP(B568,[1]Count!A:J,9,FALSE),0)))</f>
        <v/>
      </c>
      <c r="M568" s="62" t="str">
        <f>IF(B568="סך הכל",[1]Summary!$B$12,IF(F568="","",IFERROR(VLOOKUP(B568,[1]Count!A:J,10,FALSE),0)))</f>
        <v/>
      </c>
      <c r="N568" s="63" t="str">
        <f t="shared" si="17"/>
        <v/>
      </c>
      <c r="O568" s="45" t="str">
        <f>IFERROR(VLOOKUP(B568,[1]Comments!A:B,2,FALSE),"")</f>
        <v/>
      </c>
      <c r="P568" s="45"/>
      <c r="Q568" s="45"/>
      <c r="R568" s="45"/>
      <c r="S568" s="45"/>
      <c r="T568" s="45"/>
      <c r="U568" s="45"/>
      <c r="V568" s="45"/>
      <c r="W568" s="45"/>
      <c r="X568" s="45"/>
      <c r="Y568" s="45"/>
      <c r="Z568" s="45"/>
      <c r="AA568" s="45"/>
      <c r="AB568" s="45"/>
      <c r="AC568" s="45"/>
      <c r="AD568" s="45"/>
      <c r="AE568" s="57"/>
      <c r="AF568" s="57"/>
      <c r="AG568" s="57"/>
      <c r="AH568" s="57"/>
      <c r="AI568" s="57"/>
      <c r="AJ568" s="57"/>
      <c r="AK568" s="57"/>
      <c r="AL568" s="57"/>
      <c r="AM568" s="57"/>
      <c r="AN568" s="57"/>
      <c r="AO568" s="57"/>
      <c r="AP568" s="57"/>
      <c r="AQ568" s="57"/>
      <c r="AR568" s="57"/>
      <c r="AS568" s="57"/>
      <c r="AT568" s="57"/>
      <c r="AU568" s="57"/>
      <c r="AV568" s="57"/>
      <c r="AW568" s="57"/>
      <c r="AX568" s="57"/>
      <c r="AY568" s="57"/>
      <c r="AZ568" s="57"/>
      <c r="BA568" s="57"/>
      <c r="BB568" s="57"/>
      <c r="BC568" s="57"/>
      <c r="BD568" s="57"/>
      <c r="BE568" s="57"/>
      <c r="BF568" s="57"/>
      <c r="BG568" s="57"/>
      <c r="BH568" s="57"/>
      <c r="BI568" s="57"/>
      <c r="BJ568" s="57"/>
      <c r="BK568" s="57"/>
      <c r="BL568" s="57"/>
      <c r="BM568" s="57"/>
      <c r="BN568" s="57"/>
      <c r="BO568" s="57"/>
      <c r="BP568" s="57"/>
      <c r="BQ568" s="57"/>
      <c r="BR568" s="57"/>
      <c r="BS568" s="57"/>
      <c r="BT568" s="57"/>
      <c r="BU568" s="57"/>
      <c r="BV568" s="57"/>
      <c r="BW568" s="57"/>
      <c r="BX568" s="57"/>
      <c r="BY568" s="57"/>
    </row>
    <row r="569" spans="1:77" s="64" customFormat="1" ht="12.75" x14ac:dyDescent="0.2">
      <c r="A569" s="57"/>
      <c r="B569" s="58" t="str">
        <f>IF(AND(B567&lt;&gt;"",ISNUMBER(B567),B568=""),"סך הכל",IF([1]Planning!A572="","",[1]Planning!A572))</f>
        <v/>
      </c>
      <c r="C569" s="59" t="str">
        <f>IFERROR(_xlfn.IFS(B569="סך הכל",[1]Summary!$B$6,[1]Planning!C572&lt;&gt;"",[1]Planning!C572),"")</f>
        <v/>
      </c>
      <c r="D569" s="57" t="str">
        <f>IFERROR(VLOOKUP(B569,[1]Address!B:G,5,FALSE),"")</f>
        <v/>
      </c>
      <c r="E569" s="57" t="str">
        <f>IFERROR(VLOOKUP(B569,[1]Address!B:L,11,FALSE),"")</f>
        <v/>
      </c>
      <c r="F569" s="60" t="str">
        <f t="shared" si="16"/>
        <v/>
      </c>
      <c r="G569" s="61" t="str">
        <f>IF(B569="סך הכל",[1]Summary!$B$7,IF(F569="","",IF(VLOOKUP(B569,[1]WQ_UnitID!B:C,2,FALSE)=0,"",VLOOKUP(B569,[1]WQ_UnitID!B:C,2,FALSE))))</f>
        <v/>
      </c>
      <c r="H569" s="60" t="str">
        <f>IF(B569="סך הכל",[1]Summary!$B$8,IF(F569="","",IFERROR(VLOOKUP(B569,[1]Planning!A:B,2,FALSE),0)))</f>
        <v/>
      </c>
      <c r="I569" s="60" t="str">
        <f>IF(B569="סך הכל",[1]Summary!$B$9,IF(F569="","",IFERROR(VLOOKUP(B569,[1]Count!A:B,2,FALSE),0)))</f>
        <v/>
      </c>
      <c r="J569" s="60" t="str">
        <f>IF(F569="","",(IF(ISNUMBER(MATCH(B569,[1]ExcPermit!$H$8:$H$1000,0)),"כן","לא")))</f>
        <v/>
      </c>
      <c r="K569" s="60" t="str">
        <f>IF(B569="סך הכל",[1]Summary!$B$10,IF(F569="","",IFERROR(VLOOKUP(B569,[1]Count!A:J,8,FALSE),0)))</f>
        <v/>
      </c>
      <c r="L569" s="60" t="str">
        <f>IF(B569="סך הכל",[1]Summary!$B$11,IF(F569="","",IFERROR(VLOOKUP(B569,[1]Count!A:J,9,FALSE),0)))</f>
        <v/>
      </c>
      <c r="M569" s="62" t="str">
        <f>IF(B569="סך הכל",[1]Summary!$B$12,IF(F569="","",IFERROR(VLOOKUP(B569,[1]Count!A:J,10,FALSE),0)))</f>
        <v/>
      </c>
      <c r="N569" s="63" t="str">
        <f t="shared" si="17"/>
        <v/>
      </c>
      <c r="O569" s="45" t="str">
        <f>IFERROR(VLOOKUP(B569,[1]Comments!A:B,2,FALSE),"")</f>
        <v/>
      </c>
      <c r="P569" s="45"/>
      <c r="Q569" s="45"/>
      <c r="R569" s="45"/>
      <c r="S569" s="45"/>
      <c r="T569" s="45"/>
      <c r="U569" s="45"/>
      <c r="V569" s="45"/>
      <c r="W569" s="45"/>
      <c r="X569" s="45"/>
      <c r="Y569" s="45"/>
      <c r="Z569" s="45"/>
      <c r="AA569" s="45"/>
      <c r="AB569" s="45"/>
      <c r="AC569" s="45"/>
      <c r="AD569" s="45"/>
      <c r="AE569" s="57"/>
      <c r="AF569" s="57"/>
      <c r="AG569" s="57"/>
      <c r="AH569" s="57"/>
      <c r="AI569" s="57"/>
      <c r="AJ569" s="57"/>
      <c r="AK569" s="57"/>
      <c r="AL569" s="57"/>
      <c r="AM569" s="57"/>
      <c r="AN569" s="57"/>
      <c r="AO569" s="57"/>
      <c r="AP569" s="57"/>
      <c r="AQ569" s="57"/>
      <c r="AR569" s="57"/>
      <c r="AS569" s="57"/>
      <c r="AT569" s="57"/>
      <c r="AU569" s="57"/>
      <c r="AV569" s="57"/>
      <c r="AW569" s="57"/>
      <c r="AX569" s="57"/>
      <c r="AY569" s="57"/>
      <c r="AZ569" s="57"/>
      <c r="BA569" s="57"/>
      <c r="BB569" s="57"/>
      <c r="BC569" s="57"/>
      <c r="BD569" s="57"/>
      <c r="BE569" s="57"/>
      <c r="BF569" s="57"/>
      <c r="BG569" s="57"/>
      <c r="BH569" s="57"/>
      <c r="BI569" s="57"/>
      <c r="BJ569" s="57"/>
      <c r="BK569" s="57"/>
      <c r="BL569" s="57"/>
      <c r="BM569" s="57"/>
      <c r="BN569" s="57"/>
      <c r="BO569" s="57"/>
      <c r="BP569" s="57"/>
      <c r="BQ569" s="57"/>
      <c r="BR569" s="57"/>
      <c r="BS569" s="57"/>
      <c r="BT569" s="57"/>
      <c r="BU569" s="57"/>
      <c r="BV569" s="57"/>
      <c r="BW569" s="57"/>
      <c r="BX569" s="57"/>
      <c r="BY569" s="57"/>
    </row>
    <row r="570" spans="1:77" s="64" customFormat="1" ht="12.75" x14ac:dyDescent="0.2">
      <c r="A570" s="57"/>
      <c r="B570" s="58" t="str">
        <f>IF(AND(B568&lt;&gt;"",ISNUMBER(B568),B569=""),"סך הכל",IF([1]Planning!A573="","",[1]Planning!A573))</f>
        <v/>
      </c>
      <c r="C570" s="59" t="str">
        <f>IFERROR(_xlfn.IFS(B570="סך הכל",[1]Summary!$B$6,[1]Planning!C573&lt;&gt;"",[1]Planning!C573),"")</f>
        <v/>
      </c>
      <c r="D570" s="57" t="str">
        <f>IFERROR(VLOOKUP(B570,[1]Address!B:G,5,FALSE),"")</f>
        <v/>
      </c>
      <c r="E570" s="57" t="str">
        <f>IFERROR(VLOOKUP(B570,[1]Address!B:L,11,FALSE),"")</f>
        <v/>
      </c>
      <c r="F570" s="60" t="str">
        <f t="shared" si="16"/>
        <v/>
      </c>
      <c r="G570" s="61" t="str">
        <f>IF(B570="סך הכל",[1]Summary!$B$7,IF(F570="","",IF(VLOOKUP(B570,[1]WQ_UnitID!B:C,2,FALSE)=0,"",VLOOKUP(B570,[1]WQ_UnitID!B:C,2,FALSE))))</f>
        <v/>
      </c>
      <c r="H570" s="60" t="str">
        <f>IF(B570="סך הכל",[1]Summary!$B$8,IF(F570="","",IFERROR(VLOOKUP(B570,[1]Planning!A:B,2,FALSE),0)))</f>
        <v/>
      </c>
      <c r="I570" s="60" t="str">
        <f>IF(B570="סך הכל",[1]Summary!$B$9,IF(F570="","",IFERROR(VLOOKUP(B570,[1]Count!A:B,2,FALSE),0)))</f>
        <v/>
      </c>
      <c r="J570" s="60" t="str">
        <f>IF(F570="","",(IF(ISNUMBER(MATCH(B570,[1]ExcPermit!$H$8:$H$1000,0)),"כן","לא")))</f>
        <v/>
      </c>
      <c r="K570" s="60" t="str">
        <f>IF(B570="סך הכל",[1]Summary!$B$10,IF(F570="","",IFERROR(VLOOKUP(B570,[1]Count!A:J,8,FALSE),0)))</f>
        <v/>
      </c>
      <c r="L570" s="60" t="str">
        <f>IF(B570="סך הכל",[1]Summary!$B$11,IF(F570="","",IFERROR(VLOOKUP(B570,[1]Count!A:J,9,FALSE),0)))</f>
        <v/>
      </c>
      <c r="M570" s="62" t="str">
        <f>IF(B570="סך הכל",[1]Summary!$B$12,IF(F570="","",IFERROR(VLOOKUP(B570,[1]Count!A:J,10,FALSE),0)))</f>
        <v/>
      </c>
      <c r="N570" s="63" t="str">
        <f t="shared" si="17"/>
        <v/>
      </c>
      <c r="O570" s="45" t="str">
        <f>IFERROR(VLOOKUP(B570,[1]Comments!A:B,2,FALSE),"")</f>
        <v/>
      </c>
      <c r="P570" s="45"/>
      <c r="Q570" s="45"/>
      <c r="R570" s="45"/>
      <c r="S570" s="45"/>
      <c r="T570" s="45"/>
      <c r="U570" s="45"/>
      <c r="V570" s="45"/>
      <c r="W570" s="45"/>
      <c r="X570" s="45"/>
      <c r="Y570" s="45"/>
      <c r="Z570" s="45"/>
      <c r="AA570" s="45"/>
      <c r="AB570" s="45"/>
      <c r="AC570" s="45"/>
      <c r="AD570" s="45"/>
      <c r="AE570" s="57"/>
      <c r="AF570" s="57"/>
      <c r="AG570" s="57"/>
      <c r="AH570" s="57"/>
      <c r="AI570" s="57"/>
      <c r="AJ570" s="57"/>
      <c r="AK570" s="57"/>
      <c r="AL570" s="57"/>
      <c r="AM570" s="57"/>
      <c r="AN570" s="57"/>
      <c r="AO570" s="57"/>
      <c r="AP570" s="57"/>
      <c r="AQ570" s="57"/>
      <c r="AR570" s="57"/>
      <c r="AS570" s="57"/>
      <c r="AT570" s="57"/>
      <c r="AU570" s="57"/>
      <c r="AV570" s="57"/>
      <c r="AW570" s="57"/>
      <c r="AX570" s="57"/>
      <c r="AY570" s="57"/>
      <c r="AZ570" s="57"/>
      <c r="BA570" s="57"/>
      <c r="BB570" s="57"/>
      <c r="BC570" s="57"/>
      <c r="BD570" s="57"/>
      <c r="BE570" s="57"/>
      <c r="BF570" s="57"/>
      <c r="BG570" s="57"/>
      <c r="BH570" s="57"/>
      <c r="BI570" s="57"/>
      <c r="BJ570" s="57"/>
      <c r="BK570" s="57"/>
      <c r="BL570" s="57"/>
      <c r="BM570" s="57"/>
      <c r="BN570" s="57"/>
      <c r="BO570" s="57"/>
      <c r="BP570" s="57"/>
      <c r="BQ570" s="57"/>
      <c r="BR570" s="57"/>
      <c r="BS570" s="57"/>
      <c r="BT570" s="57"/>
      <c r="BU570" s="57"/>
      <c r="BV570" s="57"/>
      <c r="BW570" s="57"/>
      <c r="BX570" s="57"/>
      <c r="BY570" s="57"/>
    </row>
    <row r="571" spans="1:77" s="64" customFormat="1" ht="12.75" x14ac:dyDescent="0.2">
      <c r="A571" s="57"/>
      <c r="B571" s="58" t="str">
        <f>IF(AND(B569&lt;&gt;"",ISNUMBER(B569),B570=""),"סך הכל",IF([1]Planning!A574="","",[1]Planning!A574))</f>
        <v/>
      </c>
      <c r="C571" s="59" t="str">
        <f>IFERROR(_xlfn.IFS(B571="סך הכל",[1]Summary!$B$6,[1]Planning!C574&lt;&gt;"",[1]Planning!C574),"")</f>
        <v/>
      </c>
      <c r="D571" s="57" t="str">
        <f>IFERROR(VLOOKUP(B571,[1]Address!B:G,5,FALSE),"")</f>
        <v/>
      </c>
      <c r="E571" s="57" t="str">
        <f>IFERROR(VLOOKUP(B571,[1]Address!B:L,11,FALSE),"")</f>
        <v/>
      </c>
      <c r="F571" s="60" t="str">
        <f t="shared" si="16"/>
        <v/>
      </c>
      <c r="G571" s="61" t="str">
        <f>IF(B571="סך הכל",[1]Summary!$B$7,IF(F571="","",IF(VLOOKUP(B571,[1]WQ_UnitID!B:C,2,FALSE)=0,"",VLOOKUP(B571,[1]WQ_UnitID!B:C,2,FALSE))))</f>
        <v/>
      </c>
      <c r="H571" s="60" t="str">
        <f>IF(B571="סך הכל",[1]Summary!$B$8,IF(F571="","",IFERROR(VLOOKUP(B571,[1]Planning!A:B,2,FALSE),0)))</f>
        <v/>
      </c>
      <c r="I571" s="60" t="str">
        <f>IF(B571="סך הכל",[1]Summary!$B$9,IF(F571="","",IFERROR(VLOOKUP(B571,[1]Count!A:B,2,FALSE),0)))</f>
        <v/>
      </c>
      <c r="J571" s="60" t="str">
        <f>IF(F571="","",(IF(ISNUMBER(MATCH(B571,[1]ExcPermit!$H$8:$H$1000,0)),"כן","לא")))</f>
        <v/>
      </c>
      <c r="K571" s="60" t="str">
        <f>IF(B571="סך הכל",[1]Summary!$B$10,IF(F571="","",IFERROR(VLOOKUP(B571,[1]Count!A:J,8,FALSE),0)))</f>
        <v/>
      </c>
      <c r="L571" s="60" t="str">
        <f>IF(B571="סך הכל",[1]Summary!$B$11,IF(F571="","",IFERROR(VLOOKUP(B571,[1]Count!A:J,9,FALSE),0)))</f>
        <v/>
      </c>
      <c r="M571" s="62" t="str">
        <f>IF(B571="סך הכל",[1]Summary!$B$12,IF(F571="","",IFERROR(VLOOKUP(B571,[1]Count!A:J,10,FALSE),0)))</f>
        <v/>
      </c>
      <c r="N571" s="63" t="str">
        <f t="shared" si="17"/>
        <v/>
      </c>
      <c r="O571" s="45" t="str">
        <f>IFERROR(VLOOKUP(B571,[1]Comments!A:B,2,FALSE),"")</f>
        <v/>
      </c>
      <c r="P571" s="45"/>
      <c r="Q571" s="45"/>
      <c r="R571" s="45"/>
      <c r="S571" s="45"/>
      <c r="T571" s="45"/>
      <c r="U571" s="45"/>
      <c r="V571" s="45"/>
      <c r="W571" s="45"/>
      <c r="X571" s="45"/>
      <c r="Y571" s="45"/>
      <c r="Z571" s="45"/>
      <c r="AA571" s="45"/>
      <c r="AB571" s="45"/>
      <c r="AC571" s="45"/>
      <c r="AD571" s="45"/>
      <c r="AE571" s="57"/>
      <c r="AF571" s="57"/>
      <c r="AG571" s="57"/>
      <c r="AH571" s="57"/>
      <c r="AI571" s="57"/>
      <c r="AJ571" s="57"/>
      <c r="AK571" s="57"/>
      <c r="AL571" s="57"/>
      <c r="AM571" s="57"/>
      <c r="AN571" s="57"/>
      <c r="AO571" s="57"/>
      <c r="AP571" s="57"/>
      <c r="AQ571" s="57"/>
      <c r="AR571" s="57"/>
      <c r="AS571" s="57"/>
      <c r="AT571" s="57"/>
      <c r="AU571" s="57"/>
      <c r="AV571" s="57"/>
      <c r="AW571" s="57"/>
      <c r="AX571" s="57"/>
      <c r="AY571" s="57"/>
      <c r="AZ571" s="57"/>
      <c r="BA571" s="57"/>
      <c r="BB571" s="57"/>
      <c r="BC571" s="57"/>
      <c r="BD571" s="57"/>
      <c r="BE571" s="57"/>
      <c r="BF571" s="57"/>
      <c r="BG571" s="57"/>
      <c r="BH571" s="57"/>
      <c r="BI571" s="57"/>
      <c r="BJ571" s="57"/>
      <c r="BK571" s="57"/>
      <c r="BL571" s="57"/>
      <c r="BM571" s="57"/>
      <c r="BN571" s="57"/>
      <c r="BO571" s="57"/>
      <c r="BP571" s="57"/>
      <c r="BQ571" s="57"/>
      <c r="BR571" s="57"/>
      <c r="BS571" s="57"/>
      <c r="BT571" s="57"/>
      <c r="BU571" s="57"/>
      <c r="BV571" s="57"/>
      <c r="BW571" s="57"/>
      <c r="BX571" s="57"/>
      <c r="BY571" s="57"/>
    </row>
    <row r="572" spans="1:77" s="64" customFormat="1" ht="12.75" x14ac:dyDescent="0.2">
      <c r="A572" s="57"/>
      <c r="B572" s="58" t="str">
        <f>IF(AND(B570&lt;&gt;"",ISNUMBER(B570),B571=""),"סך הכל",IF([1]Planning!A575="","",[1]Planning!A575))</f>
        <v/>
      </c>
      <c r="C572" s="59" t="str">
        <f>IFERROR(_xlfn.IFS(B572="סך הכל",[1]Summary!$B$6,[1]Planning!C575&lt;&gt;"",[1]Planning!C575),"")</f>
        <v/>
      </c>
      <c r="D572" s="57" t="str">
        <f>IFERROR(VLOOKUP(B572,[1]Address!B:G,5,FALSE),"")</f>
        <v/>
      </c>
      <c r="E572" s="57" t="str">
        <f>IFERROR(VLOOKUP(B572,[1]Address!B:L,11,FALSE),"")</f>
        <v/>
      </c>
      <c r="F572" s="60" t="str">
        <f t="shared" si="16"/>
        <v/>
      </c>
      <c r="G572" s="61" t="str">
        <f>IF(B572="סך הכל",[1]Summary!$B$7,IF(F572="","",IF(VLOOKUP(B572,[1]WQ_UnitID!B:C,2,FALSE)=0,"",VLOOKUP(B572,[1]WQ_UnitID!B:C,2,FALSE))))</f>
        <v/>
      </c>
      <c r="H572" s="60" t="str">
        <f>IF(B572="סך הכל",[1]Summary!$B$8,IF(F572="","",IFERROR(VLOOKUP(B572,[1]Planning!A:B,2,FALSE),0)))</f>
        <v/>
      </c>
      <c r="I572" s="60" t="str">
        <f>IF(B572="סך הכל",[1]Summary!$B$9,IF(F572="","",IFERROR(VLOOKUP(B572,[1]Count!A:B,2,FALSE),0)))</f>
        <v/>
      </c>
      <c r="J572" s="60" t="str">
        <f>IF(F572="","",(IF(ISNUMBER(MATCH(B572,[1]ExcPermit!$H$8:$H$1000,0)),"כן","לא")))</f>
        <v/>
      </c>
      <c r="K572" s="60" t="str">
        <f>IF(B572="סך הכל",[1]Summary!$B$10,IF(F572="","",IFERROR(VLOOKUP(B572,[1]Count!A:J,8,FALSE),0)))</f>
        <v/>
      </c>
      <c r="L572" s="60" t="str">
        <f>IF(B572="סך הכל",[1]Summary!$B$11,IF(F572="","",IFERROR(VLOOKUP(B572,[1]Count!A:J,9,FALSE),0)))</f>
        <v/>
      </c>
      <c r="M572" s="62" t="str">
        <f>IF(B572="סך הכל",[1]Summary!$B$12,IF(F572="","",IFERROR(VLOOKUP(B572,[1]Count!A:J,10,FALSE),0)))</f>
        <v/>
      </c>
      <c r="N572" s="63" t="str">
        <f t="shared" si="17"/>
        <v/>
      </c>
      <c r="O572" s="45" t="str">
        <f>IFERROR(VLOOKUP(B572,[1]Comments!A:B,2,FALSE),"")</f>
        <v/>
      </c>
      <c r="P572" s="45"/>
      <c r="Q572" s="45"/>
      <c r="R572" s="45"/>
      <c r="S572" s="45"/>
      <c r="T572" s="45"/>
      <c r="U572" s="45"/>
      <c r="V572" s="45"/>
      <c r="W572" s="45"/>
      <c r="X572" s="45"/>
      <c r="Y572" s="45"/>
      <c r="Z572" s="45"/>
      <c r="AA572" s="45"/>
      <c r="AB572" s="45"/>
      <c r="AC572" s="45"/>
      <c r="AD572" s="45"/>
      <c r="AE572" s="57"/>
      <c r="AF572" s="57"/>
      <c r="AG572" s="57"/>
      <c r="AH572" s="57"/>
      <c r="AI572" s="57"/>
      <c r="AJ572" s="57"/>
      <c r="AK572" s="57"/>
      <c r="AL572" s="57"/>
      <c r="AM572" s="57"/>
      <c r="AN572" s="57"/>
      <c r="AO572" s="57"/>
      <c r="AP572" s="57"/>
      <c r="AQ572" s="57"/>
      <c r="AR572" s="57"/>
      <c r="AS572" s="57"/>
      <c r="AT572" s="57"/>
      <c r="AU572" s="57"/>
      <c r="AV572" s="57"/>
      <c r="AW572" s="57"/>
      <c r="AX572" s="57"/>
      <c r="AY572" s="57"/>
      <c r="AZ572" s="57"/>
      <c r="BA572" s="57"/>
      <c r="BB572" s="57"/>
      <c r="BC572" s="57"/>
      <c r="BD572" s="57"/>
      <c r="BE572" s="57"/>
      <c r="BF572" s="57"/>
      <c r="BG572" s="57"/>
      <c r="BH572" s="57"/>
      <c r="BI572" s="57"/>
      <c r="BJ572" s="57"/>
      <c r="BK572" s="57"/>
      <c r="BL572" s="57"/>
      <c r="BM572" s="57"/>
      <c r="BN572" s="57"/>
      <c r="BO572" s="57"/>
      <c r="BP572" s="57"/>
      <c r="BQ572" s="57"/>
      <c r="BR572" s="57"/>
      <c r="BS572" s="57"/>
      <c r="BT572" s="57"/>
      <c r="BU572" s="57"/>
      <c r="BV572" s="57"/>
      <c r="BW572" s="57"/>
      <c r="BX572" s="57"/>
      <c r="BY572" s="57"/>
    </row>
    <row r="573" spans="1:77" s="64" customFormat="1" ht="12.75" x14ac:dyDescent="0.2">
      <c r="A573" s="57"/>
      <c r="B573" s="58" t="str">
        <f>IF(AND(B571&lt;&gt;"",ISNUMBER(B571),B572=""),"סך הכל",IF([1]Planning!A576="","",[1]Planning!A576))</f>
        <v/>
      </c>
      <c r="C573" s="59" t="str">
        <f>IFERROR(_xlfn.IFS(B573="סך הכל",[1]Summary!$B$6,[1]Planning!C576&lt;&gt;"",[1]Planning!C576),"")</f>
        <v/>
      </c>
      <c r="D573" s="57" t="str">
        <f>IFERROR(VLOOKUP(B573,[1]Address!B:G,5,FALSE),"")</f>
        <v/>
      </c>
      <c r="E573" s="57" t="str">
        <f>IFERROR(VLOOKUP(B573,[1]Address!B:L,11,FALSE),"")</f>
        <v/>
      </c>
      <c r="F573" s="60" t="str">
        <f t="shared" si="16"/>
        <v/>
      </c>
      <c r="G573" s="61" t="str">
        <f>IF(B573="סך הכל",[1]Summary!$B$7,IF(F573="","",IF(VLOOKUP(B573,[1]WQ_UnitID!B:C,2,FALSE)=0,"",VLOOKUP(B573,[1]WQ_UnitID!B:C,2,FALSE))))</f>
        <v/>
      </c>
      <c r="H573" s="60" t="str">
        <f>IF(B573="סך הכל",[1]Summary!$B$8,IF(F573="","",IFERROR(VLOOKUP(B573,[1]Planning!A:B,2,FALSE),0)))</f>
        <v/>
      </c>
      <c r="I573" s="60" t="str">
        <f>IF(B573="סך הכל",[1]Summary!$B$9,IF(F573="","",IFERROR(VLOOKUP(B573,[1]Count!A:B,2,FALSE),0)))</f>
        <v/>
      </c>
      <c r="J573" s="60" t="str">
        <f>IF(F573="","",(IF(ISNUMBER(MATCH(B573,[1]ExcPermit!$H$8:$H$1000,0)),"כן","לא")))</f>
        <v/>
      </c>
      <c r="K573" s="60" t="str">
        <f>IF(B573="סך הכל",[1]Summary!$B$10,IF(F573="","",IFERROR(VLOOKUP(B573,[1]Count!A:J,8,FALSE),0)))</f>
        <v/>
      </c>
      <c r="L573" s="60" t="str">
        <f>IF(B573="סך הכל",[1]Summary!$B$11,IF(F573="","",IFERROR(VLOOKUP(B573,[1]Count!A:J,9,FALSE),0)))</f>
        <v/>
      </c>
      <c r="M573" s="62" t="str">
        <f>IF(B573="סך הכל",[1]Summary!$B$12,IF(F573="","",IFERROR(VLOOKUP(B573,[1]Count!A:J,10,FALSE),0)))</f>
        <v/>
      </c>
      <c r="N573" s="63" t="str">
        <f t="shared" si="17"/>
        <v/>
      </c>
      <c r="O573" s="45" t="str">
        <f>IFERROR(VLOOKUP(B573,[1]Comments!A:B,2,FALSE),"")</f>
        <v/>
      </c>
      <c r="P573" s="45"/>
      <c r="Q573" s="45"/>
      <c r="R573" s="45"/>
      <c r="S573" s="45"/>
      <c r="T573" s="45"/>
      <c r="U573" s="45"/>
      <c r="V573" s="45"/>
      <c r="W573" s="45"/>
      <c r="X573" s="45"/>
      <c r="Y573" s="45"/>
      <c r="Z573" s="45"/>
      <c r="AA573" s="45"/>
      <c r="AB573" s="45"/>
      <c r="AC573" s="45"/>
      <c r="AD573" s="45"/>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57"/>
      <c r="BJ573" s="57"/>
      <c r="BK573" s="57"/>
      <c r="BL573" s="57"/>
      <c r="BM573" s="57"/>
      <c r="BN573" s="57"/>
      <c r="BO573" s="57"/>
      <c r="BP573" s="57"/>
      <c r="BQ573" s="57"/>
      <c r="BR573" s="57"/>
      <c r="BS573" s="57"/>
      <c r="BT573" s="57"/>
      <c r="BU573" s="57"/>
      <c r="BV573" s="57"/>
      <c r="BW573" s="57"/>
      <c r="BX573" s="57"/>
      <c r="BY573" s="57"/>
    </row>
    <row r="574" spans="1:77" s="64" customFormat="1" ht="12.75" x14ac:dyDescent="0.2">
      <c r="A574" s="57"/>
      <c r="B574" s="58" t="str">
        <f>IF(AND(B572&lt;&gt;"",ISNUMBER(B572),B573=""),"סך הכל",IF([1]Planning!A577="","",[1]Planning!A577))</f>
        <v/>
      </c>
      <c r="C574" s="59" t="str">
        <f>IFERROR(_xlfn.IFS(B574="סך הכל",[1]Summary!$B$6,[1]Planning!C577&lt;&gt;"",[1]Planning!C577),"")</f>
        <v/>
      </c>
      <c r="D574" s="57" t="str">
        <f>IFERROR(VLOOKUP(B574,[1]Address!B:G,5,FALSE),"")</f>
        <v/>
      </c>
      <c r="E574" s="57" t="str">
        <f>IFERROR(VLOOKUP(B574,[1]Address!B:L,11,FALSE),"")</f>
        <v/>
      </c>
      <c r="F574" s="60" t="str">
        <f t="shared" si="16"/>
        <v/>
      </c>
      <c r="G574" s="61" t="str">
        <f>IF(B574="סך הכל",[1]Summary!$B$7,IF(F574="","",IF(VLOOKUP(B574,[1]WQ_UnitID!B:C,2,FALSE)=0,"",VLOOKUP(B574,[1]WQ_UnitID!B:C,2,FALSE))))</f>
        <v/>
      </c>
      <c r="H574" s="60" t="str">
        <f>IF(B574="סך הכל",[1]Summary!$B$8,IF(F574="","",IFERROR(VLOOKUP(B574,[1]Planning!A:B,2,FALSE),0)))</f>
        <v/>
      </c>
      <c r="I574" s="60" t="str">
        <f>IF(B574="סך הכל",[1]Summary!$B$9,IF(F574="","",IFERROR(VLOOKUP(B574,[1]Count!A:B,2,FALSE),0)))</f>
        <v/>
      </c>
      <c r="J574" s="60" t="str">
        <f>IF(F574="","",(IF(ISNUMBER(MATCH(B574,[1]ExcPermit!$H$8:$H$1000,0)),"כן","לא")))</f>
        <v/>
      </c>
      <c r="K574" s="60" t="str">
        <f>IF(B574="סך הכל",[1]Summary!$B$10,IF(F574="","",IFERROR(VLOOKUP(B574,[1]Count!A:J,8,FALSE),0)))</f>
        <v/>
      </c>
      <c r="L574" s="60" t="str">
        <f>IF(B574="סך הכל",[1]Summary!$B$11,IF(F574="","",IFERROR(VLOOKUP(B574,[1]Count!A:J,9,FALSE),0)))</f>
        <v/>
      </c>
      <c r="M574" s="62" t="str">
        <f>IF(B574="סך הכל",[1]Summary!$B$12,IF(F574="","",IFERROR(VLOOKUP(B574,[1]Count!A:J,10,FALSE),0)))</f>
        <v/>
      </c>
      <c r="N574" s="63" t="str">
        <f t="shared" si="17"/>
        <v/>
      </c>
      <c r="O574" s="45" t="str">
        <f>IFERROR(VLOOKUP(B574,[1]Comments!A:B,2,FALSE),"")</f>
        <v/>
      </c>
      <c r="P574" s="45"/>
      <c r="Q574" s="45"/>
      <c r="R574" s="45"/>
      <c r="S574" s="45"/>
      <c r="T574" s="45"/>
      <c r="U574" s="45"/>
      <c r="V574" s="45"/>
      <c r="W574" s="45"/>
      <c r="X574" s="45"/>
      <c r="Y574" s="45"/>
      <c r="Z574" s="45"/>
      <c r="AA574" s="45"/>
      <c r="AB574" s="45"/>
      <c r="AC574" s="45"/>
      <c r="AD574" s="45"/>
      <c r="AE574" s="57"/>
      <c r="AF574" s="57"/>
      <c r="AG574" s="57"/>
      <c r="AH574" s="57"/>
      <c r="AI574" s="57"/>
      <c r="AJ574" s="57"/>
      <c r="AK574" s="57"/>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7"/>
      <c r="BI574" s="57"/>
      <c r="BJ574" s="57"/>
      <c r="BK574" s="57"/>
      <c r="BL574" s="57"/>
      <c r="BM574" s="57"/>
      <c r="BN574" s="57"/>
      <c r="BO574" s="57"/>
      <c r="BP574" s="57"/>
      <c r="BQ574" s="57"/>
      <c r="BR574" s="57"/>
      <c r="BS574" s="57"/>
      <c r="BT574" s="57"/>
      <c r="BU574" s="57"/>
      <c r="BV574" s="57"/>
      <c r="BW574" s="57"/>
      <c r="BX574" s="57"/>
      <c r="BY574" s="57"/>
    </row>
    <row r="575" spans="1:77" s="64" customFormat="1" ht="12.75" x14ac:dyDescent="0.2">
      <c r="A575" s="57"/>
      <c r="B575" s="58" t="str">
        <f>IF(AND(B573&lt;&gt;"",ISNUMBER(B573),B574=""),"סך הכל",IF([1]Planning!A578="","",[1]Planning!A578))</f>
        <v/>
      </c>
      <c r="C575" s="59" t="str">
        <f>IFERROR(_xlfn.IFS(B575="סך הכל",[1]Summary!$B$6,[1]Planning!C578&lt;&gt;"",[1]Planning!C578),"")</f>
        <v/>
      </c>
      <c r="D575" s="57" t="str">
        <f>IFERROR(VLOOKUP(B575,[1]Address!B:G,5,FALSE),"")</f>
        <v/>
      </c>
      <c r="E575" s="57" t="str">
        <f>IFERROR(VLOOKUP(B575,[1]Address!B:L,11,FALSE),"")</f>
        <v/>
      </c>
      <c r="F575" s="60" t="str">
        <f t="shared" si="16"/>
        <v/>
      </c>
      <c r="G575" s="61" t="str">
        <f>IF(B575="סך הכל",[1]Summary!$B$7,IF(F575="","",IF(VLOOKUP(B575,[1]WQ_UnitID!B:C,2,FALSE)=0,"",VLOOKUP(B575,[1]WQ_UnitID!B:C,2,FALSE))))</f>
        <v/>
      </c>
      <c r="H575" s="60" t="str">
        <f>IF(B575="סך הכל",[1]Summary!$B$8,IF(F575="","",IFERROR(VLOOKUP(B575,[1]Planning!A:B,2,FALSE),0)))</f>
        <v/>
      </c>
      <c r="I575" s="60" t="str">
        <f>IF(B575="סך הכל",[1]Summary!$B$9,IF(F575="","",IFERROR(VLOOKUP(B575,[1]Count!A:B,2,FALSE),0)))</f>
        <v/>
      </c>
      <c r="J575" s="60" t="str">
        <f>IF(F575="","",(IF(ISNUMBER(MATCH(B575,[1]ExcPermit!$H$8:$H$1000,0)),"כן","לא")))</f>
        <v/>
      </c>
      <c r="K575" s="60" t="str">
        <f>IF(B575="סך הכל",[1]Summary!$B$10,IF(F575="","",IFERROR(VLOOKUP(B575,[1]Count!A:J,8,FALSE),0)))</f>
        <v/>
      </c>
      <c r="L575" s="60" t="str">
        <f>IF(B575="סך הכל",[1]Summary!$B$11,IF(F575="","",IFERROR(VLOOKUP(B575,[1]Count!A:J,9,FALSE),0)))</f>
        <v/>
      </c>
      <c r="M575" s="62" t="str">
        <f>IF(B575="סך הכל",[1]Summary!$B$12,IF(F575="","",IFERROR(VLOOKUP(B575,[1]Count!A:J,10,FALSE),0)))</f>
        <v/>
      </c>
      <c r="N575" s="63" t="str">
        <f t="shared" si="17"/>
        <v/>
      </c>
      <c r="O575" s="45" t="str">
        <f>IFERROR(VLOOKUP(B575,[1]Comments!A:B,2,FALSE),"")</f>
        <v/>
      </c>
      <c r="P575" s="45"/>
      <c r="Q575" s="45"/>
      <c r="R575" s="45"/>
      <c r="S575" s="45"/>
      <c r="T575" s="45"/>
      <c r="U575" s="45"/>
      <c r="V575" s="45"/>
      <c r="W575" s="45"/>
      <c r="X575" s="45"/>
      <c r="Y575" s="45"/>
      <c r="Z575" s="45"/>
      <c r="AA575" s="45"/>
      <c r="AB575" s="45"/>
      <c r="AC575" s="45"/>
      <c r="AD575" s="45"/>
      <c r="AE575" s="57"/>
      <c r="AF575" s="57"/>
      <c r="AG575" s="57"/>
      <c r="AH575" s="57"/>
      <c r="AI575" s="57"/>
      <c r="AJ575" s="57"/>
      <c r="AK575" s="57"/>
      <c r="AL575" s="57"/>
      <c r="AM575" s="57"/>
      <c r="AN575" s="57"/>
      <c r="AO575" s="57"/>
      <c r="AP575" s="57"/>
      <c r="AQ575" s="57"/>
      <c r="AR575" s="57"/>
      <c r="AS575" s="57"/>
      <c r="AT575" s="57"/>
      <c r="AU575" s="57"/>
      <c r="AV575" s="57"/>
      <c r="AW575" s="57"/>
      <c r="AX575" s="57"/>
      <c r="AY575" s="57"/>
      <c r="AZ575" s="57"/>
      <c r="BA575" s="57"/>
      <c r="BB575" s="57"/>
      <c r="BC575" s="57"/>
      <c r="BD575" s="57"/>
      <c r="BE575" s="57"/>
      <c r="BF575" s="57"/>
      <c r="BG575" s="57"/>
      <c r="BH575" s="57"/>
      <c r="BI575" s="57"/>
      <c r="BJ575" s="57"/>
      <c r="BK575" s="57"/>
      <c r="BL575" s="57"/>
      <c r="BM575" s="57"/>
      <c r="BN575" s="57"/>
      <c r="BO575" s="57"/>
      <c r="BP575" s="57"/>
      <c r="BQ575" s="57"/>
      <c r="BR575" s="57"/>
      <c r="BS575" s="57"/>
      <c r="BT575" s="57"/>
      <c r="BU575" s="57"/>
      <c r="BV575" s="57"/>
      <c r="BW575" s="57"/>
      <c r="BX575" s="57"/>
      <c r="BY575" s="57"/>
    </row>
    <row r="576" spans="1:77" s="64" customFormat="1" ht="12.75" x14ac:dyDescent="0.2">
      <c r="A576" s="57"/>
      <c r="B576" s="58" t="str">
        <f>IF(AND(B574&lt;&gt;"",ISNUMBER(B574),B575=""),"סך הכל",IF([1]Planning!A579="","",[1]Planning!A579))</f>
        <v/>
      </c>
      <c r="C576" s="59" t="str">
        <f>IFERROR(_xlfn.IFS(B576="סך הכל",[1]Summary!$B$6,[1]Planning!C579&lt;&gt;"",[1]Planning!C579),"")</f>
        <v/>
      </c>
      <c r="D576" s="57" t="str">
        <f>IFERROR(VLOOKUP(B576,[1]Address!B:G,5,FALSE),"")</f>
        <v/>
      </c>
      <c r="E576" s="57" t="str">
        <f>IFERROR(VLOOKUP(B576,[1]Address!B:L,11,FALSE),"")</f>
        <v/>
      </c>
      <c r="F576" s="60" t="str">
        <f t="shared" si="16"/>
        <v/>
      </c>
      <c r="G576" s="61" t="str">
        <f>IF(B576="סך הכל",[1]Summary!$B$7,IF(F576="","",IF(VLOOKUP(B576,[1]WQ_UnitID!B:C,2,FALSE)=0,"",VLOOKUP(B576,[1]WQ_UnitID!B:C,2,FALSE))))</f>
        <v/>
      </c>
      <c r="H576" s="60" t="str">
        <f>IF(B576="סך הכל",[1]Summary!$B$8,IF(F576="","",IFERROR(VLOOKUP(B576,[1]Planning!A:B,2,FALSE),0)))</f>
        <v/>
      </c>
      <c r="I576" s="60" t="str">
        <f>IF(B576="סך הכל",[1]Summary!$B$9,IF(F576="","",IFERROR(VLOOKUP(B576,[1]Count!A:B,2,FALSE),0)))</f>
        <v/>
      </c>
      <c r="J576" s="60" t="str">
        <f>IF(F576="","",(IF(ISNUMBER(MATCH(B576,[1]ExcPermit!$H$8:$H$1000,0)),"כן","לא")))</f>
        <v/>
      </c>
      <c r="K576" s="60" t="str">
        <f>IF(B576="סך הכל",[1]Summary!$B$10,IF(F576="","",IFERROR(VLOOKUP(B576,[1]Count!A:J,8,FALSE),0)))</f>
        <v/>
      </c>
      <c r="L576" s="60" t="str">
        <f>IF(B576="סך הכל",[1]Summary!$B$11,IF(F576="","",IFERROR(VLOOKUP(B576,[1]Count!A:J,9,FALSE),0)))</f>
        <v/>
      </c>
      <c r="M576" s="62" t="str">
        <f>IF(B576="סך הכל",[1]Summary!$B$12,IF(F576="","",IFERROR(VLOOKUP(B576,[1]Count!A:J,10,FALSE),0)))</f>
        <v/>
      </c>
      <c r="N576" s="63" t="str">
        <f t="shared" si="17"/>
        <v/>
      </c>
      <c r="O576" s="45" t="str">
        <f>IFERROR(VLOOKUP(B576,[1]Comments!A:B,2,FALSE),"")</f>
        <v/>
      </c>
      <c r="P576" s="45"/>
      <c r="Q576" s="45"/>
      <c r="R576" s="45"/>
      <c r="S576" s="45"/>
      <c r="T576" s="45"/>
      <c r="U576" s="45"/>
      <c r="V576" s="45"/>
      <c r="W576" s="45"/>
      <c r="X576" s="45"/>
      <c r="Y576" s="45"/>
      <c r="Z576" s="45"/>
      <c r="AA576" s="45"/>
      <c r="AB576" s="45"/>
      <c r="AC576" s="45"/>
      <c r="AD576" s="45"/>
      <c r="AE576" s="57"/>
      <c r="AF576" s="57"/>
      <c r="AG576" s="57"/>
      <c r="AH576" s="57"/>
      <c r="AI576" s="57"/>
      <c r="AJ576" s="57"/>
      <c r="AK576" s="57"/>
      <c r="AL576" s="57"/>
      <c r="AM576" s="57"/>
      <c r="AN576" s="57"/>
      <c r="AO576" s="57"/>
      <c r="AP576" s="57"/>
      <c r="AQ576" s="57"/>
      <c r="AR576" s="57"/>
      <c r="AS576" s="57"/>
      <c r="AT576" s="57"/>
      <c r="AU576" s="57"/>
      <c r="AV576" s="57"/>
      <c r="AW576" s="57"/>
      <c r="AX576" s="57"/>
      <c r="AY576" s="57"/>
      <c r="AZ576" s="57"/>
      <c r="BA576" s="57"/>
      <c r="BB576" s="57"/>
      <c r="BC576" s="57"/>
      <c r="BD576" s="57"/>
      <c r="BE576" s="57"/>
      <c r="BF576" s="57"/>
      <c r="BG576" s="57"/>
      <c r="BH576" s="57"/>
      <c r="BI576" s="57"/>
      <c r="BJ576" s="57"/>
      <c r="BK576" s="57"/>
      <c r="BL576" s="57"/>
      <c r="BM576" s="57"/>
      <c r="BN576" s="57"/>
      <c r="BO576" s="57"/>
      <c r="BP576" s="57"/>
      <c r="BQ576" s="57"/>
      <c r="BR576" s="57"/>
      <c r="BS576" s="57"/>
      <c r="BT576" s="57"/>
      <c r="BU576" s="57"/>
      <c r="BV576" s="57"/>
      <c r="BW576" s="57"/>
      <c r="BX576" s="57"/>
      <c r="BY576" s="57"/>
    </row>
    <row r="577" spans="1:77" s="64" customFormat="1" ht="12.75" x14ac:dyDescent="0.2">
      <c r="A577" s="57"/>
      <c r="B577" s="58" t="str">
        <f>IF(AND(B575&lt;&gt;"",ISNUMBER(B575),B576=""),"סך הכל",IF([1]Planning!A580="","",[1]Planning!A580))</f>
        <v/>
      </c>
      <c r="C577" s="59" t="str">
        <f>IFERROR(_xlfn.IFS(B577="סך הכל",[1]Summary!$B$6,[1]Planning!C580&lt;&gt;"",[1]Planning!C580),"")</f>
        <v/>
      </c>
      <c r="D577" s="57" t="str">
        <f>IFERROR(VLOOKUP(B577,[1]Address!B:G,5,FALSE),"")</f>
        <v/>
      </c>
      <c r="E577" s="57" t="str">
        <f>IFERROR(VLOOKUP(B577,[1]Address!B:L,11,FALSE),"")</f>
        <v/>
      </c>
      <c r="F577" s="60" t="str">
        <f t="shared" si="16"/>
        <v/>
      </c>
      <c r="G577" s="61" t="str">
        <f>IF(B577="סך הכל",[1]Summary!$B$7,IF(F577="","",IF(VLOOKUP(B577,[1]WQ_UnitID!B:C,2,FALSE)=0,"",VLOOKUP(B577,[1]WQ_UnitID!B:C,2,FALSE))))</f>
        <v/>
      </c>
      <c r="H577" s="60" t="str">
        <f>IF(B577="סך הכל",[1]Summary!$B$8,IF(F577="","",IFERROR(VLOOKUP(B577,[1]Planning!A:B,2,FALSE),0)))</f>
        <v/>
      </c>
      <c r="I577" s="60" t="str">
        <f>IF(B577="סך הכל",[1]Summary!$B$9,IF(F577="","",IFERROR(VLOOKUP(B577,[1]Count!A:B,2,FALSE),0)))</f>
        <v/>
      </c>
      <c r="J577" s="60" t="str">
        <f>IF(F577="","",(IF(ISNUMBER(MATCH(B577,[1]ExcPermit!$H$8:$H$1000,0)),"כן","לא")))</f>
        <v/>
      </c>
      <c r="K577" s="60" t="str">
        <f>IF(B577="סך הכל",[1]Summary!$B$10,IF(F577="","",IFERROR(VLOOKUP(B577,[1]Count!A:J,8,FALSE),0)))</f>
        <v/>
      </c>
      <c r="L577" s="60" t="str">
        <f>IF(B577="סך הכל",[1]Summary!$B$11,IF(F577="","",IFERROR(VLOOKUP(B577,[1]Count!A:J,9,FALSE),0)))</f>
        <v/>
      </c>
      <c r="M577" s="62" t="str">
        <f>IF(B577="סך הכל",[1]Summary!$B$12,IF(F577="","",IFERROR(VLOOKUP(B577,[1]Count!A:J,10,FALSE),0)))</f>
        <v/>
      </c>
      <c r="N577" s="63" t="str">
        <f t="shared" si="17"/>
        <v/>
      </c>
      <c r="O577" s="45" t="str">
        <f>IFERROR(VLOOKUP(B577,[1]Comments!A:B,2,FALSE),"")</f>
        <v/>
      </c>
      <c r="P577" s="45"/>
      <c r="Q577" s="45"/>
      <c r="R577" s="45"/>
      <c r="S577" s="45"/>
      <c r="T577" s="45"/>
      <c r="U577" s="45"/>
      <c r="V577" s="45"/>
      <c r="W577" s="45"/>
      <c r="X577" s="45"/>
      <c r="Y577" s="45"/>
      <c r="Z577" s="45"/>
      <c r="AA577" s="45"/>
      <c r="AB577" s="45"/>
      <c r="AC577" s="45"/>
      <c r="AD577" s="45"/>
      <c r="AE577" s="57"/>
      <c r="AF577" s="57"/>
      <c r="AG577" s="57"/>
      <c r="AH577" s="57"/>
      <c r="AI577" s="57"/>
      <c r="AJ577" s="57"/>
      <c r="AK577" s="57"/>
      <c r="AL577" s="57"/>
      <c r="AM577" s="57"/>
      <c r="AN577" s="57"/>
      <c r="AO577" s="57"/>
      <c r="AP577" s="57"/>
      <c r="AQ577" s="57"/>
      <c r="AR577" s="57"/>
      <c r="AS577" s="57"/>
      <c r="AT577" s="57"/>
      <c r="AU577" s="57"/>
      <c r="AV577" s="57"/>
      <c r="AW577" s="57"/>
      <c r="AX577" s="57"/>
      <c r="AY577" s="57"/>
      <c r="AZ577" s="57"/>
      <c r="BA577" s="57"/>
      <c r="BB577" s="57"/>
      <c r="BC577" s="57"/>
      <c r="BD577" s="57"/>
      <c r="BE577" s="57"/>
      <c r="BF577" s="57"/>
      <c r="BG577" s="57"/>
      <c r="BH577" s="57"/>
      <c r="BI577" s="57"/>
      <c r="BJ577" s="57"/>
      <c r="BK577" s="57"/>
      <c r="BL577" s="57"/>
      <c r="BM577" s="57"/>
      <c r="BN577" s="57"/>
      <c r="BO577" s="57"/>
      <c r="BP577" s="57"/>
      <c r="BQ577" s="57"/>
      <c r="BR577" s="57"/>
      <c r="BS577" s="57"/>
      <c r="BT577" s="57"/>
      <c r="BU577" s="57"/>
      <c r="BV577" s="57"/>
      <c r="BW577" s="57"/>
      <c r="BX577" s="57"/>
      <c r="BY577" s="57"/>
    </row>
    <row r="578" spans="1:77" s="64" customFormat="1" ht="12.75" x14ac:dyDescent="0.2">
      <c r="A578" s="57"/>
      <c r="B578" s="58" t="str">
        <f>IF(AND(B576&lt;&gt;"",ISNUMBER(B576),B577=""),"סך הכל",IF([1]Planning!A581="","",[1]Planning!A581))</f>
        <v/>
      </c>
      <c r="C578" s="59" t="str">
        <f>IFERROR(_xlfn.IFS(B578="סך הכל",[1]Summary!$B$6,[1]Planning!C581&lt;&gt;"",[1]Planning!C581),"")</f>
        <v/>
      </c>
      <c r="D578" s="57" t="str">
        <f>IFERROR(VLOOKUP(B578,[1]Address!B:G,5,FALSE),"")</f>
        <v/>
      </c>
      <c r="E578" s="57" t="str">
        <f>IFERROR(VLOOKUP(B578,[1]Address!B:L,11,FALSE),"")</f>
        <v/>
      </c>
      <c r="F578" s="60" t="str">
        <f t="shared" si="16"/>
        <v/>
      </c>
      <c r="G578" s="61" t="str">
        <f>IF(B578="סך הכל",[1]Summary!$B$7,IF(F578="","",IF(VLOOKUP(B578,[1]WQ_UnitID!B:C,2,FALSE)=0,"",VLOOKUP(B578,[1]WQ_UnitID!B:C,2,FALSE))))</f>
        <v/>
      </c>
      <c r="H578" s="60" t="str">
        <f>IF(B578="סך הכל",[1]Summary!$B$8,IF(F578="","",IFERROR(VLOOKUP(B578,[1]Planning!A:B,2,FALSE),0)))</f>
        <v/>
      </c>
      <c r="I578" s="60" t="str">
        <f>IF(B578="סך הכל",[1]Summary!$B$9,IF(F578="","",IFERROR(VLOOKUP(B578,[1]Count!A:B,2,FALSE),0)))</f>
        <v/>
      </c>
      <c r="J578" s="60" t="str">
        <f>IF(F578="","",(IF(ISNUMBER(MATCH(B578,[1]ExcPermit!$H$8:$H$1000,0)),"כן","לא")))</f>
        <v/>
      </c>
      <c r="K578" s="60" t="str">
        <f>IF(B578="סך הכל",[1]Summary!$B$10,IF(F578="","",IFERROR(VLOOKUP(B578,[1]Count!A:J,8,FALSE),0)))</f>
        <v/>
      </c>
      <c r="L578" s="60" t="str">
        <f>IF(B578="סך הכל",[1]Summary!$B$11,IF(F578="","",IFERROR(VLOOKUP(B578,[1]Count!A:J,9,FALSE),0)))</f>
        <v/>
      </c>
      <c r="M578" s="62" t="str">
        <f>IF(B578="סך הכל",[1]Summary!$B$12,IF(F578="","",IFERROR(VLOOKUP(B578,[1]Count!A:J,10,FALSE),0)))</f>
        <v/>
      </c>
      <c r="N578" s="63" t="str">
        <f t="shared" si="17"/>
        <v/>
      </c>
      <c r="O578" s="45" t="str">
        <f>IFERROR(VLOOKUP(B578,[1]Comments!A:B,2,FALSE),"")</f>
        <v/>
      </c>
      <c r="P578" s="45"/>
      <c r="Q578" s="45"/>
      <c r="R578" s="45"/>
      <c r="S578" s="45"/>
      <c r="T578" s="45"/>
      <c r="U578" s="45"/>
      <c r="V578" s="45"/>
      <c r="W578" s="45"/>
      <c r="X578" s="45"/>
      <c r="Y578" s="45"/>
      <c r="Z578" s="45"/>
      <c r="AA578" s="45"/>
      <c r="AB578" s="45"/>
      <c r="AC578" s="45"/>
      <c r="AD578" s="45"/>
      <c r="AE578" s="57"/>
      <c r="AF578" s="57"/>
      <c r="AG578" s="57"/>
      <c r="AH578" s="57"/>
      <c r="AI578" s="57"/>
      <c r="AJ578" s="57"/>
      <c r="AK578" s="57"/>
      <c r="AL578" s="57"/>
      <c r="AM578" s="57"/>
      <c r="AN578" s="57"/>
      <c r="AO578" s="57"/>
      <c r="AP578" s="57"/>
      <c r="AQ578" s="57"/>
      <c r="AR578" s="57"/>
      <c r="AS578" s="57"/>
      <c r="AT578" s="57"/>
      <c r="AU578" s="57"/>
      <c r="AV578" s="57"/>
      <c r="AW578" s="57"/>
      <c r="AX578" s="57"/>
      <c r="AY578" s="57"/>
      <c r="AZ578" s="57"/>
      <c r="BA578" s="57"/>
      <c r="BB578" s="57"/>
      <c r="BC578" s="57"/>
      <c r="BD578" s="57"/>
      <c r="BE578" s="57"/>
      <c r="BF578" s="57"/>
      <c r="BG578" s="57"/>
      <c r="BH578" s="57"/>
      <c r="BI578" s="57"/>
      <c r="BJ578" s="57"/>
      <c r="BK578" s="57"/>
      <c r="BL578" s="57"/>
      <c r="BM578" s="57"/>
      <c r="BN578" s="57"/>
      <c r="BO578" s="57"/>
      <c r="BP578" s="57"/>
      <c r="BQ578" s="57"/>
      <c r="BR578" s="57"/>
      <c r="BS578" s="57"/>
      <c r="BT578" s="57"/>
      <c r="BU578" s="57"/>
      <c r="BV578" s="57"/>
      <c r="BW578" s="57"/>
      <c r="BX578" s="57"/>
      <c r="BY578" s="57"/>
    </row>
    <row r="579" spans="1:77" s="64" customFormat="1" ht="12.75" x14ac:dyDescent="0.2">
      <c r="A579" s="57"/>
      <c r="B579" s="58" t="str">
        <f>IF(AND(B577&lt;&gt;"",ISNUMBER(B577),B578=""),"סך הכל",IF([1]Planning!A582="","",[1]Planning!A582))</f>
        <v/>
      </c>
      <c r="C579" s="59" t="str">
        <f>IFERROR(_xlfn.IFS(B579="סך הכל",[1]Summary!$B$6,[1]Planning!C582&lt;&gt;"",[1]Planning!C582),"")</f>
        <v/>
      </c>
      <c r="D579" s="57" t="str">
        <f>IFERROR(VLOOKUP(B579,[1]Address!B:G,5,FALSE),"")</f>
        <v/>
      </c>
      <c r="E579" s="57" t="str">
        <f>IFERROR(VLOOKUP(B579,[1]Address!B:L,11,FALSE),"")</f>
        <v/>
      </c>
      <c r="F579" s="60" t="str">
        <f t="shared" si="16"/>
        <v/>
      </c>
      <c r="G579" s="61" t="str">
        <f>IF(B579="סך הכל",[1]Summary!$B$7,IF(F579="","",IF(VLOOKUP(B579,[1]WQ_UnitID!B:C,2,FALSE)=0,"",VLOOKUP(B579,[1]WQ_UnitID!B:C,2,FALSE))))</f>
        <v/>
      </c>
      <c r="H579" s="60" t="str">
        <f>IF(B579="סך הכל",[1]Summary!$B$8,IF(F579="","",IFERROR(VLOOKUP(B579,[1]Planning!A:B,2,FALSE),0)))</f>
        <v/>
      </c>
      <c r="I579" s="60" t="str">
        <f>IF(B579="סך הכל",[1]Summary!$B$9,IF(F579="","",IFERROR(VLOOKUP(B579,[1]Count!A:B,2,FALSE),0)))</f>
        <v/>
      </c>
      <c r="J579" s="60" t="str">
        <f>IF(F579="","",(IF(ISNUMBER(MATCH(B579,[1]ExcPermit!$H$8:$H$1000,0)),"כן","לא")))</f>
        <v/>
      </c>
      <c r="K579" s="60" t="str">
        <f>IF(B579="סך הכל",[1]Summary!$B$10,IF(F579="","",IFERROR(VLOOKUP(B579,[1]Count!A:J,8,FALSE),0)))</f>
        <v/>
      </c>
      <c r="L579" s="60" t="str">
        <f>IF(B579="סך הכל",[1]Summary!$B$11,IF(F579="","",IFERROR(VLOOKUP(B579,[1]Count!A:J,9,FALSE),0)))</f>
        <v/>
      </c>
      <c r="M579" s="62" t="str">
        <f>IF(B579="סך הכל",[1]Summary!$B$12,IF(F579="","",IFERROR(VLOOKUP(B579,[1]Count!A:J,10,FALSE),0)))</f>
        <v/>
      </c>
      <c r="N579" s="63" t="str">
        <f t="shared" si="17"/>
        <v/>
      </c>
      <c r="O579" s="45" t="str">
        <f>IFERROR(VLOOKUP(B579,[1]Comments!A:B,2,FALSE),"")</f>
        <v/>
      </c>
      <c r="P579" s="45"/>
      <c r="Q579" s="45"/>
      <c r="R579" s="45"/>
      <c r="S579" s="45"/>
      <c r="T579" s="45"/>
      <c r="U579" s="45"/>
      <c r="V579" s="45"/>
      <c r="W579" s="45"/>
      <c r="X579" s="45"/>
      <c r="Y579" s="45"/>
      <c r="Z579" s="45"/>
      <c r="AA579" s="45"/>
      <c r="AB579" s="45"/>
      <c r="AC579" s="45"/>
      <c r="AD579" s="45"/>
      <c r="AE579" s="57"/>
      <c r="AF579" s="57"/>
      <c r="AG579" s="57"/>
      <c r="AH579" s="57"/>
      <c r="AI579" s="57"/>
      <c r="AJ579" s="57"/>
      <c r="AK579" s="57"/>
      <c r="AL579" s="57"/>
      <c r="AM579" s="57"/>
      <c r="AN579" s="57"/>
      <c r="AO579" s="57"/>
      <c r="AP579" s="57"/>
      <c r="AQ579" s="57"/>
      <c r="AR579" s="57"/>
      <c r="AS579" s="57"/>
      <c r="AT579" s="57"/>
      <c r="AU579" s="57"/>
      <c r="AV579" s="57"/>
      <c r="AW579" s="57"/>
      <c r="AX579" s="57"/>
      <c r="AY579" s="57"/>
      <c r="AZ579" s="57"/>
      <c r="BA579" s="57"/>
      <c r="BB579" s="57"/>
      <c r="BC579" s="57"/>
      <c r="BD579" s="57"/>
      <c r="BE579" s="57"/>
      <c r="BF579" s="57"/>
      <c r="BG579" s="57"/>
      <c r="BH579" s="57"/>
      <c r="BI579" s="57"/>
      <c r="BJ579" s="57"/>
      <c r="BK579" s="57"/>
      <c r="BL579" s="57"/>
      <c r="BM579" s="57"/>
      <c r="BN579" s="57"/>
      <c r="BO579" s="57"/>
      <c r="BP579" s="57"/>
      <c r="BQ579" s="57"/>
      <c r="BR579" s="57"/>
      <c r="BS579" s="57"/>
      <c r="BT579" s="57"/>
      <c r="BU579" s="57"/>
      <c r="BV579" s="57"/>
      <c r="BW579" s="57"/>
      <c r="BX579" s="57"/>
      <c r="BY579" s="57"/>
    </row>
    <row r="580" spans="1:77" s="64" customFormat="1" ht="12.75" x14ac:dyDescent="0.2">
      <c r="A580" s="57"/>
      <c r="B580" s="58" t="str">
        <f>IF(AND(B578&lt;&gt;"",ISNUMBER(B578),B579=""),"סך הכל",IF([1]Planning!A583="","",[1]Planning!A583))</f>
        <v/>
      </c>
      <c r="C580" s="59" t="str">
        <f>IFERROR(_xlfn.IFS(B580="סך הכל",[1]Summary!$B$6,[1]Planning!C583&lt;&gt;"",[1]Planning!C583),"")</f>
        <v/>
      </c>
      <c r="D580" s="57" t="str">
        <f>IFERROR(VLOOKUP(B580,[1]Address!B:G,5,FALSE),"")</f>
        <v/>
      </c>
      <c r="E580" s="57" t="str">
        <f>IFERROR(VLOOKUP(B580,[1]Address!B:L,11,FALSE),"")</f>
        <v/>
      </c>
      <c r="F580" s="60" t="str">
        <f t="shared" si="16"/>
        <v/>
      </c>
      <c r="G580" s="61" t="str">
        <f>IF(B580="סך הכל",[1]Summary!$B$7,IF(F580="","",IF(VLOOKUP(B580,[1]WQ_UnitID!B:C,2,FALSE)=0,"",VLOOKUP(B580,[1]WQ_UnitID!B:C,2,FALSE))))</f>
        <v/>
      </c>
      <c r="H580" s="60" t="str">
        <f>IF(B580="סך הכל",[1]Summary!$B$8,IF(F580="","",IFERROR(VLOOKUP(B580,[1]Planning!A:B,2,FALSE),0)))</f>
        <v/>
      </c>
      <c r="I580" s="60" t="str">
        <f>IF(B580="סך הכל",[1]Summary!$B$9,IF(F580="","",IFERROR(VLOOKUP(B580,[1]Count!A:B,2,FALSE),0)))</f>
        <v/>
      </c>
      <c r="J580" s="60" t="str">
        <f>IF(F580="","",(IF(ISNUMBER(MATCH(B580,[1]ExcPermit!$H$8:$H$1000,0)),"כן","לא")))</f>
        <v/>
      </c>
      <c r="K580" s="60" t="str">
        <f>IF(B580="סך הכל",[1]Summary!$B$10,IF(F580="","",IFERROR(VLOOKUP(B580,[1]Count!A:J,8,FALSE),0)))</f>
        <v/>
      </c>
      <c r="L580" s="60" t="str">
        <f>IF(B580="סך הכל",[1]Summary!$B$11,IF(F580="","",IFERROR(VLOOKUP(B580,[1]Count!A:J,9,FALSE),0)))</f>
        <v/>
      </c>
      <c r="M580" s="62" t="str">
        <f>IF(B580="סך הכל",[1]Summary!$B$12,IF(F580="","",IFERROR(VLOOKUP(B580,[1]Count!A:J,10,FALSE),0)))</f>
        <v/>
      </c>
      <c r="N580" s="63" t="str">
        <f t="shared" si="17"/>
        <v/>
      </c>
      <c r="O580" s="45" t="str">
        <f>IFERROR(VLOOKUP(B580,[1]Comments!A:B,2,FALSE),"")</f>
        <v/>
      </c>
      <c r="P580" s="45"/>
      <c r="Q580" s="45"/>
      <c r="R580" s="45"/>
      <c r="S580" s="45"/>
      <c r="T580" s="45"/>
      <c r="U580" s="45"/>
      <c r="V580" s="45"/>
      <c r="W580" s="45"/>
      <c r="X580" s="45"/>
      <c r="Y580" s="45"/>
      <c r="Z580" s="45"/>
      <c r="AA580" s="45"/>
      <c r="AB580" s="45"/>
      <c r="AC580" s="45"/>
      <c r="AD580" s="45"/>
      <c r="AE580" s="57"/>
      <c r="AF580" s="57"/>
      <c r="AG580" s="57"/>
      <c r="AH580" s="57"/>
      <c r="AI580" s="57"/>
      <c r="AJ580" s="57"/>
      <c r="AK580" s="57"/>
      <c r="AL580" s="57"/>
      <c r="AM580" s="57"/>
      <c r="AN580" s="57"/>
      <c r="AO580" s="57"/>
      <c r="AP580" s="57"/>
      <c r="AQ580" s="57"/>
      <c r="AR580" s="57"/>
      <c r="AS580" s="57"/>
      <c r="AT580" s="57"/>
      <c r="AU580" s="57"/>
      <c r="AV580" s="57"/>
      <c r="AW580" s="57"/>
      <c r="AX580" s="57"/>
      <c r="AY580" s="57"/>
      <c r="AZ580" s="57"/>
      <c r="BA580" s="57"/>
      <c r="BB580" s="57"/>
      <c r="BC580" s="57"/>
      <c r="BD580" s="57"/>
      <c r="BE580" s="57"/>
      <c r="BF580" s="57"/>
      <c r="BG580" s="57"/>
      <c r="BH580" s="57"/>
      <c r="BI580" s="57"/>
      <c r="BJ580" s="57"/>
      <c r="BK580" s="57"/>
      <c r="BL580" s="57"/>
      <c r="BM580" s="57"/>
      <c r="BN580" s="57"/>
      <c r="BO580" s="57"/>
      <c r="BP580" s="57"/>
      <c r="BQ580" s="57"/>
      <c r="BR580" s="57"/>
      <c r="BS580" s="57"/>
      <c r="BT580" s="57"/>
      <c r="BU580" s="57"/>
      <c r="BV580" s="57"/>
      <c r="BW580" s="57"/>
      <c r="BX580" s="57"/>
      <c r="BY580" s="57"/>
    </row>
    <row r="581" spans="1:77" s="64" customFormat="1" ht="12.75" x14ac:dyDescent="0.2">
      <c r="A581" s="57"/>
      <c r="B581" s="58" t="str">
        <f>IF(AND(B579&lt;&gt;"",ISNUMBER(B579),B580=""),"סך הכל",IF([1]Planning!A584="","",[1]Planning!A584))</f>
        <v/>
      </c>
      <c r="C581" s="59" t="str">
        <f>IFERROR(_xlfn.IFS(B581="סך הכל",[1]Summary!$B$6,[1]Planning!C584&lt;&gt;"",[1]Planning!C584),"")</f>
        <v/>
      </c>
      <c r="D581" s="57" t="str">
        <f>IFERROR(VLOOKUP(B581,[1]Address!B:G,5,FALSE),"")</f>
        <v/>
      </c>
      <c r="E581" s="57" t="str">
        <f>IFERROR(VLOOKUP(B581,[1]Address!B:L,11,FALSE),"")</f>
        <v/>
      </c>
      <c r="F581" s="60" t="str">
        <f t="shared" ref="F581:F600" si="18">IF(ISNUMBER(B581),"חטף","")</f>
        <v/>
      </c>
      <c r="G581" s="61" t="str">
        <f>IF(B581="סך הכל",[1]Summary!$B$7,IF(F581="","",IF(VLOOKUP(B581,[1]WQ_UnitID!B:C,2,FALSE)=0,"",VLOOKUP(B581,[1]WQ_UnitID!B:C,2,FALSE))))</f>
        <v/>
      </c>
      <c r="H581" s="60" t="str">
        <f>IF(B581="סך הכל",[1]Summary!$B$8,IF(F581="","",IFERROR(VLOOKUP(B581,[1]Planning!A:B,2,FALSE),0)))</f>
        <v/>
      </c>
      <c r="I581" s="60" t="str">
        <f>IF(B581="סך הכל",[1]Summary!$B$9,IF(F581="","",IFERROR(VLOOKUP(B581,[1]Count!A:B,2,FALSE),0)))</f>
        <v/>
      </c>
      <c r="J581" s="60" t="str">
        <f>IF(F581="","",(IF(ISNUMBER(MATCH(B581,[1]ExcPermit!$H$8:$H$1000,0)),"כן","לא")))</f>
        <v/>
      </c>
      <c r="K581" s="60" t="str">
        <f>IF(B581="סך הכל",[1]Summary!$B$10,IF(F581="","",IFERROR(VLOOKUP(B581,[1]Count!A:J,8,FALSE),0)))</f>
        <v/>
      </c>
      <c r="L581" s="60" t="str">
        <f>IF(B581="סך הכל",[1]Summary!$B$11,IF(F581="","",IFERROR(VLOOKUP(B581,[1]Count!A:J,9,FALSE),0)))</f>
        <v/>
      </c>
      <c r="M581" s="62" t="str">
        <f>IF(B581="סך הכל",[1]Summary!$B$12,IF(F581="","",IFERROR(VLOOKUP(B581,[1]Count!A:J,10,FALSE),0)))</f>
        <v/>
      </c>
      <c r="N581" s="63" t="str">
        <f t="shared" si="17"/>
        <v/>
      </c>
      <c r="O581" s="45" t="str">
        <f>IFERROR(VLOOKUP(B581,[1]Comments!A:B,2,FALSE),"")</f>
        <v/>
      </c>
      <c r="P581" s="45"/>
      <c r="Q581" s="45"/>
      <c r="R581" s="45"/>
      <c r="S581" s="45"/>
      <c r="T581" s="45"/>
      <c r="U581" s="45"/>
      <c r="V581" s="45"/>
      <c r="W581" s="45"/>
      <c r="X581" s="45"/>
      <c r="Y581" s="45"/>
      <c r="Z581" s="45"/>
      <c r="AA581" s="45"/>
      <c r="AB581" s="45"/>
      <c r="AC581" s="45"/>
      <c r="AD581" s="45"/>
      <c r="AE581" s="57"/>
      <c r="AF581" s="57"/>
      <c r="AG581" s="57"/>
      <c r="AH581" s="57"/>
      <c r="AI581" s="57"/>
      <c r="AJ581" s="57"/>
      <c r="AK581" s="57"/>
      <c r="AL581" s="57"/>
      <c r="AM581" s="57"/>
      <c r="AN581" s="57"/>
      <c r="AO581" s="57"/>
      <c r="AP581" s="57"/>
      <c r="AQ581" s="57"/>
      <c r="AR581" s="57"/>
      <c r="AS581" s="57"/>
      <c r="AT581" s="57"/>
      <c r="AU581" s="57"/>
      <c r="AV581" s="57"/>
      <c r="AW581" s="57"/>
      <c r="AX581" s="57"/>
      <c r="AY581" s="57"/>
      <c r="AZ581" s="57"/>
      <c r="BA581" s="57"/>
      <c r="BB581" s="57"/>
      <c r="BC581" s="57"/>
      <c r="BD581" s="57"/>
      <c r="BE581" s="57"/>
      <c r="BF581" s="57"/>
      <c r="BG581" s="57"/>
      <c r="BH581" s="57"/>
      <c r="BI581" s="57"/>
      <c r="BJ581" s="57"/>
      <c r="BK581" s="57"/>
      <c r="BL581" s="57"/>
      <c r="BM581" s="57"/>
      <c r="BN581" s="57"/>
      <c r="BO581" s="57"/>
      <c r="BP581" s="57"/>
      <c r="BQ581" s="57"/>
      <c r="BR581" s="57"/>
      <c r="BS581" s="57"/>
      <c r="BT581" s="57"/>
      <c r="BU581" s="57"/>
      <c r="BV581" s="57"/>
      <c r="BW581" s="57"/>
      <c r="BX581" s="57"/>
      <c r="BY581" s="57"/>
    </row>
    <row r="582" spans="1:77" s="64" customFormat="1" ht="12.75" x14ac:dyDescent="0.2">
      <c r="A582" s="57"/>
      <c r="B582" s="58" t="str">
        <f>IF(AND(B580&lt;&gt;"",ISNUMBER(B580),B581=""),"סך הכל",IF([1]Planning!A585="","",[1]Planning!A585))</f>
        <v/>
      </c>
      <c r="C582" s="59" t="str">
        <f>IFERROR(_xlfn.IFS(B582="סך הכל",[1]Summary!$B$6,[1]Planning!C585&lt;&gt;"",[1]Planning!C585),"")</f>
        <v/>
      </c>
      <c r="D582" s="57" t="str">
        <f>IFERROR(VLOOKUP(B582,[1]Address!B:G,5,FALSE),"")</f>
        <v/>
      </c>
      <c r="E582" s="57" t="str">
        <f>IFERROR(VLOOKUP(B582,[1]Address!B:L,11,FALSE),"")</f>
        <v/>
      </c>
      <c r="F582" s="60" t="str">
        <f t="shared" si="18"/>
        <v/>
      </c>
      <c r="G582" s="61" t="str">
        <f>IF(B582="סך הכל",[1]Summary!$B$7,IF(F582="","",IF(VLOOKUP(B582,[1]WQ_UnitID!B:C,2,FALSE)=0,"",VLOOKUP(B582,[1]WQ_UnitID!B:C,2,FALSE))))</f>
        <v/>
      </c>
      <c r="H582" s="60" t="str">
        <f>IF(B582="סך הכל",[1]Summary!$B$8,IF(F582="","",IFERROR(VLOOKUP(B582,[1]Planning!A:B,2,FALSE),0)))</f>
        <v/>
      </c>
      <c r="I582" s="60" t="str">
        <f>IF(B582="סך הכל",[1]Summary!$B$9,IF(F582="","",IFERROR(VLOOKUP(B582,[1]Count!A:B,2,FALSE),0)))</f>
        <v/>
      </c>
      <c r="J582" s="60" t="str">
        <f>IF(F582="","",(IF(ISNUMBER(MATCH(B582,[1]ExcPermit!$H$8:$H$1000,0)),"כן","לא")))</f>
        <v/>
      </c>
      <c r="K582" s="60" t="str">
        <f>IF(B582="סך הכל",[1]Summary!$B$10,IF(F582="","",IFERROR(VLOOKUP(B582,[1]Count!A:J,8,FALSE),0)))</f>
        <v/>
      </c>
      <c r="L582" s="60" t="str">
        <f>IF(B582="סך הכל",[1]Summary!$B$11,IF(F582="","",IFERROR(VLOOKUP(B582,[1]Count!A:J,9,FALSE),0)))</f>
        <v/>
      </c>
      <c r="M582" s="62" t="str">
        <f>IF(B582="סך הכל",[1]Summary!$B$12,IF(F582="","",IFERROR(VLOOKUP(B582,[1]Count!A:J,10,FALSE),0)))</f>
        <v/>
      </c>
      <c r="N582" s="63" t="str">
        <f t="shared" ref="N582:N601" si="19">IF(O582=0,"",O582)</f>
        <v/>
      </c>
      <c r="O582" s="45" t="str">
        <f>IFERROR(VLOOKUP(B582,[1]Comments!A:B,2,FALSE),"")</f>
        <v/>
      </c>
      <c r="P582" s="45"/>
      <c r="Q582" s="45"/>
      <c r="R582" s="45"/>
      <c r="S582" s="45"/>
      <c r="T582" s="45"/>
      <c r="U582" s="45"/>
      <c r="V582" s="45"/>
      <c r="W582" s="45"/>
      <c r="X582" s="45"/>
      <c r="Y582" s="45"/>
      <c r="Z582" s="45"/>
      <c r="AA582" s="45"/>
      <c r="AB582" s="45"/>
      <c r="AC582" s="45"/>
      <c r="AD582" s="45"/>
      <c r="AE582" s="57"/>
      <c r="AF582" s="57"/>
      <c r="AG582" s="57"/>
      <c r="AH582" s="57"/>
      <c r="AI582" s="57"/>
      <c r="AJ582" s="57"/>
      <c r="AK582" s="57"/>
      <c r="AL582" s="57"/>
      <c r="AM582" s="57"/>
      <c r="AN582" s="57"/>
      <c r="AO582" s="57"/>
      <c r="AP582" s="57"/>
      <c r="AQ582" s="57"/>
      <c r="AR582" s="57"/>
      <c r="AS582" s="57"/>
      <c r="AT582" s="57"/>
      <c r="AU582" s="57"/>
      <c r="AV582" s="57"/>
      <c r="AW582" s="57"/>
      <c r="AX582" s="57"/>
      <c r="AY582" s="57"/>
      <c r="AZ582" s="57"/>
      <c r="BA582" s="57"/>
      <c r="BB582" s="57"/>
      <c r="BC582" s="57"/>
      <c r="BD582" s="57"/>
      <c r="BE582" s="57"/>
      <c r="BF582" s="57"/>
      <c r="BG582" s="57"/>
      <c r="BH582" s="57"/>
      <c r="BI582" s="57"/>
      <c r="BJ582" s="57"/>
      <c r="BK582" s="57"/>
      <c r="BL582" s="57"/>
      <c r="BM582" s="57"/>
      <c r="BN582" s="57"/>
      <c r="BO582" s="57"/>
      <c r="BP582" s="57"/>
      <c r="BQ582" s="57"/>
      <c r="BR582" s="57"/>
      <c r="BS582" s="57"/>
      <c r="BT582" s="57"/>
      <c r="BU582" s="57"/>
      <c r="BV582" s="57"/>
      <c r="BW582" s="57"/>
      <c r="BX582" s="57"/>
      <c r="BY582" s="57"/>
    </row>
    <row r="583" spans="1:77" s="64" customFormat="1" ht="12.75" x14ac:dyDescent="0.2">
      <c r="A583" s="57"/>
      <c r="B583" s="58" t="str">
        <f>IF(AND(B581&lt;&gt;"",ISNUMBER(B581),B582=""),"סך הכל",IF([1]Planning!A586="","",[1]Planning!A586))</f>
        <v/>
      </c>
      <c r="C583" s="59" t="str">
        <f>IFERROR(_xlfn.IFS(B583="סך הכל",[1]Summary!$B$6,[1]Planning!C586&lt;&gt;"",[1]Planning!C586),"")</f>
        <v/>
      </c>
      <c r="D583" s="57" t="str">
        <f>IFERROR(VLOOKUP(B583,[1]Address!B:G,5,FALSE),"")</f>
        <v/>
      </c>
      <c r="E583" s="57" t="str">
        <f>IFERROR(VLOOKUP(B583,[1]Address!B:L,11,FALSE),"")</f>
        <v/>
      </c>
      <c r="F583" s="60" t="str">
        <f t="shared" si="18"/>
        <v/>
      </c>
      <c r="G583" s="61" t="str">
        <f>IF(B583="סך הכל",[1]Summary!$B$7,IF(F583="","",IF(VLOOKUP(B583,[1]WQ_UnitID!B:C,2,FALSE)=0,"",VLOOKUP(B583,[1]WQ_UnitID!B:C,2,FALSE))))</f>
        <v/>
      </c>
      <c r="H583" s="60" t="str">
        <f>IF(B583="סך הכל",[1]Summary!$B$8,IF(F583="","",IFERROR(VLOOKUP(B583,[1]Planning!A:B,2,FALSE),0)))</f>
        <v/>
      </c>
      <c r="I583" s="60" t="str">
        <f>IF(B583="סך הכל",[1]Summary!$B$9,IF(F583="","",IFERROR(VLOOKUP(B583,[1]Count!A:B,2,FALSE),0)))</f>
        <v/>
      </c>
      <c r="J583" s="60" t="str">
        <f>IF(F583="","",(IF(ISNUMBER(MATCH(B583,[1]ExcPermit!$H$8:$H$1000,0)),"כן","לא")))</f>
        <v/>
      </c>
      <c r="K583" s="60" t="str">
        <f>IF(B583="סך הכל",[1]Summary!$B$10,IF(F583="","",IFERROR(VLOOKUP(B583,[1]Count!A:J,8,FALSE),0)))</f>
        <v/>
      </c>
      <c r="L583" s="60" t="str">
        <f>IF(B583="סך הכל",[1]Summary!$B$11,IF(F583="","",IFERROR(VLOOKUP(B583,[1]Count!A:J,9,FALSE),0)))</f>
        <v/>
      </c>
      <c r="M583" s="62" t="str">
        <f>IF(B583="סך הכל",[1]Summary!$B$12,IF(F583="","",IFERROR(VLOOKUP(B583,[1]Count!A:J,10,FALSE),0)))</f>
        <v/>
      </c>
      <c r="N583" s="63" t="str">
        <f t="shared" si="19"/>
        <v/>
      </c>
      <c r="O583" s="45" t="str">
        <f>IFERROR(VLOOKUP(B583,[1]Comments!A:B,2,FALSE),"")</f>
        <v/>
      </c>
      <c r="P583" s="45"/>
      <c r="Q583" s="45"/>
      <c r="R583" s="45"/>
      <c r="S583" s="45"/>
      <c r="T583" s="45"/>
      <c r="U583" s="45"/>
      <c r="V583" s="45"/>
      <c r="W583" s="45"/>
      <c r="X583" s="45"/>
      <c r="Y583" s="45"/>
      <c r="Z583" s="45"/>
      <c r="AA583" s="45"/>
      <c r="AB583" s="45"/>
      <c r="AC583" s="45"/>
      <c r="AD583" s="45"/>
      <c r="AE583" s="57"/>
      <c r="AF583" s="57"/>
      <c r="AG583" s="57"/>
      <c r="AH583" s="57"/>
      <c r="AI583" s="57"/>
      <c r="AJ583" s="57"/>
      <c r="AK583" s="57"/>
      <c r="AL583" s="57"/>
      <c r="AM583" s="57"/>
      <c r="AN583" s="57"/>
      <c r="AO583" s="57"/>
      <c r="AP583" s="57"/>
      <c r="AQ583" s="57"/>
      <c r="AR583" s="57"/>
      <c r="AS583" s="57"/>
      <c r="AT583" s="57"/>
      <c r="AU583" s="57"/>
      <c r="AV583" s="57"/>
      <c r="AW583" s="57"/>
      <c r="AX583" s="57"/>
      <c r="AY583" s="57"/>
      <c r="AZ583" s="57"/>
      <c r="BA583" s="57"/>
      <c r="BB583" s="57"/>
      <c r="BC583" s="57"/>
      <c r="BD583" s="57"/>
      <c r="BE583" s="57"/>
      <c r="BF583" s="57"/>
      <c r="BG583" s="57"/>
      <c r="BH583" s="57"/>
      <c r="BI583" s="57"/>
      <c r="BJ583" s="57"/>
      <c r="BK583" s="57"/>
      <c r="BL583" s="57"/>
      <c r="BM583" s="57"/>
      <c r="BN583" s="57"/>
      <c r="BO583" s="57"/>
      <c r="BP583" s="57"/>
      <c r="BQ583" s="57"/>
      <c r="BR583" s="57"/>
      <c r="BS583" s="57"/>
      <c r="BT583" s="57"/>
      <c r="BU583" s="57"/>
      <c r="BV583" s="57"/>
      <c r="BW583" s="57"/>
      <c r="BX583" s="57"/>
      <c r="BY583" s="57"/>
    </row>
    <row r="584" spans="1:77" s="64" customFormat="1" ht="12.75" x14ac:dyDescent="0.2">
      <c r="A584" s="57"/>
      <c r="B584" s="58" t="str">
        <f>IF(AND(B582&lt;&gt;"",ISNUMBER(B582),B583=""),"סך הכל",IF([1]Planning!A587="","",[1]Planning!A587))</f>
        <v/>
      </c>
      <c r="C584" s="59" t="str">
        <f>IFERROR(_xlfn.IFS(B584="סך הכל",[1]Summary!$B$6,[1]Planning!C587&lt;&gt;"",[1]Planning!C587),"")</f>
        <v/>
      </c>
      <c r="D584" s="57" t="str">
        <f>IFERROR(VLOOKUP(B584,[1]Address!B:G,5,FALSE),"")</f>
        <v/>
      </c>
      <c r="E584" s="57" t="str">
        <f>IFERROR(VLOOKUP(B584,[1]Address!B:L,11,FALSE),"")</f>
        <v/>
      </c>
      <c r="F584" s="60" t="str">
        <f t="shared" si="18"/>
        <v/>
      </c>
      <c r="G584" s="61" t="str">
        <f>IF(B584="סך הכל",[1]Summary!$B$7,IF(F584="","",IF(VLOOKUP(B584,[1]WQ_UnitID!B:C,2,FALSE)=0,"",VLOOKUP(B584,[1]WQ_UnitID!B:C,2,FALSE))))</f>
        <v/>
      </c>
      <c r="H584" s="60" t="str">
        <f>IF(B584="סך הכל",[1]Summary!$B$8,IF(F584="","",IFERROR(VLOOKUP(B584,[1]Planning!A:B,2,FALSE),0)))</f>
        <v/>
      </c>
      <c r="I584" s="60" t="str">
        <f>IF(B584="סך הכל",[1]Summary!$B$9,IF(F584="","",IFERROR(VLOOKUP(B584,[1]Count!A:B,2,FALSE),0)))</f>
        <v/>
      </c>
      <c r="J584" s="60" t="str">
        <f>IF(F584="","",(IF(ISNUMBER(MATCH(B584,[1]ExcPermit!$H$8:$H$1000,0)),"כן","לא")))</f>
        <v/>
      </c>
      <c r="K584" s="60" t="str">
        <f>IF(B584="סך הכל",[1]Summary!$B$10,IF(F584="","",IFERROR(VLOOKUP(B584,[1]Count!A:J,8,FALSE),0)))</f>
        <v/>
      </c>
      <c r="L584" s="60" t="str">
        <f>IF(B584="סך הכל",[1]Summary!$B$11,IF(F584="","",IFERROR(VLOOKUP(B584,[1]Count!A:J,9,FALSE),0)))</f>
        <v/>
      </c>
      <c r="M584" s="62" t="str">
        <f>IF(B584="סך הכל",[1]Summary!$B$12,IF(F584="","",IFERROR(VLOOKUP(B584,[1]Count!A:J,10,FALSE),0)))</f>
        <v/>
      </c>
      <c r="N584" s="63" t="str">
        <f t="shared" si="19"/>
        <v/>
      </c>
      <c r="O584" s="45" t="str">
        <f>IFERROR(VLOOKUP(B584,[1]Comments!A:B,2,FALSE),"")</f>
        <v/>
      </c>
      <c r="P584" s="45"/>
      <c r="Q584" s="45"/>
      <c r="R584" s="45"/>
      <c r="S584" s="45"/>
      <c r="T584" s="45"/>
      <c r="U584" s="45"/>
      <c r="V584" s="45"/>
      <c r="W584" s="45"/>
      <c r="X584" s="45"/>
      <c r="Y584" s="45"/>
      <c r="Z584" s="45"/>
      <c r="AA584" s="45"/>
      <c r="AB584" s="45"/>
      <c r="AC584" s="45"/>
      <c r="AD584" s="45"/>
      <c r="AE584" s="57"/>
      <c r="AF584" s="57"/>
      <c r="AG584" s="57"/>
      <c r="AH584" s="57"/>
      <c r="AI584" s="57"/>
      <c r="AJ584" s="57"/>
      <c r="AK584" s="57"/>
      <c r="AL584" s="57"/>
      <c r="AM584" s="57"/>
      <c r="AN584" s="57"/>
      <c r="AO584" s="57"/>
      <c r="AP584" s="57"/>
      <c r="AQ584" s="57"/>
      <c r="AR584" s="57"/>
      <c r="AS584" s="57"/>
      <c r="AT584" s="57"/>
      <c r="AU584" s="57"/>
      <c r="AV584" s="57"/>
      <c r="AW584" s="57"/>
      <c r="AX584" s="57"/>
      <c r="AY584" s="57"/>
      <c r="AZ584" s="57"/>
      <c r="BA584" s="57"/>
      <c r="BB584" s="57"/>
      <c r="BC584" s="57"/>
      <c r="BD584" s="57"/>
      <c r="BE584" s="57"/>
      <c r="BF584" s="57"/>
      <c r="BG584" s="57"/>
      <c r="BH584" s="57"/>
      <c r="BI584" s="57"/>
      <c r="BJ584" s="57"/>
      <c r="BK584" s="57"/>
      <c r="BL584" s="57"/>
      <c r="BM584" s="57"/>
      <c r="BN584" s="57"/>
      <c r="BO584" s="57"/>
      <c r="BP584" s="57"/>
      <c r="BQ584" s="57"/>
      <c r="BR584" s="57"/>
      <c r="BS584" s="57"/>
      <c r="BT584" s="57"/>
      <c r="BU584" s="57"/>
      <c r="BV584" s="57"/>
      <c r="BW584" s="57"/>
      <c r="BX584" s="57"/>
      <c r="BY584" s="57"/>
    </row>
    <row r="585" spans="1:77" s="64" customFormat="1" ht="12.75" x14ac:dyDescent="0.2">
      <c r="A585" s="57"/>
      <c r="B585" s="58" t="str">
        <f>IF(AND(B583&lt;&gt;"",ISNUMBER(B583),B584=""),"סך הכל",IF([1]Planning!A588="","",[1]Planning!A588))</f>
        <v/>
      </c>
      <c r="C585" s="59" t="str">
        <f>IFERROR(_xlfn.IFS(B585="סך הכל",[1]Summary!$B$6,[1]Planning!C588&lt;&gt;"",[1]Planning!C588),"")</f>
        <v/>
      </c>
      <c r="D585" s="57" t="str">
        <f>IFERROR(VLOOKUP(B585,[1]Address!B:G,5,FALSE),"")</f>
        <v/>
      </c>
      <c r="E585" s="57" t="str">
        <f>IFERROR(VLOOKUP(B585,[1]Address!B:L,11,FALSE),"")</f>
        <v/>
      </c>
      <c r="F585" s="60" t="str">
        <f t="shared" si="18"/>
        <v/>
      </c>
      <c r="G585" s="61" t="str">
        <f>IF(B585="סך הכל",[1]Summary!$B$7,IF(F585="","",IF(VLOOKUP(B585,[1]WQ_UnitID!B:C,2,FALSE)=0,"",VLOOKUP(B585,[1]WQ_UnitID!B:C,2,FALSE))))</f>
        <v/>
      </c>
      <c r="H585" s="60" t="str">
        <f>IF(B585="סך הכל",[1]Summary!$B$8,IF(F585="","",IFERROR(VLOOKUP(B585,[1]Planning!A:B,2,FALSE),0)))</f>
        <v/>
      </c>
      <c r="I585" s="60" t="str">
        <f>IF(B585="סך הכל",[1]Summary!$B$9,IF(F585="","",IFERROR(VLOOKUP(B585,[1]Count!A:B,2,FALSE),0)))</f>
        <v/>
      </c>
      <c r="J585" s="60" t="str">
        <f>IF(F585="","",(IF(ISNUMBER(MATCH(B585,[1]ExcPermit!$H$8:$H$1000,0)),"כן","לא")))</f>
        <v/>
      </c>
      <c r="K585" s="60" t="str">
        <f>IF(B585="סך הכל",[1]Summary!$B$10,IF(F585="","",IFERROR(VLOOKUP(B585,[1]Count!A:J,8,FALSE),0)))</f>
        <v/>
      </c>
      <c r="L585" s="60" t="str">
        <f>IF(B585="סך הכל",[1]Summary!$B$11,IF(F585="","",IFERROR(VLOOKUP(B585,[1]Count!A:J,9,FALSE),0)))</f>
        <v/>
      </c>
      <c r="M585" s="62" t="str">
        <f>IF(B585="סך הכל",[1]Summary!$B$12,IF(F585="","",IFERROR(VLOOKUP(B585,[1]Count!A:J,10,FALSE),0)))</f>
        <v/>
      </c>
      <c r="N585" s="63" t="str">
        <f t="shared" si="19"/>
        <v/>
      </c>
      <c r="O585" s="45" t="str">
        <f>IFERROR(VLOOKUP(B585,[1]Comments!A:B,2,FALSE),"")</f>
        <v/>
      </c>
      <c r="P585" s="45"/>
      <c r="Q585" s="45"/>
      <c r="R585" s="45"/>
      <c r="S585" s="45"/>
      <c r="T585" s="45"/>
      <c r="U585" s="45"/>
      <c r="V585" s="45"/>
      <c r="W585" s="45"/>
      <c r="X585" s="45"/>
      <c r="Y585" s="45"/>
      <c r="Z585" s="45"/>
      <c r="AA585" s="45"/>
      <c r="AB585" s="45"/>
      <c r="AC585" s="45"/>
      <c r="AD585" s="45"/>
      <c r="AE585" s="57"/>
      <c r="AF585" s="57"/>
      <c r="AG585" s="57"/>
      <c r="AH585" s="57"/>
      <c r="AI585" s="57"/>
      <c r="AJ585" s="57"/>
      <c r="AK585" s="57"/>
      <c r="AL585" s="57"/>
      <c r="AM585" s="57"/>
      <c r="AN585" s="57"/>
      <c r="AO585" s="57"/>
      <c r="AP585" s="57"/>
      <c r="AQ585" s="57"/>
      <c r="AR585" s="57"/>
      <c r="AS585" s="57"/>
      <c r="AT585" s="57"/>
      <c r="AU585" s="57"/>
      <c r="AV585" s="57"/>
      <c r="AW585" s="57"/>
      <c r="AX585" s="57"/>
      <c r="AY585" s="57"/>
      <c r="AZ585" s="57"/>
      <c r="BA585" s="57"/>
      <c r="BB585" s="57"/>
      <c r="BC585" s="57"/>
      <c r="BD585" s="57"/>
      <c r="BE585" s="57"/>
      <c r="BF585" s="57"/>
      <c r="BG585" s="57"/>
      <c r="BH585" s="57"/>
      <c r="BI585" s="57"/>
      <c r="BJ585" s="57"/>
      <c r="BK585" s="57"/>
      <c r="BL585" s="57"/>
      <c r="BM585" s="57"/>
      <c r="BN585" s="57"/>
      <c r="BO585" s="57"/>
      <c r="BP585" s="57"/>
      <c r="BQ585" s="57"/>
      <c r="BR585" s="57"/>
      <c r="BS585" s="57"/>
      <c r="BT585" s="57"/>
      <c r="BU585" s="57"/>
      <c r="BV585" s="57"/>
      <c r="BW585" s="57"/>
      <c r="BX585" s="57"/>
      <c r="BY585" s="57"/>
    </row>
    <row r="586" spans="1:77" s="64" customFormat="1" ht="12.75" x14ac:dyDescent="0.2">
      <c r="A586" s="57"/>
      <c r="B586" s="58" t="str">
        <f>IF(AND(B584&lt;&gt;"",ISNUMBER(B584),B585=""),"סך הכל",IF([1]Planning!A589="","",[1]Planning!A589))</f>
        <v/>
      </c>
      <c r="C586" s="59" t="str">
        <f>IFERROR(_xlfn.IFS(B586="סך הכל",[1]Summary!$B$6,[1]Planning!C589&lt;&gt;"",[1]Planning!C589),"")</f>
        <v/>
      </c>
      <c r="D586" s="57" t="str">
        <f>IFERROR(VLOOKUP(B586,[1]Address!B:G,5,FALSE),"")</f>
        <v/>
      </c>
      <c r="E586" s="57" t="str">
        <f>IFERROR(VLOOKUP(B586,[1]Address!B:L,11,FALSE),"")</f>
        <v/>
      </c>
      <c r="F586" s="60" t="str">
        <f t="shared" si="18"/>
        <v/>
      </c>
      <c r="G586" s="61" t="str">
        <f>IF(B586="סך הכל",[1]Summary!$B$7,IF(F586="","",IF(VLOOKUP(B586,[1]WQ_UnitID!B:C,2,FALSE)=0,"",VLOOKUP(B586,[1]WQ_UnitID!B:C,2,FALSE))))</f>
        <v/>
      </c>
      <c r="H586" s="60" t="str">
        <f>IF(B586="סך הכל",[1]Summary!$B$8,IF(F586="","",IFERROR(VLOOKUP(B586,[1]Planning!A:B,2,FALSE),0)))</f>
        <v/>
      </c>
      <c r="I586" s="60" t="str">
        <f>IF(B586="סך הכל",[1]Summary!$B$9,IF(F586="","",IFERROR(VLOOKUP(B586,[1]Count!A:B,2,FALSE),0)))</f>
        <v/>
      </c>
      <c r="J586" s="60" t="str">
        <f>IF(F586="","",(IF(ISNUMBER(MATCH(B586,[1]ExcPermit!$H$8:$H$1000,0)),"כן","לא")))</f>
        <v/>
      </c>
      <c r="K586" s="60" t="str">
        <f>IF(B586="סך הכל",[1]Summary!$B$10,IF(F586="","",IFERROR(VLOOKUP(B586,[1]Count!A:J,8,FALSE),0)))</f>
        <v/>
      </c>
      <c r="L586" s="60" t="str">
        <f>IF(B586="סך הכל",[1]Summary!$B$11,IF(F586="","",IFERROR(VLOOKUP(B586,[1]Count!A:J,9,FALSE),0)))</f>
        <v/>
      </c>
      <c r="M586" s="62" t="str">
        <f>IF(B586="סך הכל",[1]Summary!$B$12,IF(F586="","",IFERROR(VLOOKUP(B586,[1]Count!A:J,10,FALSE),0)))</f>
        <v/>
      </c>
      <c r="N586" s="63" t="str">
        <f t="shared" si="19"/>
        <v/>
      </c>
      <c r="O586" s="45" t="str">
        <f>IFERROR(VLOOKUP(B586,[1]Comments!A:B,2,FALSE),"")</f>
        <v/>
      </c>
      <c r="P586" s="45"/>
      <c r="Q586" s="45"/>
      <c r="R586" s="45"/>
      <c r="S586" s="45"/>
      <c r="T586" s="45"/>
      <c r="U586" s="45"/>
      <c r="V586" s="45"/>
      <c r="W586" s="45"/>
      <c r="X586" s="45"/>
      <c r="Y586" s="45"/>
      <c r="Z586" s="45"/>
      <c r="AA586" s="45"/>
      <c r="AB586" s="45"/>
      <c r="AC586" s="45"/>
      <c r="AD586" s="45"/>
      <c r="AE586" s="57"/>
      <c r="AF586" s="57"/>
      <c r="AG586" s="57"/>
      <c r="AH586" s="57"/>
      <c r="AI586" s="57"/>
      <c r="AJ586" s="57"/>
      <c r="AK586" s="57"/>
      <c r="AL586" s="57"/>
      <c r="AM586" s="57"/>
      <c r="AN586" s="57"/>
      <c r="AO586" s="57"/>
      <c r="AP586" s="57"/>
      <c r="AQ586" s="57"/>
      <c r="AR586" s="57"/>
      <c r="AS586" s="57"/>
      <c r="AT586" s="57"/>
      <c r="AU586" s="57"/>
      <c r="AV586" s="57"/>
      <c r="AW586" s="57"/>
      <c r="AX586" s="57"/>
      <c r="AY586" s="57"/>
      <c r="AZ586" s="57"/>
      <c r="BA586" s="57"/>
      <c r="BB586" s="57"/>
      <c r="BC586" s="57"/>
      <c r="BD586" s="57"/>
      <c r="BE586" s="57"/>
      <c r="BF586" s="57"/>
      <c r="BG586" s="57"/>
      <c r="BH586" s="57"/>
      <c r="BI586" s="57"/>
      <c r="BJ586" s="57"/>
      <c r="BK586" s="57"/>
      <c r="BL586" s="57"/>
      <c r="BM586" s="57"/>
      <c r="BN586" s="57"/>
      <c r="BO586" s="57"/>
      <c r="BP586" s="57"/>
      <c r="BQ586" s="57"/>
      <c r="BR586" s="57"/>
      <c r="BS586" s="57"/>
      <c r="BT586" s="57"/>
      <c r="BU586" s="57"/>
      <c r="BV586" s="57"/>
      <c r="BW586" s="57"/>
      <c r="BX586" s="57"/>
      <c r="BY586" s="57"/>
    </row>
    <row r="587" spans="1:77" s="64" customFormat="1" ht="12.75" x14ac:dyDescent="0.2">
      <c r="A587" s="57"/>
      <c r="B587" s="58" t="str">
        <f>IF(AND(B585&lt;&gt;"",ISNUMBER(B585),B586=""),"סך הכל",IF([1]Planning!A590="","",[1]Planning!A590))</f>
        <v/>
      </c>
      <c r="C587" s="59" t="str">
        <f>IFERROR(_xlfn.IFS(B587="סך הכל",[1]Summary!$B$6,[1]Planning!C590&lt;&gt;"",[1]Planning!C590),"")</f>
        <v/>
      </c>
      <c r="D587" s="57" t="str">
        <f>IFERROR(VLOOKUP(B587,[1]Address!B:G,5,FALSE),"")</f>
        <v/>
      </c>
      <c r="E587" s="57" t="str">
        <f>IFERROR(VLOOKUP(B587,[1]Address!B:L,11,FALSE),"")</f>
        <v/>
      </c>
      <c r="F587" s="60" t="str">
        <f t="shared" si="18"/>
        <v/>
      </c>
      <c r="G587" s="61" t="str">
        <f>IF(B587="סך הכל",[1]Summary!$B$7,IF(F587="","",IF(VLOOKUP(B587,[1]WQ_UnitID!B:C,2,FALSE)=0,"",VLOOKUP(B587,[1]WQ_UnitID!B:C,2,FALSE))))</f>
        <v/>
      </c>
      <c r="H587" s="60" t="str">
        <f>IF(B587="סך הכל",[1]Summary!$B$8,IF(F587="","",IFERROR(VLOOKUP(B587,[1]Planning!A:B,2,FALSE),0)))</f>
        <v/>
      </c>
      <c r="I587" s="60" t="str">
        <f>IF(B587="סך הכל",[1]Summary!$B$9,IF(F587="","",IFERROR(VLOOKUP(B587,[1]Count!A:B,2,FALSE),0)))</f>
        <v/>
      </c>
      <c r="J587" s="60" t="str">
        <f>IF(F587="","",(IF(ISNUMBER(MATCH(B587,[1]ExcPermit!$H$8:$H$1000,0)),"כן","לא")))</f>
        <v/>
      </c>
      <c r="K587" s="60" t="str">
        <f>IF(B587="סך הכל",[1]Summary!$B$10,IF(F587="","",IFERROR(VLOOKUP(B587,[1]Count!A:J,8,FALSE),0)))</f>
        <v/>
      </c>
      <c r="L587" s="60" t="str">
        <f>IF(B587="סך הכל",[1]Summary!$B$11,IF(F587="","",IFERROR(VLOOKUP(B587,[1]Count!A:J,9,FALSE),0)))</f>
        <v/>
      </c>
      <c r="M587" s="62" t="str">
        <f>IF(B587="סך הכל",[1]Summary!$B$12,IF(F587="","",IFERROR(VLOOKUP(B587,[1]Count!A:J,10,FALSE),0)))</f>
        <v/>
      </c>
      <c r="N587" s="63" t="str">
        <f t="shared" si="19"/>
        <v/>
      </c>
      <c r="O587" s="45" t="str">
        <f>IFERROR(VLOOKUP(B587,[1]Comments!A:B,2,FALSE),"")</f>
        <v/>
      </c>
      <c r="P587" s="45"/>
      <c r="Q587" s="45"/>
      <c r="R587" s="45"/>
      <c r="S587" s="45"/>
      <c r="T587" s="45"/>
      <c r="U587" s="45"/>
      <c r="V587" s="45"/>
      <c r="W587" s="45"/>
      <c r="X587" s="45"/>
      <c r="Y587" s="45"/>
      <c r="Z587" s="45"/>
      <c r="AA587" s="45"/>
      <c r="AB587" s="45"/>
      <c r="AC587" s="45"/>
      <c r="AD587" s="45"/>
      <c r="AE587" s="57"/>
      <c r="AF587" s="57"/>
      <c r="AG587" s="57"/>
      <c r="AH587" s="57"/>
      <c r="AI587" s="57"/>
      <c r="AJ587" s="57"/>
      <c r="AK587" s="57"/>
      <c r="AL587" s="57"/>
      <c r="AM587" s="57"/>
      <c r="AN587" s="57"/>
      <c r="AO587" s="57"/>
      <c r="AP587" s="57"/>
      <c r="AQ587" s="57"/>
      <c r="AR587" s="57"/>
      <c r="AS587" s="57"/>
      <c r="AT587" s="57"/>
      <c r="AU587" s="57"/>
      <c r="AV587" s="57"/>
      <c r="AW587" s="57"/>
      <c r="AX587" s="57"/>
      <c r="AY587" s="57"/>
      <c r="AZ587" s="57"/>
      <c r="BA587" s="57"/>
      <c r="BB587" s="57"/>
      <c r="BC587" s="57"/>
      <c r="BD587" s="57"/>
      <c r="BE587" s="57"/>
      <c r="BF587" s="57"/>
      <c r="BG587" s="57"/>
      <c r="BH587" s="57"/>
      <c r="BI587" s="57"/>
      <c r="BJ587" s="57"/>
      <c r="BK587" s="57"/>
      <c r="BL587" s="57"/>
      <c r="BM587" s="57"/>
      <c r="BN587" s="57"/>
      <c r="BO587" s="57"/>
      <c r="BP587" s="57"/>
      <c r="BQ587" s="57"/>
      <c r="BR587" s="57"/>
      <c r="BS587" s="57"/>
      <c r="BT587" s="57"/>
      <c r="BU587" s="57"/>
      <c r="BV587" s="57"/>
      <c r="BW587" s="57"/>
      <c r="BX587" s="57"/>
      <c r="BY587" s="57"/>
    </row>
    <row r="588" spans="1:77" s="64" customFormat="1" ht="12.75" x14ac:dyDescent="0.2">
      <c r="A588" s="57"/>
      <c r="B588" s="58" t="str">
        <f>IF(AND(B586&lt;&gt;"",ISNUMBER(B586),B587=""),"סך הכל",IF([1]Planning!A591="","",[1]Planning!A591))</f>
        <v/>
      </c>
      <c r="C588" s="59" t="str">
        <f>IFERROR(_xlfn.IFS(B588="סך הכל",[1]Summary!$B$6,[1]Planning!C591&lt;&gt;"",[1]Planning!C591),"")</f>
        <v/>
      </c>
      <c r="D588" s="57" t="str">
        <f>IFERROR(VLOOKUP(B588,[1]Address!B:G,5,FALSE),"")</f>
        <v/>
      </c>
      <c r="E588" s="57" t="str">
        <f>IFERROR(VLOOKUP(B588,[1]Address!B:L,11,FALSE),"")</f>
        <v/>
      </c>
      <c r="F588" s="60" t="str">
        <f t="shared" si="18"/>
        <v/>
      </c>
      <c r="G588" s="61" t="str">
        <f>IF(B588="סך הכל",[1]Summary!$B$7,IF(F588="","",IF(VLOOKUP(B588,[1]WQ_UnitID!B:C,2,FALSE)=0,"",VLOOKUP(B588,[1]WQ_UnitID!B:C,2,FALSE))))</f>
        <v/>
      </c>
      <c r="H588" s="60" t="str">
        <f>IF(B588="סך הכל",[1]Summary!$B$8,IF(F588="","",IFERROR(VLOOKUP(B588,[1]Planning!A:B,2,FALSE),0)))</f>
        <v/>
      </c>
      <c r="I588" s="60" t="str">
        <f>IF(B588="סך הכל",[1]Summary!$B$9,IF(F588="","",IFERROR(VLOOKUP(B588,[1]Count!A:B,2,FALSE),0)))</f>
        <v/>
      </c>
      <c r="J588" s="60" t="str">
        <f>IF(F588="","",(IF(ISNUMBER(MATCH(B588,[1]ExcPermit!$H$8:$H$1000,0)),"כן","לא")))</f>
        <v/>
      </c>
      <c r="K588" s="60" t="str">
        <f>IF(B588="סך הכל",[1]Summary!$B$10,IF(F588="","",IFERROR(VLOOKUP(B588,[1]Count!A:J,8,FALSE),0)))</f>
        <v/>
      </c>
      <c r="L588" s="60" t="str">
        <f>IF(B588="סך הכל",[1]Summary!$B$11,IF(F588="","",IFERROR(VLOOKUP(B588,[1]Count!A:J,9,FALSE),0)))</f>
        <v/>
      </c>
      <c r="M588" s="62" t="str">
        <f>IF(B588="סך הכל",[1]Summary!$B$12,IF(F588="","",IFERROR(VLOOKUP(B588,[1]Count!A:J,10,FALSE),0)))</f>
        <v/>
      </c>
      <c r="N588" s="63" t="str">
        <f t="shared" si="19"/>
        <v/>
      </c>
      <c r="O588" s="45" t="str">
        <f>IFERROR(VLOOKUP(B588,[1]Comments!A:B,2,FALSE),"")</f>
        <v/>
      </c>
      <c r="P588" s="45"/>
      <c r="Q588" s="45"/>
      <c r="R588" s="45"/>
      <c r="S588" s="45"/>
      <c r="T588" s="45"/>
      <c r="U588" s="45"/>
      <c r="V588" s="45"/>
      <c r="W588" s="45"/>
      <c r="X588" s="45"/>
      <c r="Y588" s="45"/>
      <c r="Z588" s="45"/>
      <c r="AA588" s="45"/>
      <c r="AB588" s="45"/>
      <c r="AC588" s="45"/>
      <c r="AD588" s="45"/>
      <c r="AE588" s="57"/>
      <c r="AF588" s="57"/>
      <c r="AG588" s="57"/>
      <c r="AH588" s="57"/>
      <c r="AI588" s="57"/>
      <c r="AJ588" s="57"/>
      <c r="AK588" s="57"/>
      <c r="AL588" s="57"/>
      <c r="AM588" s="57"/>
      <c r="AN588" s="57"/>
      <c r="AO588" s="57"/>
      <c r="AP588" s="57"/>
      <c r="AQ588" s="57"/>
      <c r="AR588" s="57"/>
      <c r="AS588" s="57"/>
      <c r="AT588" s="57"/>
      <c r="AU588" s="57"/>
      <c r="AV588" s="57"/>
      <c r="AW588" s="57"/>
      <c r="AX588" s="57"/>
      <c r="AY588" s="57"/>
      <c r="AZ588" s="57"/>
      <c r="BA588" s="57"/>
      <c r="BB588" s="57"/>
      <c r="BC588" s="57"/>
      <c r="BD588" s="57"/>
      <c r="BE588" s="57"/>
      <c r="BF588" s="57"/>
      <c r="BG588" s="57"/>
      <c r="BH588" s="57"/>
      <c r="BI588" s="57"/>
      <c r="BJ588" s="57"/>
      <c r="BK588" s="57"/>
      <c r="BL588" s="57"/>
      <c r="BM588" s="57"/>
      <c r="BN588" s="57"/>
      <c r="BO588" s="57"/>
      <c r="BP588" s="57"/>
      <c r="BQ588" s="57"/>
      <c r="BR588" s="57"/>
      <c r="BS588" s="57"/>
      <c r="BT588" s="57"/>
      <c r="BU588" s="57"/>
      <c r="BV588" s="57"/>
      <c r="BW588" s="57"/>
      <c r="BX588" s="57"/>
      <c r="BY588" s="57"/>
    </row>
    <row r="589" spans="1:77" s="64" customFormat="1" ht="12.75" x14ac:dyDescent="0.2">
      <c r="A589" s="57"/>
      <c r="B589" s="58" t="str">
        <f>IF(AND(B587&lt;&gt;"",ISNUMBER(B587),B588=""),"סך הכל",IF([1]Planning!A592="","",[1]Planning!A592))</f>
        <v/>
      </c>
      <c r="C589" s="59" t="str">
        <f>IFERROR(_xlfn.IFS(B589="סך הכל",[1]Summary!$B$6,[1]Planning!C592&lt;&gt;"",[1]Planning!C592),"")</f>
        <v/>
      </c>
      <c r="D589" s="57" t="str">
        <f>IFERROR(VLOOKUP(B589,[1]Address!B:G,5,FALSE),"")</f>
        <v/>
      </c>
      <c r="E589" s="57" t="str">
        <f>IFERROR(VLOOKUP(B589,[1]Address!B:L,11,FALSE),"")</f>
        <v/>
      </c>
      <c r="F589" s="60" t="str">
        <f t="shared" si="18"/>
        <v/>
      </c>
      <c r="G589" s="61" t="str">
        <f>IF(B589="סך הכל",[1]Summary!$B$7,IF(F589="","",IF(VLOOKUP(B589,[1]WQ_UnitID!B:C,2,FALSE)=0,"",VLOOKUP(B589,[1]WQ_UnitID!B:C,2,FALSE))))</f>
        <v/>
      </c>
      <c r="H589" s="60" t="str">
        <f>IF(B589="סך הכל",[1]Summary!$B$8,IF(F589="","",IFERROR(VLOOKUP(B589,[1]Planning!A:B,2,FALSE),0)))</f>
        <v/>
      </c>
      <c r="I589" s="60" t="str">
        <f>IF(B589="סך הכל",[1]Summary!$B$9,IF(F589="","",IFERROR(VLOOKUP(B589,[1]Count!A:B,2,FALSE),0)))</f>
        <v/>
      </c>
      <c r="J589" s="60" t="str">
        <f>IF(F589="","",(IF(ISNUMBER(MATCH(B589,[1]ExcPermit!$H$8:$H$1000,0)),"כן","לא")))</f>
        <v/>
      </c>
      <c r="K589" s="60" t="str">
        <f>IF(B589="סך הכל",[1]Summary!$B$10,IF(F589="","",IFERROR(VLOOKUP(B589,[1]Count!A:J,8,FALSE),0)))</f>
        <v/>
      </c>
      <c r="L589" s="60" t="str">
        <f>IF(B589="סך הכל",[1]Summary!$B$11,IF(F589="","",IFERROR(VLOOKUP(B589,[1]Count!A:J,9,FALSE),0)))</f>
        <v/>
      </c>
      <c r="M589" s="62" t="str">
        <f>IF(B589="סך הכל",[1]Summary!$B$12,IF(F589="","",IFERROR(VLOOKUP(B589,[1]Count!A:J,10,FALSE),0)))</f>
        <v/>
      </c>
      <c r="N589" s="63" t="str">
        <f t="shared" si="19"/>
        <v/>
      </c>
      <c r="O589" s="45" t="str">
        <f>IFERROR(VLOOKUP(B589,[1]Comments!A:B,2,FALSE),"")</f>
        <v/>
      </c>
      <c r="P589" s="45"/>
      <c r="Q589" s="45"/>
      <c r="R589" s="45"/>
      <c r="S589" s="45"/>
      <c r="T589" s="45"/>
      <c r="U589" s="45"/>
      <c r="V589" s="45"/>
      <c r="W589" s="45"/>
      <c r="X589" s="45"/>
      <c r="Y589" s="45"/>
      <c r="Z589" s="45"/>
      <c r="AA589" s="45"/>
      <c r="AB589" s="45"/>
      <c r="AC589" s="45"/>
      <c r="AD589" s="45"/>
      <c r="AE589" s="57"/>
      <c r="AF589" s="57"/>
      <c r="AG589" s="57"/>
      <c r="AH589" s="57"/>
      <c r="AI589" s="57"/>
      <c r="AJ589" s="57"/>
      <c r="AK589" s="57"/>
      <c r="AL589" s="57"/>
      <c r="AM589" s="57"/>
      <c r="AN589" s="57"/>
      <c r="AO589" s="57"/>
      <c r="AP589" s="57"/>
      <c r="AQ589" s="57"/>
      <c r="AR589" s="57"/>
      <c r="AS589" s="57"/>
      <c r="AT589" s="57"/>
      <c r="AU589" s="57"/>
      <c r="AV589" s="57"/>
      <c r="AW589" s="57"/>
      <c r="AX589" s="57"/>
      <c r="AY589" s="57"/>
      <c r="AZ589" s="57"/>
      <c r="BA589" s="57"/>
      <c r="BB589" s="57"/>
      <c r="BC589" s="57"/>
      <c r="BD589" s="57"/>
      <c r="BE589" s="57"/>
      <c r="BF589" s="57"/>
      <c r="BG589" s="57"/>
      <c r="BH589" s="57"/>
      <c r="BI589" s="57"/>
      <c r="BJ589" s="57"/>
      <c r="BK589" s="57"/>
      <c r="BL589" s="57"/>
      <c r="BM589" s="57"/>
      <c r="BN589" s="57"/>
      <c r="BO589" s="57"/>
      <c r="BP589" s="57"/>
      <c r="BQ589" s="57"/>
      <c r="BR589" s="57"/>
      <c r="BS589" s="57"/>
      <c r="BT589" s="57"/>
      <c r="BU589" s="57"/>
      <c r="BV589" s="57"/>
      <c r="BW589" s="57"/>
      <c r="BX589" s="57"/>
      <c r="BY589" s="57"/>
    </row>
    <row r="590" spans="1:77" s="64" customFormat="1" ht="12.75" x14ac:dyDescent="0.2">
      <c r="A590" s="57"/>
      <c r="B590" s="58" t="str">
        <f>IF(AND(B588&lt;&gt;"",ISNUMBER(B588),B589=""),"סך הכל",IF([1]Planning!A593="","",[1]Planning!A593))</f>
        <v/>
      </c>
      <c r="C590" s="59" t="str">
        <f>IFERROR(_xlfn.IFS(B590="סך הכל",[1]Summary!$B$6,[1]Planning!C593&lt;&gt;"",[1]Planning!C593),"")</f>
        <v/>
      </c>
      <c r="D590" s="57" t="str">
        <f>IFERROR(VLOOKUP(B590,[1]Address!B:G,5,FALSE),"")</f>
        <v/>
      </c>
      <c r="E590" s="57" t="str">
        <f>IFERROR(VLOOKUP(B590,[1]Address!B:L,11,FALSE),"")</f>
        <v/>
      </c>
      <c r="F590" s="60" t="str">
        <f t="shared" si="18"/>
        <v/>
      </c>
      <c r="G590" s="61" t="str">
        <f>IF(B590="סך הכל",[1]Summary!$B$7,IF(F590="","",IF(VLOOKUP(B590,[1]WQ_UnitID!B:C,2,FALSE)=0,"",VLOOKUP(B590,[1]WQ_UnitID!B:C,2,FALSE))))</f>
        <v/>
      </c>
      <c r="H590" s="60" t="str">
        <f>IF(B590="סך הכל",[1]Summary!$B$8,IF(F590="","",IFERROR(VLOOKUP(B590,[1]Planning!A:B,2,FALSE),0)))</f>
        <v/>
      </c>
      <c r="I590" s="60" t="str">
        <f>IF(B590="סך הכל",[1]Summary!$B$9,IF(F590="","",IFERROR(VLOOKUP(B590,[1]Count!A:B,2,FALSE),0)))</f>
        <v/>
      </c>
      <c r="J590" s="60" t="str">
        <f>IF(F590="","",(IF(ISNUMBER(MATCH(B590,[1]ExcPermit!$H$8:$H$1000,0)),"כן","לא")))</f>
        <v/>
      </c>
      <c r="K590" s="60" t="str">
        <f>IF(B590="סך הכל",[1]Summary!$B$10,IF(F590="","",IFERROR(VLOOKUP(B590,[1]Count!A:J,8,FALSE),0)))</f>
        <v/>
      </c>
      <c r="L590" s="60" t="str">
        <f>IF(B590="סך הכל",[1]Summary!$B$11,IF(F590="","",IFERROR(VLOOKUP(B590,[1]Count!A:J,9,FALSE),0)))</f>
        <v/>
      </c>
      <c r="M590" s="62" t="str">
        <f>IF(B590="סך הכל",[1]Summary!$B$12,IF(F590="","",IFERROR(VLOOKUP(B590,[1]Count!A:J,10,FALSE),0)))</f>
        <v/>
      </c>
      <c r="N590" s="63" t="str">
        <f t="shared" si="19"/>
        <v/>
      </c>
      <c r="O590" s="45" t="str">
        <f>IFERROR(VLOOKUP(B590,[1]Comments!A:B,2,FALSE),"")</f>
        <v/>
      </c>
      <c r="P590" s="45"/>
      <c r="Q590" s="45"/>
      <c r="R590" s="45"/>
      <c r="S590" s="45"/>
      <c r="T590" s="45"/>
      <c r="U590" s="45"/>
      <c r="V590" s="45"/>
      <c r="W590" s="45"/>
      <c r="X590" s="45"/>
      <c r="Y590" s="45"/>
      <c r="Z590" s="45"/>
      <c r="AA590" s="45"/>
      <c r="AB590" s="45"/>
      <c r="AC590" s="45"/>
      <c r="AD590" s="45"/>
      <c r="AE590" s="57"/>
      <c r="AF590" s="57"/>
      <c r="AG590" s="57"/>
      <c r="AH590" s="57"/>
      <c r="AI590" s="57"/>
      <c r="AJ590" s="57"/>
      <c r="AK590" s="57"/>
      <c r="AL590" s="57"/>
      <c r="AM590" s="57"/>
      <c r="AN590" s="57"/>
      <c r="AO590" s="57"/>
      <c r="AP590" s="57"/>
      <c r="AQ590" s="57"/>
      <c r="AR590" s="57"/>
      <c r="AS590" s="57"/>
      <c r="AT590" s="57"/>
      <c r="AU590" s="57"/>
      <c r="AV590" s="57"/>
      <c r="AW590" s="57"/>
      <c r="AX590" s="57"/>
      <c r="AY590" s="57"/>
      <c r="AZ590" s="57"/>
      <c r="BA590" s="57"/>
      <c r="BB590" s="57"/>
      <c r="BC590" s="57"/>
      <c r="BD590" s="57"/>
      <c r="BE590" s="57"/>
      <c r="BF590" s="57"/>
      <c r="BG590" s="57"/>
      <c r="BH590" s="57"/>
      <c r="BI590" s="57"/>
      <c r="BJ590" s="57"/>
      <c r="BK590" s="57"/>
      <c r="BL590" s="57"/>
      <c r="BM590" s="57"/>
      <c r="BN590" s="57"/>
      <c r="BO590" s="57"/>
      <c r="BP590" s="57"/>
      <c r="BQ590" s="57"/>
      <c r="BR590" s="57"/>
      <c r="BS590" s="57"/>
      <c r="BT590" s="57"/>
      <c r="BU590" s="57"/>
      <c r="BV590" s="57"/>
      <c r="BW590" s="57"/>
      <c r="BX590" s="57"/>
      <c r="BY590" s="57"/>
    </row>
    <row r="591" spans="1:77" s="64" customFormat="1" ht="12.75" x14ac:dyDescent="0.2">
      <c r="A591" s="57"/>
      <c r="B591" s="58" t="str">
        <f>IF(AND(B589&lt;&gt;"",ISNUMBER(B589),B590=""),"סך הכל",IF([1]Planning!A594="","",[1]Planning!A594))</f>
        <v/>
      </c>
      <c r="C591" s="59" t="str">
        <f>IFERROR(_xlfn.IFS(B591="סך הכל",[1]Summary!$B$6,[1]Planning!C594&lt;&gt;"",[1]Planning!C594),"")</f>
        <v/>
      </c>
      <c r="D591" s="57" t="str">
        <f>IFERROR(VLOOKUP(B591,[1]Address!B:G,5,FALSE),"")</f>
        <v/>
      </c>
      <c r="E591" s="57" t="str">
        <f>IFERROR(VLOOKUP(B591,[1]Address!B:L,11,FALSE),"")</f>
        <v/>
      </c>
      <c r="F591" s="60" t="str">
        <f t="shared" si="18"/>
        <v/>
      </c>
      <c r="G591" s="61" t="str">
        <f>IF(B591="סך הכל",[1]Summary!$B$7,IF(F591="","",IF(VLOOKUP(B591,[1]WQ_UnitID!B:C,2,FALSE)=0,"",VLOOKUP(B591,[1]WQ_UnitID!B:C,2,FALSE))))</f>
        <v/>
      </c>
      <c r="H591" s="60" t="str">
        <f>IF(B591="סך הכל",[1]Summary!$B$8,IF(F591="","",IFERROR(VLOOKUP(B591,[1]Planning!A:B,2,FALSE),0)))</f>
        <v/>
      </c>
      <c r="I591" s="60" t="str">
        <f>IF(B591="סך הכל",[1]Summary!$B$9,IF(F591="","",IFERROR(VLOOKUP(B591,[1]Count!A:B,2,FALSE),0)))</f>
        <v/>
      </c>
      <c r="J591" s="60" t="str">
        <f>IF(F591="","",(IF(ISNUMBER(MATCH(B591,[1]ExcPermit!$H$8:$H$1000,0)),"כן","לא")))</f>
        <v/>
      </c>
      <c r="K591" s="60" t="str">
        <f>IF(B591="סך הכל",[1]Summary!$B$10,IF(F591="","",IFERROR(VLOOKUP(B591,[1]Count!A:J,8,FALSE),0)))</f>
        <v/>
      </c>
      <c r="L591" s="60" t="str">
        <f>IF(B591="סך הכל",[1]Summary!$B$11,IF(F591="","",IFERROR(VLOOKUP(B591,[1]Count!A:J,9,FALSE),0)))</f>
        <v/>
      </c>
      <c r="M591" s="62" t="str">
        <f>IF(B591="סך הכל",[1]Summary!$B$12,IF(F591="","",IFERROR(VLOOKUP(B591,[1]Count!A:J,10,FALSE),0)))</f>
        <v/>
      </c>
      <c r="N591" s="63" t="str">
        <f t="shared" si="19"/>
        <v/>
      </c>
      <c r="O591" s="45" t="str">
        <f>IFERROR(VLOOKUP(B591,[1]Comments!A:B,2,FALSE),"")</f>
        <v/>
      </c>
      <c r="P591" s="45"/>
      <c r="Q591" s="45"/>
      <c r="R591" s="45"/>
      <c r="S591" s="45"/>
      <c r="T591" s="45"/>
      <c r="U591" s="45"/>
      <c r="V591" s="45"/>
      <c r="W591" s="45"/>
      <c r="X591" s="45"/>
      <c r="Y591" s="45"/>
      <c r="Z591" s="45"/>
      <c r="AA591" s="45"/>
      <c r="AB591" s="45"/>
      <c r="AC591" s="45"/>
      <c r="AD591" s="45"/>
      <c r="AE591" s="57"/>
      <c r="AF591" s="57"/>
      <c r="AG591" s="57"/>
      <c r="AH591" s="57"/>
      <c r="AI591" s="57"/>
      <c r="AJ591" s="57"/>
      <c r="AK591" s="57"/>
      <c r="AL591" s="57"/>
      <c r="AM591" s="57"/>
      <c r="AN591" s="57"/>
      <c r="AO591" s="57"/>
      <c r="AP591" s="57"/>
      <c r="AQ591" s="57"/>
      <c r="AR591" s="57"/>
      <c r="AS591" s="57"/>
      <c r="AT591" s="57"/>
      <c r="AU591" s="57"/>
      <c r="AV591" s="57"/>
      <c r="AW591" s="57"/>
      <c r="AX591" s="57"/>
      <c r="AY591" s="57"/>
      <c r="AZ591" s="57"/>
      <c r="BA591" s="57"/>
      <c r="BB591" s="57"/>
      <c r="BC591" s="57"/>
      <c r="BD591" s="57"/>
      <c r="BE591" s="57"/>
      <c r="BF591" s="57"/>
      <c r="BG591" s="57"/>
      <c r="BH591" s="57"/>
      <c r="BI591" s="57"/>
      <c r="BJ591" s="57"/>
      <c r="BK591" s="57"/>
      <c r="BL591" s="57"/>
      <c r="BM591" s="57"/>
      <c r="BN591" s="57"/>
      <c r="BO591" s="57"/>
      <c r="BP591" s="57"/>
      <c r="BQ591" s="57"/>
      <c r="BR591" s="57"/>
      <c r="BS591" s="57"/>
      <c r="BT591" s="57"/>
      <c r="BU591" s="57"/>
      <c r="BV591" s="57"/>
      <c r="BW591" s="57"/>
      <c r="BX591" s="57"/>
      <c r="BY591" s="57"/>
    </row>
    <row r="592" spans="1:77" s="64" customFormat="1" ht="12.75" x14ac:dyDescent="0.2">
      <c r="A592" s="57"/>
      <c r="B592" s="58" t="str">
        <f>IF(AND(B590&lt;&gt;"",ISNUMBER(B590),B591=""),"סך הכל",IF([1]Planning!A595="","",[1]Planning!A595))</f>
        <v/>
      </c>
      <c r="C592" s="59" t="str">
        <f>IFERROR(_xlfn.IFS(B592="סך הכל",[1]Summary!$B$6,[1]Planning!C595&lt;&gt;"",[1]Planning!C595),"")</f>
        <v/>
      </c>
      <c r="D592" s="57" t="str">
        <f>IFERROR(VLOOKUP(B592,[1]Address!B:G,5,FALSE),"")</f>
        <v/>
      </c>
      <c r="E592" s="57" t="str">
        <f>IFERROR(VLOOKUP(B592,[1]Address!B:L,11,FALSE),"")</f>
        <v/>
      </c>
      <c r="F592" s="60" t="str">
        <f t="shared" si="18"/>
        <v/>
      </c>
      <c r="G592" s="61" t="str">
        <f>IF(B592="סך הכל",[1]Summary!$B$7,IF(F592="","",IF(VLOOKUP(B592,[1]WQ_UnitID!B:C,2,FALSE)=0,"",VLOOKUP(B592,[1]WQ_UnitID!B:C,2,FALSE))))</f>
        <v/>
      </c>
      <c r="H592" s="60" t="str">
        <f>IF(B592="סך הכל",[1]Summary!$B$8,IF(F592="","",IFERROR(VLOOKUP(B592,[1]Planning!A:B,2,FALSE),0)))</f>
        <v/>
      </c>
      <c r="I592" s="60" t="str">
        <f>IF(B592="סך הכל",[1]Summary!$B$9,IF(F592="","",IFERROR(VLOOKUP(B592,[1]Count!A:B,2,FALSE),0)))</f>
        <v/>
      </c>
      <c r="J592" s="60" t="str">
        <f>IF(F592="","",(IF(ISNUMBER(MATCH(B592,[1]ExcPermit!$H$8:$H$1000,0)),"כן","לא")))</f>
        <v/>
      </c>
      <c r="K592" s="60" t="str">
        <f>IF(B592="סך הכל",[1]Summary!$B$10,IF(F592="","",IFERROR(VLOOKUP(B592,[1]Count!A:J,8,FALSE),0)))</f>
        <v/>
      </c>
      <c r="L592" s="60" t="str">
        <f>IF(B592="סך הכל",[1]Summary!$B$11,IF(F592="","",IFERROR(VLOOKUP(B592,[1]Count!A:J,9,FALSE),0)))</f>
        <v/>
      </c>
      <c r="M592" s="62" t="str">
        <f>IF(B592="סך הכל",[1]Summary!$B$12,IF(F592="","",IFERROR(VLOOKUP(B592,[1]Count!A:J,10,FALSE),0)))</f>
        <v/>
      </c>
      <c r="N592" s="63" t="str">
        <f t="shared" si="19"/>
        <v/>
      </c>
      <c r="O592" s="45" t="str">
        <f>IFERROR(VLOOKUP(B592,[1]Comments!A:B,2,FALSE),"")</f>
        <v/>
      </c>
      <c r="P592" s="45"/>
      <c r="Q592" s="45"/>
      <c r="R592" s="45"/>
      <c r="S592" s="45"/>
      <c r="T592" s="45"/>
      <c r="U592" s="45"/>
      <c r="V592" s="45"/>
      <c r="W592" s="45"/>
      <c r="X592" s="45"/>
      <c r="Y592" s="45"/>
      <c r="Z592" s="45"/>
      <c r="AA592" s="45"/>
      <c r="AB592" s="45"/>
      <c r="AC592" s="45"/>
      <c r="AD592" s="45"/>
      <c r="AE592" s="57"/>
      <c r="AF592" s="57"/>
      <c r="AG592" s="57"/>
      <c r="AH592" s="57"/>
      <c r="AI592" s="57"/>
      <c r="AJ592" s="57"/>
      <c r="AK592" s="57"/>
      <c r="AL592" s="57"/>
      <c r="AM592" s="57"/>
      <c r="AN592" s="57"/>
      <c r="AO592" s="57"/>
      <c r="AP592" s="57"/>
      <c r="AQ592" s="57"/>
      <c r="AR592" s="57"/>
      <c r="AS592" s="57"/>
      <c r="AT592" s="57"/>
      <c r="AU592" s="57"/>
      <c r="AV592" s="57"/>
      <c r="AW592" s="57"/>
      <c r="AX592" s="57"/>
      <c r="AY592" s="57"/>
      <c r="AZ592" s="57"/>
      <c r="BA592" s="57"/>
      <c r="BB592" s="57"/>
      <c r="BC592" s="57"/>
      <c r="BD592" s="57"/>
      <c r="BE592" s="57"/>
      <c r="BF592" s="57"/>
      <c r="BG592" s="57"/>
      <c r="BH592" s="57"/>
      <c r="BI592" s="57"/>
      <c r="BJ592" s="57"/>
      <c r="BK592" s="57"/>
      <c r="BL592" s="57"/>
      <c r="BM592" s="57"/>
      <c r="BN592" s="57"/>
      <c r="BO592" s="57"/>
      <c r="BP592" s="57"/>
      <c r="BQ592" s="57"/>
      <c r="BR592" s="57"/>
      <c r="BS592" s="57"/>
      <c r="BT592" s="57"/>
      <c r="BU592" s="57"/>
      <c r="BV592" s="57"/>
      <c r="BW592" s="57"/>
      <c r="BX592" s="57"/>
      <c r="BY592" s="57"/>
    </row>
    <row r="593" spans="1:77" s="64" customFormat="1" ht="12.75" x14ac:dyDescent="0.2">
      <c r="A593" s="57"/>
      <c r="B593" s="58" t="str">
        <f>IF(AND(B591&lt;&gt;"",ISNUMBER(B591),B592=""),"סך הכל",IF([1]Planning!A596="","",[1]Planning!A596))</f>
        <v/>
      </c>
      <c r="C593" s="59" t="str">
        <f>IFERROR(_xlfn.IFS(B593="סך הכל",[1]Summary!$B$6,[1]Planning!C596&lt;&gt;"",[1]Planning!C596),"")</f>
        <v/>
      </c>
      <c r="D593" s="57" t="str">
        <f>IFERROR(VLOOKUP(B593,[1]Address!B:G,5,FALSE),"")</f>
        <v/>
      </c>
      <c r="E593" s="57" t="str">
        <f>IFERROR(VLOOKUP(B593,[1]Address!B:L,11,FALSE),"")</f>
        <v/>
      </c>
      <c r="F593" s="60" t="str">
        <f t="shared" si="18"/>
        <v/>
      </c>
      <c r="G593" s="61" t="str">
        <f>IF(B593="סך הכל",[1]Summary!$B$7,IF(F593="","",IF(VLOOKUP(B593,[1]WQ_UnitID!B:C,2,FALSE)=0,"",VLOOKUP(B593,[1]WQ_UnitID!B:C,2,FALSE))))</f>
        <v/>
      </c>
      <c r="H593" s="60" t="str">
        <f>IF(B593="סך הכל",[1]Summary!$B$8,IF(F593="","",IFERROR(VLOOKUP(B593,[1]Planning!A:B,2,FALSE),0)))</f>
        <v/>
      </c>
      <c r="I593" s="60" t="str">
        <f>IF(B593="סך הכל",[1]Summary!$B$9,IF(F593="","",IFERROR(VLOOKUP(B593,[1]Count!A:B,2,FALSE),0)))</f>
        <v/>
      </c>
      <c r="J593" s="60" t="str">
        <f>IF(F593="","",(IF(ISNUMBER(MATCH(B593,[1]ExcPermit!$H$8:$H$1000,0)),"כן","לא")))</f>
        <v/>
      </c>
      <c r="K593" s="60" t="str">
        <f>IF(B593="סך הכל",[1]Summary!$B$10,IF(F593="","",IFERROR(VLOOKUP(B593,[1]Count!A:J,8,FALSE),0)))</f>
        <v/>
      </c>
      <c r="L593" s="60" t="str">
        <f>IF(B593="סך הכל",[1]Summary!$B$11,IF(F593="","",IFERROR(VLOOKUP(B593,[1]Count!A:J,9,FALSE),0)))</f>
        <v/>
      </c>
      <c r="M593" s="62" t="str">
        <f>IF(B593="סך הכל",[1]Summary!$B$12,IF(F593="","",IFERROR(VLOOKUP(B593,[1]Count!A:J,10,FALSE),0)))</f>
        <v/>
      </c>
      <c r="N593" s="63" t="str">
        <f t="shared" si="19"/>
        <v/>
      </c>
      <c r="O593" s="45" t="str">
        <f>IFERROR(VLOOKUP(B593,[1]Comments!A:B,2,FALSE),"")</f>
        <v/>
      </c>
      <c r="P593" s="45"/>
      <c r="Q593" s="45"/>
      <c r="R593" s="45"/>
      <c r="S593" s="45"/>
      <c r="T593" s="45"/>
      <c r="U593" s="45"/>
      <c r="V593" s="45"/>
      <c r="W593" s="45"/>
      <c r="X593" s="45"/>
      <c r="Y593" s="45"/>
      <c r="Z593" s="45"/>
      <c r="AA593" s="45"/>
      <c r="AB593" s="45"/>
      <c r="AC593" s="45"/>
      <c r="AD593" s="45"/>
      <c r="AE593" s="57"/>
      <c r="AF593" s="57"/>
      <c r="AG593" s="57"/>
      <c r="AH593" s="57"/>
      <c r="AI593" s="57"/>
      <c r="AJ593" s="57"/>
      <c r="AK593" s="57"/>
      <c r="AL593" s="57"/>
      <c r="AM593" s="57"/>
      <c r="AN593" s="57"/>
      <c r="AO593" s="57"/>
      <c r="AP593" s="57"/>
      <c r="AQ593" s="57"/>
      <c r="AR593" s="57"/>
      <c r="AS593" s="57"/>
      <c r="AT593" s="57"/>
      <c r="AU593" s="57"/>
      <c r="AV593" s="57"/>
      <c r="AW593" s="57"/>
      <c r="AX593" s="57"/>
      <c r="AY593" s="57"/>
      <c r="AZ593" s="57"/>
      <c r="BA593" s="57"/>
      <c r="BB593" s="57"/>
      <c r="BC593" s="57"/>
      <c r="BD593" s="57"/>
      <c r="BE593" s="57"/>
      <c r="BF593" s="57"/>
      <c r="BG593" s="57"/>
      <c r="BH593" s="57"/>
      <c r="BI593" s="57"/>
      <c r="BJ593" s="57"/>
      <c r="BK593" s="57"/>
      <c r="BL593" s="57"/>
      <c r="BM593" s="57"/>
      <c r="BN593" s="57"/>
      <c r="BO593" s="57"/>
      <c r="BP593" s="57"/>
      <c r="BQ593" s="57"/>
      <c r="BR593" s="57"/>
      <c r="BS593" s="57"/>
      <c r="BT593" s="57"/>
      <c r="BU593" s="57"/>
      <c r="BV593" s="57"/>
      <c r="BW593" s="57"/>
      <c r="BX593" s="57"/>
      <c r="BY593" s="57"/>
    </row>
    <row r="594" spans="1:77" s="64" customFormat="1" ht="12.75" x14ac:dyDescent="0.2">
      <c r="A594" s="57"/>
      <c r="B594" s="58" t="str">
        <f>IF(AND(B592&lt;&gt;"",ISNUMBER(B592),B593=""),"סך הכל",IF([1]Planning!A597="","",[1]Planning!A597))</f>
        <v/>
      </c>
      <c r="C594" s="59" t="str">
        <f>IFERROR(_xlfn.IFS(B594="סך הכל",[1]Summary!$B$6,[1]Planning!C597&lt;&gt;"",[1]Planning!C597),"")</f>
        <v/>
      </c>
      <c r="D594" s="57" t="str">
        <f>IFERROR(VLOOKUP(B594,[1]Address!B:G,5,FALSE),"")</f>
        <v/>
      </c>
      <c r="E594" s="57" t="str">
        <f>IFERROR(VLOOKUP(B594,[1]Address!B:L,11,FALSE),"")</f>
        <v/>
      </c>
      <c r="F594" s="60" t="str">
        <f t="shared" si="18"/>
        <v/>
      </c>
      <c r="G594" s="61" t="str">
        <f>IF(B594="סך הכל",[1]Summary!$B$7,IF(F594="","",IF(VLOOKUP(B594,[1]WQ_UnitID!B:C,2,FALSE)=0,"",VLOOKUP(B594,[1]WQ_UnitID!B:C,2,FALSE))))</f>
        <v/>
      </c>
      <c r="H594" s="60" t="str">
        <f>IF(B594="סך הכל",[1]Summary!$B$8,IF(F594="","",IFERROR(VLOOKUP(B594,[1]Planning!A:B,2,FALSE),0)))</f>
        <v/>
      </c>
      <c r="I594" s="60" t="str">
        <f>IF(B594="סך הכל",[1]Summary!$B$9,IF(F594="","",IFERROR(VLOOKUP(B594,[1]Count!A:B,2,FALSE),0)))</f>
        <v/>
      </c>
      <c r="J594" s="60" t="str">
        <f>IF(F594="","",(IF(ISNUMBER(MATCH(B594,[1]ExcPermit!$H$8:$H$1000,0)),"כן","לא")))</f>
        <v/>
      </c>
      <c r="K594" s="60" t="str">
        <f>IF(B594="סך הכל",[1]Summary!$B$10,IF(F594="","",IFERROR(VLOOKUP(B594,[1]Count!A:J,8,FALSE),0)))</f>
        <v/>
      </c>
      <c r="L594" s="60" t="str">
        <f>IF(B594="סך הכל",[1]Summary!$B$11,IF(F594="","",IFERROR(VLOOKUP(B594,[1]Count!A:J,9,FALSE),0)))</f>
        <v/>
      </c>
      <c r="M594" s="62" t="str">
        <f>IF(B594="סך הכל",[1]Summary!$B$12,IF(F594="","",IFERROR(VLOOKUP(B594,[1]Count!A:J,10,FALSE),0)))</f>
        <v/>
      </c>
      <c r="N594" s="63" t="str">
        <f t="shared" si="19"/>
        <v/>
      </c>
      <c r="O594" s="45" t="str">
        <f>IFERROR(VLOOKUP(B594,[1]Comments!A:B,2,FALSE),"")</f>
        <v/>
      </c>
      <c r="P594" s="45"/>
      <c r="Q594" s="45"/>
      <c r="R594" s="45"/>
      <c r="S594" s="45"/>
      <c r="T594" s="45"/>
      <c r="U594" s="45"/>
      <c r="V594" s="45"/>
      <c r="W594" s="45"/>
      <c r="X594" s="45"/>
      <c r="Y594" s="45"/>
      <c r="Z594" s="45"/>
      <c r="AA594" s="45"/>
      <c r="AB594" s="45"/>
      <c r="AC594" s="45"/>
      <c r="AD594" s="45"/>
      <c r="AE594" s="57"/>
      <c r="AF594" s="57"/>
      <c r="AG594" s="57"/>
      <c r="AH594" s="57"/>
      <c r="AI594" s="57"/>
      <c r="AJ594" s="57"/>
      <c r="AK594" s="57"/>
      <c r="AL594" s="57"/>
      <c r="AM594" s="57"/>
      <c r="AN594" s="57"/>
      <c r="AO594" s="57"/>
      <c r="AP594" s="57"/>
      <c r="AQ594" s="57"/>
      <c r="AR594" s="57"/>
      <c r="AS594" s="57"/>
      <c r="AT594" s="57"/>
      <c r="AU594" s="57"/>
      <c r="AV594" s="57"/>
      <c r="AW594" s="57"/>
      <c r="AX594" s="57"/>
      <c r="AY594" s="57"/>
      <c r="AZ594" s="57"/>
      <c r="BA594" s="57"/>
      <c r="BB594" s="57"/>
      <c r="BC594" s="57"/>
      <c r="BD594" s="57"/>
      <c r="BE594" s="57"/>
      <c r="BF594" s="57"/>
      <c r="BG594" s="57"/>
      <c r="BH594" s="57"/>
      <c r="BI594" s="57"/>
      <c r="BJ594" s="57"/>
      <c r="BK594" s="57"/>
      <c r="BL594" s="57"/>
      <c r="BM594" s="57"/>
      <c r="BN594" s="57"/>
      <c r="BO594" s="57"/>
      <c r="BP594" s="57"/>
      <c r="BQ594" s="57"/>
      <c r="BR594" s="57"/>
      <c r="BS594" s="57"/>
      <c r="BT594" s="57"/>
      <c r="BU594" s="57"/>
      <c r="BV594" s="57"/>
      <c r="BW594" s="57"/>
      <c r="BX594" s="57"/>
      <c r="BY594" s="57"/>
    </row>
    <row r="595" spans="1:77" s="64" customFormat="1" ht="12.75" x14ac:dyDescent="0.2">
      <c r="A595" s="57"/>
      <c r="B595" s="58" t="str">
        <f>IF(AND(B593&lt;&gt;"",ISNUMBER(B593),B594=""),"סך הכל",IF([1]Planning!A598="","",[1]Planning!A598))</f>
        <v/>
      </c>
      <c r="C595" s="59" t="str">
        <f>IFERROR(_xlfn.IFS(B595="סך הכל",[1]Summary!$B$6,[1]Planning!C598&lt;&gt;"",[1]Planning!C598),"")</f>
        <v/>
      </c>
      <c r="D595" s="57" t="str">
        <f>IFERROR(VLOOKUP(B595,[1]Address!B:G,5,FALSE),"")</f>
        <v/>
      </c>
      <c r="E595" s="57" t="str">
        <f>IFERROR(VLOOKUP(B595,[1]Address!B:L,11,FALSE),"")</f>
        <v/>
      </c>
      <c r="F595" s="60" t="str">
        <f t="shared" si="18"/>
        <v/>
      </c>
      <c r="G595" s="61" t="str">
        <f>IF(B595="סך הכל",[1]Summary!$B$7,IF(F595="","",IF(VLOOKUP(B595,[1]WQ_UnitID!B:C,2,FALSE)=0,"",VLOOKUP(B595,[1]WQ_UnitID!B:C,2,FALSE))))</f>
        <v/>
      </c>
      <c r="H595" s="60" t="str">
        <f>IF(B595="סך הכל",[1]Summary!$B$8,IF(F595="","",IFERROR(VLOOKUP(B595,[1]Planning!A:B,2,FALSE),0)))</f>
        <v/>
      </c>
      <c r="I595" s="60" t="str">
        <f>IF(B595="סך הכל",[1]Summary!$B$9,IF(F595="","",IFERROR(VLOOKUP(B595,[1]Count!A:B,2,FALSE),0)))</f>
        <v/>
      </c>
      <c r="J595" s="60" t="str">
        <f>IF(F595="","",(IF(ISNUMBER(MATCH(B595,[1]ExcPermit!$H$8:$H$1000,0)),"כן","לא")))</f>
        <v/>
      </c>
      <c r="K595" s="60" t="str">
        <f>IF(B595="סך הכל",[1]Summary!$B$10,IF(F595="","",IFERROR(VLOOKUP(B595,[1]Count!A:J,8,FALSE),0)))</f>
        <v/>
      </c>
      <c r="L595" s="60" t="str">
        <f>IF(B595="סך הכל",[1]Summary!$B$11,IF(F595="","",IFERROR(VLOOKUP(B595,[1]Count!A:J,9,FALSE),0)))</f>
        <v/>
      </c>
      <c r="M595" s="62" t="str">
        <f>IF(B595="סך הכל",[1]Summary!$B$12,IF(F595="","",IFERROR(VLOOKUP(B595,[1]Count!A:J,10,FALSE),0)))</f>
        <v/>
      </c>
      <c r="N595" s="63" t="str">
        <f t="shared" si="19"/>
        <v/>
      </c>
      <c r="O595" s="45" t="str">
        <f>IFERROR(VLOOKUP(B595,[1]Comments!A:B,2,FALSE),"")</f>
        <v/>
      </c>
      <c r="P595" s="45"/>
      <c r="Q595" s="45"/>
      <c r="R595" s="45"/>
      <c r="S595" s="45"/>
      <c r="T595" s="45"/>
      <c r="U595" s="45"/>
      <c r="V595" s="45"/>
      <c r="W595" s="45"/>
      <c r="X595" s="45"/>
      <c r="Y595" s="45"/>
      <c r="Z595" s="45"/>
      <c r="AA595" s="45"/>
      <c r="AB595" s="45"/>
      <c r="AC595" s="45"/>
      <c r="AD595" s="45"/>
      <c r="AE595" s="57"/>
      <c r="AF595" s="57"/>
      <c r="AG595" s="57"/>
      <c r="AH595" s="57"/>
      <c r="AI595" s="57"/>
      <c r="AJ595" s="57"/>
      <c r="AK595" s="57"/>
      <c r="AL595" s="57"/>
      <c r="AM595" s="57"/>
      <c r="AN595" s="57"/>
      <c r="AO595" s="57"/>
      <c r="AP595" s="57"/>
      <c r="AQ595" s="57"/>
      <c r="AR595" s="57"/>
      <c r="AS595" s="57"/>
      <c r="AT595" s="57"/>
      <c r="AU595" s="57"/>
      <c r="AV595" s="57"/>
      <c r="AW595" s="57"/>
      <c r="AX595" s="57"/>
      <c r="AY595" s="57"/>
      <c r="AZ595" s="57"/>
      <c r="BA595" s="57"/>
      <c r="BB595" s="57"/>
      <c r="BC595" s="57"/>
      <c r="BD595" s="57"/>
      <c r="BE595" s="57"/>
      <c r="BF595" s="57"/>
      <c r="BG595" s="57"/>
      <c r="BH595" s="57"/>
      <c r="BI595" s="57"/>
      <c r="BJ595" s="57"/>
      <c r="BK595" s="57"/>
      <c r="BL595" s="57"/>
      <c r="BM595" s="57"/>
      <c r="BN595" s="57"/>
      <c r="BO595" s="57"/>
      <c r="BP595" s="57"/>
      <c r="BQ595" s="57"/>
      <c r="BR595" s="57"/>
      <c r="BS595" s="57"/>
      <c r="BT595" s="57"/>
      <c r="BU595" s="57"/>
      <c r="BV595" s="57"/>
      <c r="BW595" s="57"/>
      <c r="BX595" s="57"/>
      <c r="BY595" s="57"/>
    </row>
    <row r="596" spans="1:77" s="64" customFormat="1" ht="12.75" x14ac:dyDescent="0.2">
      <c r="A596" s="57"/>
      <c r="B596" s="58" t="str">
        <f>IF(AND(B594&lt;&gt;"",ISNUMBER(B594),B595=""),"סך הכל",IF([1]Planning!A599="","",[1]Planning!A599))</f>
        <v/>
      </c>
      <c r="C596" s="59" t="str">
        <f>IFERROR(_xlfn.IFS(B596="סך הכל",[1]Summary!$B$6,[1]Planning!C599&lt;&gt;"",[1]Planning!C599),"")</f>
        <v/>
      </c>
      <c r="D596" s="57" t="str">
        <f>IFERROR(VLOOKUP(B596,[1]Address!B:G,5,FALSE),"")</f>
        <v/>
      </c>
      <c r="E596" s="57" t="str">
        <f>IFERROR(VLOOKUP(B596,[1]Address!B:L,11,FALSE),"")</f>
        <v/>
      </c>
      <c r="F596" s="60" t="str">
        <f t="shared" si="18"/>
        <v/>
      </c>
      <c r="G596" s="61" t="str">
        <f>IF(B596="סך הכל",[1]Summary!$B$7,IF(F596="","",IF(VLOOKUP(B596,[1]WQ_UnitID!B:C,2,FALSE)=0,"",VLOOKUP(B596,[1]WQ_UnitID!B:C,2,FALSE))))</f>
        <v/>
      </c>
      <c r="H596" s="60" t="str">
        <f>IF(B596="סך הכל",[1]Summary!$B$8,IF(F596="","",IFERROR(VLOOKUP(B596,[1]Planning!A:B,2,FALSE),0)))</f>
        <v/>
      </c>
      <c r="I596" s="60" t="str">
        <f>IF(B596="סך הכל",[1]Summary!$B$9,IF(F596="","",IFERROR(VLOOKUP(B596,[1]Count!A:B,2,FALSE),0)))</f>
        <v/>
      </c>
      <c r="J596" s="60" t="str">
        <f>IF(F596="","",(IF(ISNUMBER(MATCH(B596,[1]ExcPermit!$H$8:$H$1000,0)),"כן","לא")))</f>
        <v/>
      </c>
      <c r="K596" s="60" t="str">
        <f>IF(B596="סך הכל",[1]Summary!$B$10,IF(F596="","",IFERROR(VLOOKUP(B596,[1]Count!A:J,8,FALSE),0)))</f>
        <v/>
      </c>
      <c r="L596" s="60" t="str">
        <f>IF(B596="סך הכל",[1]Summary!$B$11,IF(F596="","",IFERROR(VLOOKUP(B596,[1]Count!A:J,9,FALSE),0)))</f>
        <v/>
      </c>
      <c r="M596" s="62" t="str">
        <f>IF(B596="סך הכל",[1]Summary!$B$12,IF(F596="","",IFERROR(VLOOKUP(B596,[1]Count!A:J,10,FALSE),0)))</f>
        <v/>
      </c>
      <c r="N596" s="63" t="str">
        <f t="shared" si="19"/>
        <v/>
      </c>
      <c r="O596" s="45" t="str">
        <f>IFERROR(VLOOKUP(B596,[1]Comments!A:B,2,FALSE),"")</f>
        <v/>
      </c>
      <c r="P596" s="45"/>
      <c r="Q596" s="45"/>
      <c r="R596" s="45"/>
      <c r="S596" s="45"/>
      <c r="T596" s="45"/>
      <c r="U596" s="45"/>
      <c r="V596" s="45"/>
      <c r="W596" s="45"/>
      <c r="X596" s="45"/>
      <c r="Y596" s="45"/>
      <c r="Z596" s="45"/>
      <c r="AA596" s="45"/>
      <c r="AB596" s="45"/>
      <c r="AC596" s="45"/>
      <c r="AD596" s="45"/>
      <c r="AE596" s="57"/>
      <c r="AF596" s="57"/>
      <c r="AG596" s="57"/>
      <c r="AH596" s="57"/>
      <c r="AI596" s="57"/>
      <c r="AJ596" s="57"/>
      <c r="AK596" s="57"/>
      <c r="AL596" s="57"/>
      <c r="AM596" s="57"/>
      <c r="AN596" s="57"/>
      <c r="AO596" s="57"/>
      <c r="AP596" s="57"/>
      <c r="AQ596" s="57"/>
      <c r="AR596" s="57"/>
      <c r="AS596" s="57"/>
      <c r="AT596" s="57"/>
      <c r="AU596" s="57"/>
      <c r="AV596" s="57"/>
      <c r="AW596" s="57"/>
      <c r="AX596" s="57"/>
      <c r="AY596" s="57"/>
      <c r="AZ596" s="57"/>
      <c r="BA596" s="57"/>
      <c r="BB596" s="57"/>
      <c r="BC596" s="57"/>
      <c r="BD596" s="57"/>
      <c r="BE596" s="57"/>
      <c r="BF596" s="57"/>
      <c r="BG596" s="57"/>
      <c r="BH596" s="57"/>
      <c r="BI596" s="57"/>
      <c r="BJ596" s="57"/>
      <c r="BK596" s="57"/>
      <c r="BL596" s="57"/>
      <c r="BM596" s="57"/>
      <c r="BN596" s="57"/>
      <c r="BO596" s="57"/>
      <c r="BP596" s="57"/>
      <c r="BQ596" s="57"/>
      <c r="BR596" s="57"/>
      <c r="BS596" s="57"/>
      <c r="BT596" s="57"/>
      <c r="BU596" s="57"/>
      <c r="BV596" s="57"/>
      <c r="BW596" s="57"/>
      <c r="BX596" s="57"/>
      <c r="BY596" s="57"/>
    </row>
    <row r="597" spans="1:77" s="64" customFormat="1" ht="12.75" x14ac:dyDescent="0.2">
      <c r="A597" s="57"/>
      <c r="B597" s="58" t="str">
        <f>IF(AND(B595&lt;&gt;"",ISNUMBER(B595),B596=""),"סך הכל",IF([1]Planning!A600="","",[1]Planning!A600))</f>
        <v/>
      </c>
      <c r="C597" s="59" t="str">
        <f>IFERROR(_xlfn.IFS(B597="סך הכל",[1]Summary!$B$6,[1]Planning!C600&lt;&gt;"",[1]Planning!C600),"")</f>
        <v/>
      </c>
      <c r="D597" s="57" t="str">
        <f>IFERROR(VLOOKUP(B597,[1]Address!B:G,5,FALSE),"")</f>
        <v/>
      </c>
      <c r="E597" s="57" t="str">
        <f>IFERROR(VLOOKUP(B597,[1]Address!B:L,11,FALSE),"")</f>
        <v/>
      </c>
      <c r="F597" s="60" t="str">
        <f t="shared" si="18"/>
        <v/>
      </c>
      <c r="G597" s="61" t="str">
        <f>IF(B597="סך הכל",[1]Summary!$B$7,IF(F597="","",IF(VLOOKUP(B597,[1]WQ_UnitID!B:C,2,FALSE)=0,"",VLOOKUP(B597,[1]WQ_UnitID!B:C,2,FALSE))))</f>
        <v/>
      </c>
      <c r="H597" s="60" t="str">
        <f>IF(B597="סך הכל",[1]Summary!$B$8,IF(F597="","",IFERROR(VLOOKUP(B597,[1]Planning!A:B,2,FALSE),0)))</f>
        <v/>
      </c>
      <c r="I597" s="60" t="str">
        <f>IF(B597="סך הכל",[1]Summary!$B$9,IF(F597="","",IFERROR(VLOOKUP(B597,[1]Count!A:B,2,FALSE),0)))</f>
        <v/>
      </c>
      <c r="J597" s="60" t="str">
        <f>IF(F597="","",(IF(ISNUMBER(MATCH(B597,[1]ExcPermit!$H$8:$H$1000,0)),"כן","לא")))</f>
        <v/>
      </c>
      <c r="K597" s="60" t="str">
        <f>IF(B597="סך הכל",[1]Summary!$B$10,IF(F597="","",IFERROR(VLOOKUP(B597,[1]Count!A:J,8,FALSE),0)))</f>
        <v/>
      </c>
      <c r="L597" s="60" t="str">
        <f>IF(B597="סך הכל",[1]Summary!$B$11,IF(F597="","",IFERROR(VLOOKUP(B597,[1]Count!A:J,9,FALSE),0)))</f>
        <v/>
      </c>
      <c r="M597" s="62" t="str">
        <f>IF(B597="סך הכל",[1]Summary!$B$12,IF(F597="","",IFERROR(VLOOKUP(B597,[1]Count!A:J,10,FALSE),0)))</f>
        <v/>
      </c>
      <c r="N597" s="63" t="str">
        <f t="shared" si="19"/>
        <v/>
      </c>
      <c r="O597" s="45" t="str">
        <f>IFERROR(VLOOKUP(B597,[1]Comments!A:B,2,FALSE),"")</f>
        <v/>
      </c>
      <c r="P597" s="45"/>
      <c r="Q597" s="45"/>
      <c r="R597" s="45"/>
      <c r="S597" s="45"/>
      <c r="T597" s="45"/>
      <c r="U597" s="45"/>
      <c r="V597" s="45"/>
      <c r="W597" s="45"/>
      <c r="X597" s="45"/>
      <c r="Y597" s="45"/>
      <c r="Z597" s="45"/>
      <c r="AA597" s="45"/>
      <c r="AB597" s="45"/>
      <c r="AC597" s="45"/>
      <c r="AD597" s="45"/>
      <c r="AE597" s="57"/>
      <c r="AF597" s="57"/>
      <c r="AG597" s="57"/>
      <c r="AH597" s="57"/>
      <c r="AI597" s="57"/>
      <c r="AJ597" s="57"/>
      <c r="AK597" s="57"/>
      <c r="AL597" s="57"/>
      <c r="AM597" s="57"/>
      <c r="AN597" s="57"/>
      <c r="AO597" s="57"/>
      <c r="AP597" s="57"/>
      <c r="AQ597" s="57"/>
      <c r="AR597" s="57"/>
      <c r="AS597" s="57"/>
      <c r="AT597" s="57"/>
      <c r="AU597" s="57"/>
      <c r="AV597" s="57"/>
      <c r="AW597" s="57"/>
      <c r="AX597" s="57"/>
      <c r="AY597" s="57"/>
      <c r="AZ597" s="57"/>
      <c r="BA597" s="57"/>
      <c r="BB597" s="57"/>
      <c r="BC597" s="57"/>
      <c r="BD597" s="57"/>
      <c r="BE597" s="57"/>
      <c r="BF597" s="57"/>
      <c r="BG597" s="57"/>
      <c r="BH597" s="57"/>
      <c r="BI597" s="57"/>
      <c r="BJ597" s="57"/>
      <c r="BK597" s="57"/>
      <c r="BL597" s="57"/>
      <c r="BM597" s="57"/>
      <c r="BN597" s="57"/>
      <c r="BO597" s="57"/>
      <c r="BP597" s="57"/>
      <c r="BQ597" s="57"/>
      <c r="BR597" s="57"/>
      <c r="BS597" s="57"/>
      <c r="BT597" s="57"/>
      <c r="BU597" s="57"/>
      <c r="BV597" s="57"/>
      <c r="BW597" s="57"/>
      <c r="BX597" s="57"/>
      <c r="BY597" s="57"/>
    </row>
    <row r="598" spans="1:77" s="64" customFormat="1" ht="12.75" x14ac:dyDescent="0.2">
      <c r="A598" s="57"/>
      <c r="B598" s="58" t="str">
        <f>IF(AND(B596&lt;&gt;"",ISNUMBER(B596),B597=""),"סך הכל",IF([1]Planning!A601="","",[1]Planning!A601))</f>
        <v/>
      </c>
      <c r="C598" s="59" t="str">
        <f>IFERROR(_xlfn.IFS(B598="סך הכל",[1]Summary!$B$6,[1]Planning!C601&lt;&gt;"",[1]Planning!C601),"")</f>
        <v/>
      </c>
      <c r="D598" s="57" t="str">
        <f>IFERROR(VLOOKUP(B598,[1]Address!B:G,5,FALSE),"")</f>
        <v/>
      </c>
      <c r="E598" s="57" t="str">
        <f>IFERROR(VLOOKUP(B598,[1]Address!B:L,11,FALSE),"")</f>
        <v/>
      </c>
      <c r="F598" s="60" t="str">
        <f t="shared" si="18"/>
        <v/>
      </c>
      <c r="G598" s="61" t="str">
        <f>IF(B598="סך הכל",[1]Summary!$B$7,IF(F598="","",IF(VLOOKUP(B598,[1]WQ_UnitID!B:C,2,FALSE)=0,"",VLOOKUP(B598,[1]WQ_UnitID!B:C,2,FALSE))))</f>
        <v/>
      </c>
      <c r="H598" s="60" t="str">
        <f>IF(B598="סך הכל",[1]Summary!$B$8,IF(F598="","",IFERROR(VLOOKUP(B598,[1]Planning!A:B,2,FALSE),0)))</f>
        <v/>
      </c>
      <c r="I598" s="60" t="str">
        <f>IF(B598="סך הכל",[1]Summary!$B$9,IF(F598="","",IFERROR(VLOOKUP(B598,[1]Count!A:B,2,FALSE),0)))</f>
        <v/>
      </c>
      <c r="J598" s="60" t="str">
        <f>IF(F598="","",(IF(ISNUMBER(MATCH(B598,[1]ExcPermit!$H$8:$H$1000,0)),"כן","לא")))</f>
        <v/>
      </c>
      <c r="K598" s="60" t="str">
        <f>IF(B598="סך הכל",[1]Summary!$B$10,IF(F598="","",IFERROR(VLOOKUP(B598,[1]Count!A:J,8,FALSE),0)))</f>
        <v/>
      </c>
      <c r="L598" s="60" t="str">
        <f>IF(B598="סך הכל",[1]Summary!$B$11,IF(F598="","",IFERROR(VLOOKUP(B598,[1]Count!A:J,9,FALSE),0)))</f>
        <v/>
      </c>
      <c r="M598" s="62" t="str">
        <f>IF(B598="סך הכל",[1]Summary!$B$12,IF(F598="","",IFERROR(VLOOKUP(B598,[1]Count!A:J,10,FALSE),0)))</f>
        <v/>
      </c>
      <c r="N598" s="63" t="str">
        <f t="shared" si="19"/>
        <v/>
      </c>
      <c r="O598" s="45" t="str">
        <f>IFERROR(VLOOKUP(B598,[1]Comments!A:B,2,FALSE),"")</f>
        <v/>
      </c>
      <c r="P598" s="45"/>
      <c r="Q598" s="45"/>
      <c r="R598" s="45"/>
      <c r="S598" s="45"/>
      <c r="T598" s="45"/>
      <c r="U598" s="45"/>
      <c r="V598" s="45"/>
      <c r="W598" s="45"/>
      <c r="X598" s="45"/>
      <c r="Y598" s="45"/>
      <c r="Z598" s="45"/>
      <c r="AA598" s="45"/>
      <c r="AB598" s="45"/>
      <c r="AC598" s="45"/>
      <c r="AD598" s="45"/>
      <c r="AE598" s="57"/>
      <c r="AF598" s="57"/>
      <c r="AG598" s="57"/>
      <c r="AH598" s="57"/>
      <c r="AI598" s="57"/>
      <c r="AJ598" s="57"/>
      <c r="AK598" s="57"/>
      <c r="AL598" s="57"/>
      <c r="AM598" s="57"/>
      <c r="AN598" s="57"/>
      <c r="AO598" s="57"/>
      <c r="AP598" s="57"/>
      <c r="AQ598" s="57"/>
      <c r="AR598" s="57"/>
      <c r="AS598" s="57"/>
      <c r="AT598" s="57"/>
      <c r="AU598" s="57"/>
      <c r="AV598" s="57"/>
      <c r="AW598" s="57"/>
      <c r="AX598" s="57"/>
      <c r="AY598" s="57"/>
      <c r="AZ598" s="57"/>
      <c r="BA598" s="57"/>
      <c r="BB598" s="57"/>
      <c r="BC598" s="57"/>
      <c r="BD598" s="57"/>
      <c r="BE598" s="57"/>
      <c r="BF598" s="57"/>
      <c r="BG598" s="57"/>
      <c r="BH598" s="57"/>
      <c r="BI598" s="57"/>
      <c r="BJ598" s="57"/>
      <c r="BK598" s="57"/>
      <c r="BL598" s="57"/>
      <c r="BM598" s="57"/>
      <c r="BN598" s="57"/>
      <c r="BO598" s="57"/>
      <c r="BP598" s="57"/>
      <c r="BQ598" s="57"/>
      <c r="BR598" s="57"/>
      <c r="BS598" s="57"/>
      <c r="BT598" s="57"/>
      <c r="BU598" s="57"/>
      <c r="BV598" s="57"/>
      <c r="BW598" s="57"/>
      <c r="BX598" s="57"/>
      <c r="BY598" s="57"/>
    </row>
    <row r="599" spans="1:77" s="65" customFormat="1" x14ac:dyDescent="0.2">
      <c r="A599" s="1"/>
      <c r="B599" s="58" t="str">
        <f>IF(AND(B597&lt;&gt;"",ISNUMBER(B597),B598=""),"סך הכל",IF([1]Planning!A602="","",[1]Planning!A602))</f>
        <v/>
      </c>
      <c r="C599" s="59" t="str">
        <f>IFERROR(_xlfn.IFS(B599="סך הכל",[1]Summary!$B$6,[1]Planning!C602&lt;&gt;"",[1]Planning!C602),"")</f>
        <v/>
      </c>
      <c r="D599" s="57" t="str">
        <f>IFERROR(VLOOKUP(B599,[1]Address!B:G,5,FALSE),"")</f>
        <v/>
      </c>
      <c r="E599" s="57" t="str">
        <f>IFERROR(VLOOKUP(B599,[1]Address!B:L,11,FALSE),"")</f>
        <v/>
      </c>
      <c r="F599" s="60" t="str">
        <f t="shared" si="18"/>
        <v/>
      </c>
      <c r="G599" s="61" t="str">
        <f>IF(B599="סך הכל",[1]Summary!$B$7,IF(F599="","",IF(VLOOKUP(B599,[1]WQ_UnitID!B:C,2,FALSE)=0,"",VLOOKUP(B599,[1]WQ_UnitID!B:C,2,FALSE))))</f>
        <v/>
      </c>
      <c r="H599" s="60" t="str">
        <f>IF(B599="סך הכל",[1]Summary!$B$8,IF(F599="","",IFERROR(VLOOKUP(B599,[1]Planning!A:B,2,FALSE),0)))</f>
        <v/>
      </c>
      <c r="I599" s="60" t="str">
        <f>IF(B599="סך הכל",[1]Summary!$B$9,IF(F599="","",IFERROR(VLOOKUP(B599,[1]Count!A:B,2,FALSE),0)))</f>
        <v/>
      </c>
      <c r="J599" s="60" t="str">
        <f>IF(F599="","",(IF(ISNUMBER(MATCH(B599,[1]ExcPermit!$H$8:$H$1000,0)),"כן","לא")))</f>
        <v/>
      </c>
      <c r="K599" s="60" t="str">
        <f>IF(B599="סך הכל",[1]Summary!$B$10,IF(F599="","",IFERROR(VLOOKUP(B599,[1]Count!A:J,8,FALSE),0)))</f>
        <v/>
      </c>
      <c r="L599" s="60" t="str">
        <f>IF(B599="סך הכל",[1]Summary!$B$11,IF(F599="","",IFERROR(VLOOKUP(B599,[1]Count!A:J,9,FALSE),0)))</f>
        <v/>
      </c>
      <c r="M599" s="62" t="str">
        <f>IF(B599="סך הכל",[1]Summary!$B$12,IF(F599="","",IFERROR(VLOOKUP(B599,[1]Count!A:J,10,FALSE),0)))</f>
        <v/>
      </c>
      <c r="N599" s="63" t="str">
        <f t="shared" si="19"/>
        <v/>
      </c>
      <c r="O599" s="45" t="str">
        <f>IFERROR(VLOOKUP(B599,[1]Comments!A:B,2,FALSE),"")</f>
        <v/>
      </c>
      <c r="P599" s="45"/>
      <c r="Q599" s="45"/>
      <c r="R599" s="45"/>
      <c r="S599" s="45"/>
      <c r="T599" s="45"/>
      <c r="U599" s="45"/>
      <c r="V599" s="45"/>
      <c r="W599" s="45"/>
      <c r="X599" s="45"/>
      <c r="Y599" s="45"/>
      <c r="Z599" s="45"/>
      <c r="AA599" s="45"/>
      <c r="AB599" s="45"/>
      <c r="AC599" s="45"/>
      <c r="AD599" s="45"/>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row>
    <row r="600" spans="1:77" s="65" customFormat="1" x14ac:dyDescent="0.2">
      <c r="A600" s="1"/>
      <c r="B600" s="58" t="str">
        <f>IF(AND(B598&lt;&gt;"",ISNUMBER(B598),B599=""),"סך הכל",IF([1]Planning!A603="","",[1]Planning!A603))</f>
        <v/>
      </c>
      <c r="C600" s="59" t="str">
        <f>IFERROR(_xlfn.IFS(B600="סך הכל",[1]Summary!$B$6,[1]Planning!C603&lt;&gt;"",[1]Planning!C603),"")</f>
        <v/>
      </c>
      <c r="D600" s="57" t="str">
        <f>IFERROR(VLOOKUP(B600,[1]Address!B:G,5,FALSE),"")</f>
        <v/>
      </c>
      <c r="E600" s="57" t="str">
        <f>IFERROR(VLOOKUP(B600,[1]Address!B:L,11,FALSE),"")</f>
        <v/>
      </c>
      <c r="F600" s="60" t="str">
        <f t="shared" si="18"/>
        <v/>
      </c>
      <c r="G600" s="61" t="str">
        <f>IF(B600="סך הכל",[1]Summary!$B$7,IF(F600="","",IF(VLOOKUP(B600,[1]WQ_UnitID!B:C,2,FALSE)=0,"",VLOOKUP(B600,[1]WQ_UnitID!B:C,2,FALSE))))</f>
        <v/>
      </c>
      <c r="H600" s="60" t="str">
        <f>IF(B600="סך הכל",[1]Summary!$B$8,IF(F600="","",IFERROR(VLOOKUP(B600,[1]Planning!A:B,2,FALSE),0)))</f>
        <v/>
      </c>
      <c r="I600" s="60" t="str">
        <f>IF(B600="סך הכל",[1]Summary!$B$9,IF(F600="","",IFERROR(VLOOKUP(B600,[1]Count!A:B,2,FALSE),0)))</f>
        <v/>
      </c>
      <c r="J600" s="60" t="str">
        <f>IF(F600="","",(IF(ISNUMBER(MATCH(B600,[1]ExcPermit!$H$8:$H$1000,0)),"כן","לא")))</f>
        <v/>
      </c>
      <c r="K600" s="60" t="str">
        <f>IF(B600="סך הכל",[1]Summary!$B$10,IF(F600="","",IFERROR(VLOOKUP(B600,[1]Count!A:J,8,FALSE),0)))</f>
        <v/>
      </c>
      <c r="L600" s="60" t="str">
        <f>IF(B600="סך הכל",[1]Summary!$B$11,IF(F600="","",IFERROR(VLOOKUP(B600,[1]Count!A:J,9,FALSE),0)))</f>
        <v/>
      </c>
      <c r="M600" s="62" t="str">
        <f>IF(B600="סך הכל",[1]Summary!$B$12,IF(F600="","",IFERROR(VLOOKUP(B600,[1]Count!A:J,10,FALSE),0)))</f>
        <v/>
      </c>
      <c r="N600" s="63" t="str">
        <f t="shared" si="19"/>
        <v/>
      </c>
      <c r="O600" s="45" t="str">
        <f>IFERROR(VLOOKUP(B600,[1]Comments!A:B,2,FALSE),"")</f>
        <v/>
      </c>
      <c r="P600" s="45"/>
      <c r="Q600" s="45"/>
      <c r="R600" s="45"/>
      <c r="S600" s="45"/>
      <c r="T600" s="45"/>
      <c r="U600" s="45"/>
      <c r="V600" s="45"/>
      <c r="W600" s="45"/>
      <c r="X600" s="45"/>
      <c r="Y600" s="45"/>
      <c r="Z600" s="45"/>
      <c r="AA600" s="45"/>
      <c r="AB600" s="45"/>
      <c r="AC600" s="45"/>
      <c r="AD600" s="45"/>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row>
    <row r="601" spans="1:77" s="65" customFormat="1" x14ac:dyDescent="0.2">
      <c r="A601" s="1"/>
      <c r="B601" s="66"/>
      <c r="C601" s="67"/>
      <c r="D601" s="1"/>
      <c r="E601" s="1"/>
      <c r="F601" s="1"/>
      <c r="G601" s="68"/>
      <c r="H601" s="69"/>
      <c r="I601" s="69"/>
      <c r="J601" s="1"/>
      <c r="K601" s="1"/>
      <c r="L601" s="1"/>
      <c r="M601" s="66"/>
      <c r="N601" s="11"/>
      <c r="O601" s="45"/>
      <c r="P601" s="45"/>
      <c r="Q601" s="45"/>
      <c r="R601" s="45"/>
      <c r="S601" s="45"/>
      <c r="T601" s="45"/>
      <c r="U601" s="45"/>
      <c r="V601" s="45"/>
      <c r="W601" s="45"/>
      <c r="X601" s="45"/>
      <c r="Y601" s="45"/>
      <c r="Z601" s="45"/>
      <c r="AA601" s="45"/>
      <c r="AB601" s="45"/>
      <c r="AC601" s="45"/>
      <c r="AD601" s="45"/>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row>
    <row r="602" spans="1:77" s="65" customFormat="1" x14ac:dyDescent="0.2">
      <c r="A602" s="1"/>
      <c r="B602" s="66"/>
      <c r="C602" s="67"/>
      <c r="D602" s="1"/>
      <c r="E602" s="1"/>
      <c r="F602" s="1"/>
      <c r="G602" s="68"/>
      <c r="H602" s="69"/>
      <c r="I602" s="69"/>
      <c r="J602" s="1"/>
      <c r="K602" s="1"/>
      <c r="L602" s="1"/>
      <c r="M602" s="66"/>
      <c r="N602" s="11"/>
      <c r="O602" s="45"/>
      <c r="P602" s="45"/>
      <c r="Q602" s="45"/>
      <c r="R602" s="45"/>
      <c r="S602" s="45"/>
      <c r="T602" s="45"/>
      <c r="U602" s="45"/>
      <c r="V602" s="45"/>
      <c r="W602" s="45"/>
      <c r="X602" s="45"/>
      <c r="Y602" s="45"/>
      <c r="Z602" s="45"/>
      <c r="AA602" s="45"/>
      <c r="AB602" s="45"/>
      <c r="AC602" s="45"/>
      <c r="AD602" s="45"/>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row>
    <row r="603" spans="1:77" s="65" customFormat="1" x14ac:dyDescent="0.2">
      <c r="A603" s="1"/>
      <c r="B603" s="66"/>
      <c r="C603" s="67"/>
      <c r="D603" s="1"/>
      <c r="E603" s="1"/>
      <c r="F603" s="1"/>
      <c r="G603" s="68"/>
      <c r="H603" s="69"/>
      <c r="I603" s="69"/>
      <c r="J603" s="1"/>
      <c r="K603" s="1"/>
      <c r="L603" s="1"/>
      <c r="M603" s="66"/>
      <c r="N603" s="11"/>
      <c r="O603" s="45"/>
      <c r="P603" s="45"/>
      <c r="Q603" s="45"/>
      <c r="R603" s="45"/>
      <c r="S603" s="45"/>
      <c r="T603" s="45"/>
      <c r="U603" s="45"/>
      <c r="V603" s="45"/>
      <c r="W603" s="45"/>
      <c r="X603" s="45"/>
      <c r="Y603" s="45"/>
      <c r="Z603" s="45"/>
      <c r="AA603" s="45"/>
      <c r="AB603" s="45"/>
      <c r="AC603" s="45"/>
      <c r="AD603" s="45"/>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row>
    <row r="604" spans="1:77" s="65" customFormat="1" x14ac:dyDescent="0.2">
      <c r="A604" s="1"/>
      <c r="B604" s="66"/>
      <c r="C604" s="67"/>
      <c r="D604" s="1"/>
      <c r="E604" s="1"/>
      <c r="F604" s="1"/>
      <c r="G604" s="68"/>
      <c r="H604" s="69"/>
      <c r="I604" s="69"/>
      <c r="J604" s="1"/>
      <c r="K604" s="1"/>
      <c r="L604" s="1"/>
      <c r="M604" s="66"/>
      <c r="N604" s="11"/>
      <c r="O604" s="45"/>
      <c r="P604" s="45"/>
      <c r="Q604" s="45"/>
      <c r="R604" s="45"/>
      <c r="S604" s="45"/>
      <c r="T604" s="45"/>
      <c r="U604" s="45"/>
      <c r="V604" s="45"/>
      <c r="W604" s="45"/>
      <c r="X604" s="45"/>
      <c r="Y604" s="45"/>
      <c r="Z604" s="45"/>
      <c r="AA604" s="45"/>
      <c r="AB604" s="45"/>
      <c r="AC604" s="45"/>
      <c r="AD604" s="45"/>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row>
    <row r="605" spans="1:77" s="65" customFormat="1" x14ac:dyDescent="0.2">
      <c r="A605" s="1"/>
      <c r="B605" s="66"/>
      <c r="C605" s="67"/>
      <c r="D605" s="1"/>
      <c r="E605" s="1"/>
      <c r="F605" s="1"/>
      <c r="G605" s="68"/>
      <c r="H605" s="69"/>
      <c r="I605" s="69"/>
      <c r="J605" s="1"/>
      <c r="K605" s="1"/>
      <c r="L605" s="1"/>
      <c r="M605" s="66"/>
      <c r="N605" s="11"/>
      <c r="O605" s="45"/>
      <c r="P605" s="45"/>
      <c r="Q605" s="45"/>
      <c r="R605" s="45"/>
      <c r="S605" s="45"/>
      <c r="T605" s="45"/>
      <c r="U605" s="45"/>
      <c r="V605" s="45"/>
      <c r="W605" s="45"/>
      <c r="X605" s="45"/>
      <c r="Y605" s="45"/>
      <c r="Z605" s="45"/>
      <c r="AA605" s="45"/>
      <c r="AB605" s="45"/>
      <c r="AC605" s="45"/>
      <c r="AD605" s="45"/>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row>
    <row r="606" spans="1:77" s="65" customFormat="1" x14ac:dyDescent="0.2">
      <c r="A606" s="1"/>
      <c r="B606" s="66"/>
      <c r="C606" s="67"/>
      <c r="D606" s="1"/>
      <c r="E606" s="1"/>
      <c r="F606" s="1"/>
      <c r="G606" s="68"/>
      <c r="H606" s="69"/>
      <c r="I606" s="69"/>
      <c r="J606" s="1"/>
      <c r="K606" s="1"/>
      <c r="L606" s="1"/>
      <c r="M606" s="66"/>
      <c r="N606" s="11"/>
      <c r="O606" s="45"/>
      <c r="P606" s="45"/>
      <c r="Q606" s="45"/>
      <c r="R606" s="45"/>
      <c r="S606" s="45"/>
      <c r="T606" s="45"/>
      <c r="U606" s="45"/>
      <c r="V606" s="45"/>
      <c r="W606" s="45"/>
      <c r="X606" s="45"/>
      <c r="Y606" s="45"/>
      <c r="Z606" s="45"/>
      <c r="AA606" s="45"/>
      <c r="AB606" s="45"/>
      <c r="AC606" s="45"/>
      <c r="AD606" s="45"/>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row>
    <row r="607" spans="1:77" s="65" customFormat="1" x14ac:dyDescent="0.2">
      <c r="A607" s="1"/>
      <c r="B607" s="66"/>
      <c r="C607" s="67"/>
      <c r="D607" s="1"/>
      <c r="E607" s="1"/>
      <c r="F607" s="1"/>
      <c r="G607" s="68"/>
      <c r="H607" s="69"/>
      <c r="I607" s="69"/>
      <c r="J607" s="1"/>
      <c r="K607" s="1"/>
      <c r="L607" s="1"/>
      <c r="M607" s="66"/>
      <c r="N607" s="11"/>
      <c r="O607" s="45"/>
      <c r="P607" s="45"/>
      <c r="Q607" s="45"/>
      <c r="R607" s="45"/>
      <c r="S607" s="45"/>
      <c r="T607" s="45"/>
      <c r="U607" s="45"/>
      <c r="V607" s="45"/>
      <c r="W607" s="45"/>
      <c r="X607" s="45"/>
      <c r="Y607" s="45"/>
      <c r="Z607" s="45"/>
      <c r="AA607" s="45"/>
      <c r="AB607" s="45"/>
      <c r="AC607" s="45"/>
      <c r="AD607" s="45"/>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row>
    <row r="608" spans="1:77" s="65" customFormat="1" x14ac:dyDescent="0.2">
      <c r="A608" s="1"/>
      <c r="B608" s="66"/>
      <c r="C608" s="67"/>
      <c r="D608" s="1"/>
      <c r="E608" s="1"/>
      <c r="F608" s="1"/>
      <c r="G608" s="68"/>
      <c r="H608" s="69"/>
      <c r="I608" s="69"/>
      <c r="J608" s="1"/>
      <c r="K608" s="1"/>
      <c r="L608" s="1"/>
      <c r="M608" s="66"/>
      <c r="N608" s="11"/>
      <c r="O608" s="45"/>
      <c r="P608" s="45"/>
      <c r="Q608" s="45"/>
      <c r="R608" s="45"/>
      <c r="S608" s="45"/>
      <c r="T608" s="45"/>
      <c r="U608" s="45"/>
      <c r="V608" s="45"/>
      <c r="W608" s="45"/>
      <c r="X608" s="45"/>
      <c r="Y608" s="45"/>
      <c r="Z608" s="45"/>
      <c r="AA608" s="45"/>
      <c r="AB608" s="45"/>
      <c r="AC608" s="45"/>
      <c r="AD608" s="45"/>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row>
    <row r="609" spans="1:77" s="65" customFormat="1" x14ac:dyDescent="0.2">
      <c r="A609" s="1"/>
      <c r="B609" s="66"/>
      <c r="C609" s="67"/>
      <c r="D609" s="1"/>
      <c r="E609" s="1"/>
      <c r="F609" s="1"/>
      <c r="G609" s="68"/>
      <c r="H609" s="69"/>
      <c r="I609" s="69"/>
      <c r="J609" s="1"/>
      <c r="K609" s="1"/>
      <c r="L609" s="1"/>
      <c r="M609" s="66"/>
      <c r="N609" s="11"/>
      <c r="O609" s="45"/>
      <c r="P609" s="45"/>
      <c r="Q609" s="45"/>
      <c r="R609" s="45"/>
      <c r="S609" s="45"/>
      <c r="T609" s="45"/>
      <c r="U609" s="45"/>
      <c r="V609" s="45"/>
      <c r="W609" s="45"/>
      <c r="X609" s="45"/>
      <c r="Y609" s="45"/>
      <c r="Z609" s="45"/>
      <c r="AA609" s="45"/>
      <c r="AB609" s="45"/>
      <c r="AC609" s="45"/>
      <c r="AD609" s="45"/>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row>
    <row r="610" spans="1:77" s="65" customFormat="1" x14ac:dyDescent="0.2">
      <c r="A610" s="1"/>
      <c r="B610" s="66"/>
      <c r="C610" s="67"/>
      <c r="D610" s="1"/>
      <c r="E610" s="1"/>
      <c r="F610" s="1"/>
      <c r="G610" s="68"/>
      <c r="H610" s="69"/>
      <c r="I610" s="69"/>
      <c r="J610" s="1"/>
      <c r="K610" s="1"/>
      <c r="L610" s="1"/>
      <c r="M610" s="66"/>
      <c r="N610" s="11"/>
      <c r="O610" s="45"/>
      <c r="P610" s="45"/>
      <c r="Q610" s="45"/>
      <c r="R610" s="45"/>
      <c r="S610" s="45"/>
      <c r="T610" s="45"/>
      <c r="U610" s="45"/>
      <c r="V610" s="45"/>
      <c r="W610" s="45"/>
      <c r="X610" s="45"/>
      <c r="Y610" s="45"/>
      <c r="Z610" s="45"/>
      <c r="AA610" s="45"/>
      <c r="AB610" s="45"/>
      <c r="AC610" s="45"/>
      <c r="AD610" s="45"/>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row>
    <row r="611" spans="1:77" s="65" customFormat="1" x14ac:dyDescent="0.2">
      <c r="A611" s="1"/>
      <c r="B611" s="66"/>
      <c r="C611" s="67"/>
      <c r="D611" s="1"/>
      <c r="E611" s="1"/>
      <c r="F611" s="1"/>
      <c r="G611" s="68"/>
      <c r="H611" s="69"/>
      <c r="I611" s="69"/>
      <c r="J611" s="1"/>
      <c r="K611" s="1"/>
      <c r="L611" s="1"/>
      <c r="M611" s="66"/>
      <c r="N611" s="11"/>
      <c r="O611" s="45"/>
      <c r="P611" s="45"/>
      <c r="Q611" s="45"/>
      <c r="R611" s="45"/>
      <c r="S611" s="45"/>
      <c r="T611" s="45"/>
      <c r="U611" s="45"/>
      <c r="V611" s="45"/>
      <c r="W611" s="45"/>
      <c r="X611" s="45"/>
      <c r="Y611" s="45"/>
      <c r="Z611" s="45"/>
      <c r="AA611" s="45"/>
      <c r="AB611" s="45"/>
      <c r="AC611" s="45"/>
      <c r="AD611" s="45"/>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row>
    <row r="612" spans="1:77" s="65" customFormat="1" x14ac:dyDescent="0.2">
      <c r="A612" s="1"/>
      <c r="B612" s="66"/>
      <c r="C612" s="67"/>
      <c r="D612" s="1"/>
      <c r="E612" s="1"/>
      <c r="F612" s="1"/>
      <c r="G612" s="68"/>
      <c r="H612" s="69"/>
      <c r="I612" s="69"/>
      <c r="J612" s="1"/>
      <c r="K612" s="1"/>
      <c r="L612" s="1"/>
      <c r="M612" s="66"/>
      <c r="N612" s="11"/>
      <c r="O612" s="45"/>
      <c r="P612" s="45"/>
      <c r="Q612" s="45"/>
      <c r="R612" s="45"/>
      <c r="S612" s="45"/>
      <c r="T612" s="45"/>
      <c r="U612" s="45"/>
      <c r="V612" s="45"/>
      <c r="W612" s="45"/>
      <c r="X612" s="45"/>
      <c r="Y612" s="45"/>
      <c r="Z612" s="45"/>
      <c r="AA612" s="45"/>
      <c r="AB612" s="45"/>
      <c r="AC612" s="45"/>
      <c r="AD612" s="45"/>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row>
    <row r="613" spans="1:77" s="65" customFormat="1" x14ac:dyDescent="0.2">
      <c r="A613" s="1"/>
      <c r="B613" s="66"/>
      <c r="C613" s="67"/>
      <c r="D613" s="1"/>
      <c r="E613" s="1"/>
      <c r="F613" s="1"/>
      <c r="G613" s="68"/>
      <c r="H613" s="69"/>
      <c r="I613" s="69"/>
      <c r="J613" s="1"/>
      <c r="K613" s="1"/>
      <c r="L613" s="1"/>
      <c r="M613" s="66"/>
      <c r="N613" s="11"/>
      <c r="O613" s="45"/>
      <c r="P613" s="45"/>
      <c r="Q613" s="45"/>
      <c r="R613" s="45"/>
      <c r="S613" s="45"/>
      <c r="T613" s="45"/>
      <c r="U613" s="45"/>
      <c r="V613" s="45"/>
      <c r="W613" s="45"/>
      <c r="X613" s="45"/>
      <c r="Y613" s="45"/>
      <c r="Z613" s="45"/>
      <c r="AA613" s="45"/>
      <c r="AB613" s="45"/>
      <c r="AC613" s="45"/>
      <c r="AD613" s="45"/>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row>
    <row r="614" spans="1:77" s="65" customFormat="1" x14ac:dyDescent="0.2">
      <c r="A614" s="1"/>
      <c r="B614" s="66"/>
      <c r="C614" s="67"/>
      <c r="D614" s="1"/>
      <c r="E614" s="1"/>
      <c r="F614" s="1"/>
      <c r="G614" s="68"/>
      <c r="H614" s="69"/>
      <c r="I614" s="69"/>
      <c r="J614" s="1"/>
      <c r="K614" s="1"/>
      <c r="L614" s="1"/>
      <c r="M614" s="66"/>
      <c r="N614" s="11"/>
      <c r="O614" s="45"/>
      <c r="P614" s="45"/>
      <c r="Q614" s="45"/>
      <c r="R614" s="45"/>
      <c r="S614" s="45"/>
      <c r="T614" s="45"/>
      <c r="U614" s="45"/>
      <c r="V614" s="45"/>
      <c r="W614" s="45"/>
      <c r="X614" s="45"/>
      <c r="Y614" s="45"/>
      <c r="Z614" s="45"/>
      <c r="AA614" s="45"/>
      <c r="AB614" s="45"/>
      <c r="AC614" s="45"/>
      <c r="AD614" s="45"/>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row>
    <row r="615" spans="1:77" s="65" customFormat="1" x14ac:dyDescent="0.2">
      <c r="A615" s="1"/>
      <c r="B615" s="66"/>
      <c r="C615" s="67"/>
      <c r="D615" s="1"/>
      <c r="E615" s="1"/>
      <c r="F615" s="1"/>
      <c r="G615" s="68"/>
      <c r="H615" s="69"/>
      <c r="I615" s="69"/>
      <c r="J615" s="1"/>
      <c r="K615" s="1"/>
      <c r="L615" s="1"/>
      <c r="M615" s="66"/>
      <c r="N615" s="11"/>
      <c r="O615" s="45"/>
      <c r="P615" s="45"/>
      <c r="Q615" s="45"/>
      <c r="R615" s="45"/>
      <c r="S615" s="45"/>
      <c r="T615" s="45"/>
      <c r="U615" s="45"/>
      <c r="V615" s="45"/>
      <c r="W615" s="45"/>
      <c r="X615" s="45"/>
      <c r="Y615" s="45"/>
      <c r="Z615" s="45"/>
      <c r="AA615" s="45"/>
      <c r="AB615" s="45"/>
      <c r="AC615" s="45"/>
      <c r="AD615" s="45"/>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row>
    <row r="616" spans="1:77" s="65" customFormat="1" x14ac:dyDescent="0.2">
      <c r="A616" s="1"/>
      <c r="B616" s="66"/>
      <c r="C616" s="67"/>
      <c r="D616" s="1"/>
      <c r="E616" s="1"/>
      <c r="F616" s="1"/>
      <c r="G616" s="68"/>
      <c r="H616" s="69"/>
      <c r="I616" s="69"/>
      <c r="J616" s="1"/>
      <c r="K616" s="1"/>
      <c r="L616" s="1"/>
      <c r="M616" s="66"/>
      <c r="N616" s="11"/>
      <c r="O616" s="45"/>
      <c r="P616" s="45"/>
      <c r="Q616" s="45"/>
      <c r="R616" s="45"/>
      <c r="S616" s="45"/>
      <c r="T616" s="45"/>
      <c r="U616" s="45"/>
      <c r="V616" s="45"/>
      <c r="W616" s="45"/>
      <c r="X616" s="45"/>
      <c r="Y616" s="45"/>
      <c r="Z616" s="45"/>
      <c r="AA616" s="45"/>
      <c r="AB616" s="45"/>
      <c r="AC616" s="45"/>
      <c r="AD616" s="45"/>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row>
    <row r="617" spans="1:77" s="65" customFormat="1" x14ac:dyDescent="0.2">
      <c r="A617" s="1"/>
      <c r="B617" s="66"/>
      <c r="C617" s="67"/>
      <c r="D617" s="1"/>
      <c r="E617" s="1"/>
      <c r="F617" s="1"/>
      <c r="G617" s="68"/>
      <c r="H617" s="69"/>
      <c r="I617" s="69"/>
      <c r="J617" s="1"/>
      <c r="K617" s="1"/>
      <c r="L617" s="1"/>
      <c r="M617" s="66"/>
      <c r="N617" s="11"/>
      <c r="O617" s="45"/>
      <c r="P617" s="45"/>
      <c r="Q617" s="45"/>
      <c r="R617" s="45"/>
      <c r="S617" s="45"/>
      <c r="T617" s="45"/>
      <c r="U617" s="45"/>
      <c r="V617" s="45"/>
      <c r="W617" s="45"/>
      <c r="X617" s="45"/>
      <c r="Y617" s="45"/>
      <c r="Z617" s="45"/>
      <c r="AA617" s="45"/>
      <c r="AB617" s="45"/>
      <c r="AC617" s="45"/>
      <c r="AD617" s="45"/>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row>
    <row r="618" spans="1:77" s="65" customFormat="1" x14ac:dyDescent="0.2">
      <c r="A618" s="1"/>
      <c r="B618" s="66"/>
      <c r="C618" s="67"/>
      <c r="D618" s="1"/>
      <c r="E618" s="1"/>
      <c r="F618" s="1"/>
      <c r="G618" s="68"/>
      <c r="H618" s="69"/>
      <c r="I618" s="69"/>
      <c r="J618" s="1"/>
      <c r="K618" s="1"/>
      <c r="L618" s="1"/>
      <c r="M618" s="66"/>
      <c r="N618" s="11"/>
      <c r="O618" s="45"/>
      <c r="P618" s="45"/>
      <c r="Q618" s="45"/>
      <c r="R618" s="45"/>
      <c r="S618" s="45"/>
      <c r="T618" s="45"/>
      <c r="U618" s="45"/>
      <c r="V618" s="45"/>
      <c r="W618" s="45"/>
      <c r="X618" s="45"/>
      <c r="Y618" s="45"/>
      <c r="Z618" s="45"/>
      <c r="AA618" s="45"/>
      <c r="AB618" s="45"/>
      <c r="AC618" s="45"/>
      <c r="AD618" s="45"/>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row>
    <row r="619" spans="1:77" s="65" customFormat="1" x14ac:dyDescent="0.2">
      <c r="A619" s="1"/>
      <c r="B619" s="66"/>
      <c r="C619" s="67"/>
      <c r="D619" s="1"/>
      <c r="E619" s="1"/>
      <c r="F619" s="1"/>
      <c r="G619" s="68"/>
      <c r="H619" s="69"/>
      <c r="I619" s="69"/>
      <c r="J619" s="1"/>
      <c r="K619" s="1"/>
      <c r="L619" s="1"/>
      <c r="M619" s="66"/>
      <c r="N619" s="11"/>
      <c r="O619" s="45"/>
      <c r="P619" s="45"/>
      <c r="Q619" s="45"/>
      <c r="R619" s="45"/>
      <c r="S619" s="45"/>
      <c r="T619" s="45"/>
      <c r="U619" s="45"/>
      <c r="V619" s="45"/>
      <c r="W619" s="45"/>
      <c r="X619" s="45"/>
      <c r="Y619" s="45"/>
      <c r="Z619" s="45"/>
      <c r="AA619" s="45"/>
      <c r="AB619" s="45"/>
      <c r="AC619" s="45"/>
      <c r="AD619" s="45"/>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row>
    <row r="620" spans="1:77" s="65" customFormat="1" x14ac:dyDescent="0.2">
      <c r="A620" s="1"/>
      <c r="B620" s="66"/>
      <c r="C620" s="67"/>
      <c r="D620" s="1"/>
      <c r="E620" s="1"/>
      <c r="F620" s="1"/>
      <c r="G620" s="68"/>
      <c r="H620" s="69"/>
      <c r="I620" s="69"/>
      <c r="J620" s="1"/>
      <c r="K620" s="1"/>
      <c r="L620" s="1"/>
      <c r="M620" s="66"/>
      <c r="N620" s="11"/>
      <c r="O620" s="45"/>
      <c r="P620" s="45"/>
      <c r="Q620" s="45"/>
      <c r="R620" s="45"/>
      <c r="S620" s="45"/>
      <c r="T620" s="45"/>
      <c r="U620" s="45"/>
      <c r="V620" s="45"/>
      <c r="W620" s="45"/>
      <c r="X620" s="45"/>
      <c r="Y620" s="45"/>
      <c r="Z620" s="45"/>
      <c r="AA620" s="45"/>
      <c r="AB620" s="45"/>
      <c r="AC620" s="45"/>
      <c r="AD620" s="45"/>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row>
    <row r="621" spans="1:77" s="65" customFormat="1" x14ac:dyDescent="0.2">
      <c r="A621" s="1"/>
      <c r="B621" s="66"/>
      <c r="C621" s="67"/>
      <c r="D621" s="1"/>
      <c r="E621" s="1"/>
      <c r="F621" s="1"/>
      <c r="G621" s="68"/>
      <c r="H621" s="69"/>
      <c r="I621" s="69"/>
      <c r="J621" s="1"/>
      <c r="K621" s="1"/>
      <c r="L621" s="1"/>
      <c r="M621" s="66"/>
      <c r="N621" s="11"/>
      <c r="O621" s="45"/>
      <c r="P621" s="45"/>
      <c r="Q621" s="45"/>
      <c r="R621" s="45"/>
      <c r="S621" s="45"/>
      <c r="T621" s="45"/>
      <c r="U621" s="45"/>
      <c r="V621" s="45"/>
      <c r="W621" s="45"/>
      <c r="X621" s="45"/>
      <c r="Y621" s="45"/>
      <c r="Z621" s="45"/>
      <c r="AA621" s="45"/>
      <c r="AB621" s="45"/>
      <c r="AC621" s="45"/>
      <c r="AD621" s="45"/>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row>
    <row r="622" spans="1:77" s="65" customFormat="1" x14ac:dyDescent="0.2">
      <c r="A622" s="1"/>
      <c r="B622" s="66"/>
      <c r="C622" s="67"/>
      <c r="D622" s="1"/>
      <c r="E622" s="1"/>
      <c r="F622" s="1"/>
      <c r="G622" s="68"/>
      <c r="H622" s="69"/>
      <c r="I622" s="69"/>
      <c r="J622" s="1"/>
      <c r="K622" s="1"/>
      <c r="L622" s="1"/>
      <c r="M622" s="66"/>
      <c r="N622" s="11"/>
      <c r="O622" s="45"/>
      <c r="P622" s="45"/>
      <c r="Q622" s="45"/>
      <c r="R622" s="45"/>
      <c r="S622" s="45"/>
      <c r="T622" s="45"/>
      <c r="U622" s="45"/>
      <c r="V622" s="45"/>
      <c r="W622" s="45"/>
      <c r="X622" s="45"/>
      <c r="Y622" s="45"/>
      <c r="Z622" s="45"/>
      <c r="AA622" s="45"/>
      <c r="AB622" s="45"/>
      <c r="AC622" s="45"/>
      <c r="AD622" s="45"/>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row>
    <row r="623" spans="1:77" s="65" customFormat="1" x14ac:dyDescent="0.2">
      <c r="A623" s="1"/>
      <c r="B623" s="66"/>
      <c r="C623" s="67"/>
      <c r="D623" s="1"/>
      <c r="E623" s="1"/>
      <c r="F623" s="1"/>
      <c r="G623" s="68"/>
      <c r="H623" s="69"/>
      <c r="I623" s="69"/>
      <c r="J623" s="1"/>
      <c r="K623" s="1"/>
      <c r="L623" s="1"/>
      <c r="M623" s="66"/>
      <c r="N623" s="11"/>
      <c r="O623" s="45"/>
      <c r="P623" s="45"/>
      <c r="Q623" s="45"/>
      <c r="R623" s="45"/>
      <c r="S623" s="45"/>
      <c r="T623" s="45"/>
      <c r="U623" s="45"/>
      <c r="V623" s="45"/>
      <c r="W623" s="45"/>
      <c r="X623" s="45"/>
      <c r="Y623" s="45"/>
      <c r="Z623" s="45"/>
      <c r="AA623" s="45"/>
      <c r="AB623" s="45"/>
      <c r="AC623" s="45"/>
      <c r="AD623" s="45"/>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row>
    <row r="624" spans="1:77" s="65" customFormat="1" x14ac:dyDescent="0.2">
      <c r="A624" s="1"/>
      <c r="B624" s="66"/>
      <c r="C624" s="67"/>
      <c r="D624" s="1"/>
      <c r="E624" s="1"/>
      <c r="F624" s="1"/>
      <c r="G624" s="68"/>
      <c r="H624" s="69"/>
      <c r="I624" s="69"/>
      <c r="J624" s="1"/>
      <c r="K624" s="1"/>
      <c r="L624" s="1"/>
      <c r="M624" s="66"/>
      <c r="N624" s="11"/>
      <c r="O624" s="45"/>
      <c r="P624" s="45"/>
      <c r="Q624" s="45"/>
      <c r="R624" s="45"/>
      <c r="S624" s="45"/>
      <c r="T624" s="45"/>
      <c r="U624" s="45"/>
      <c r="V624" s="45"/>
      <c r="W624" s="45"/>
      <c r="X624" s="45"/>
      <c r="Y624" s="45"/>
      <c r="Z624" s="45"/>
      <c r="AA624" s="45"/>
      <c r="AB624" s="45"/>
      <c r="AC624" s="45"/>
      <c r="AD624" s="45"/>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row>
    <row r="625" spans="1:77" s="65" customFormat="1" x14ac:dyDescent="0.2">
      <c r="A625" s="1"/>
      <c r="B625" s="66"/>
      <c r="C625" s="67"/>
      <c r="D625" s="1"/>
      <c r="E625" s="1"/>
      <c r="F625" s="1"/>
      <c r="G625" s="68"/>
      <c r="H625" s="69"/>
      <c r="I625" s="69"/>
      <c r="J625" s="1"/>
      <c r="K625" s="1"/>
      <c r="L625" s="1"/>
      <c r="M625" s="66"/>
      <c r="N625" s="11"/>
      <c r="O625" s="45"/>
      <c r="P625" s="45"/>
      <c r="Q625" s="45"/>
      <c r="R625" s="45"/>
      <c r="S625" s="45"/>
      <c r="T625" s="45"/>
      <c r="U625" s="45"/>
      <c r="V625" s="45"/>
      <c r="W625" s="45"/>
      <c r="X625" s="45"/>
      <c r="Y625" s="45"/>
      <c r="Z625" s="45"/>
      <c r="AA625" s="45"/>
      <c r="AB625" s="45"/>
      <c r="AC625" s="45"/>
      <c r="AD625" s="45"/>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row>
    <row r="626" spans="1:77" s="65" customFormat="1" x14ac:dyDescent="0.2">
      <c r="A626" s="1"/>
      <c r="B626" s="66"/>
      <c r="C626" s="67"/>
      <c r="D626" s="1"/>
      <c r="E626" s="1"/>
      <c r="F626" s="1"/>
      <c r="G626" s="68"/>
      <c r="H626" s="69"/>
      <c r="I626" s="69"/>
      <c r="J626" s="1"/>
      <c r="K626" s="1"/>
      <c r="L626" s="1"/>
      <c r="M626" s="66"/>
      <c r="N626" s="11"/>
      <c r="O626" s="45"/>
      <c r="P626" s="45"/>
      <c r="Q626" s="45"/>
      <c r="R626" s="45"/>
      <c r="S626" s="45"/>
      <c r="T626" s="45"/>
      <c r="U626" s="45"/>
      <c r="V626" s="45"/>
      <c r="W626" s="45"/>
      <c r="X626" s="45"/>
      <c r="Y626" s="45"/>
      <c r="Z626" s="45"/>
      <c r="AA626" s="45"/>
      <c r="AB626" s="45"/>
      <c r="AC626" s="45"/>
      <c r="AD626" s="45"/>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row>
    <row r="627" spans="1:77" s="65" customFormat="1" x14ac:dyDescent="0.2">
      <c r="A627" s="1"/>
      <c r="B627" s="66"/>
      <c r="C627" s="67"/>
      <c r="D627" s="1"/>
      <c r="E627" s="1"/>
      <c r="F627" s="1"/>
      <c r="G627" s="68"/>
      <c r="H627" s="69"/>
      <c r="I627" s="69"/>
      <c r="J627" s="1"/>
      <c r="K627" s="1"/>
      <c r="L627" s="1"/>
      <c r="M627" s="66"/>
      <c r="N627" s="11"/>
      <c r="O627" s="45"/>
      <c r="P627" s="45"/>
      <c r="Q627" s="45"/>
      <c r="R627" s="45"/>
      <c r="S627" s="45"/>
      <c r="T627" s="45"/>
      <c r="U627" s="45"/>
      <c r="V627" s="45"/>
      <c r="W627" s="45"/>
      <c r="X627" s="45"/>
      <c r="Y627" s="45"/>
      <c r="Z627" s="45"/>
      <c r="AA627" s="45"/>
      <c r="AB627" s="45"/>
      <c r="AC627" s="45"/>
      <c r="AD627" s="45"/>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row>
    <row r="628" spans="1:77" s="65" customFormat="1" x14ac:dyDescent="0.2">
      <c r="A628" s="1"/>
      <c r="B628" s="66"/>
      <c r="C628" s="67"/>
      <c r="D628" s="1"/>
      <c r="E628" s="1"/>
      <c r="F628" s="1"/>
      <c r="G628" s="68"/>
      <c r="H628" s="69"/>
      <c r="I628" s="69"/>
      <c r="J628" s="1"/>
      <c r="K628" s="1"/>
      <c r="L628" s="1"/>
      <c r="M628" s="66"/>
      <c r="N628" s="11"/>
      <c r="O628" s="45"/>
      <c r="P628" s="45"/>
      <c r="Q628" s="45"/>
      <c r="R628" s="45"/>
      <c r="S628" s="45"/>
      <c r="T628" s="45"/>
      <c r="U628" s="45"/>
      <c r="V628" s="45"/>
      <c r="W628" s="45"/>
      <c r="X628" s="45"/>
      <c r="Y628" s="45"/>
      <c r="Z628" s="45"/>
      <c r="AA628" s="45"/>
      <c r="AB628" s="45"/>
      <c r="AC628" s="45"/>
      <c r="AD628" s="45"/>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row>
    <row r="629" spans="1:77" s="65" customFormat="1" x14ac:dyDescent="0.2">
      <c r="A629" s="1"/>
      <c r="B629" s="66"/>
      <c r="C629" s="67"/>
      <c r="D629" s="1"/>
      <c r="E629" s="1"/>
      <c r="F629" s="1"/>
      <c r="G629" s="68"/>
      <c r="H629" s="69"/>
      <c r="I629" s="69"/>
      <c r="J629" s="1"/>
      <c r="K629" s="1"/>
      <c r="L629" s="1"/>
      <c r="M629" s="66"/>
      <c r="N629" s="11"/>
      <c r="O629" s="45"/>
      <c r="P629" s="45"/>
      <c r="Q629" s="45"/>
      <c r="R629" s="45"/>
      <c r="S629" s="45"/>
      <c r="T629" s="45"/>
      <c r="U629" s="45"/>
      <c r="V629" s="45"/>
      <c r="W629" s="45"/>
      <c r="X629" s="45"/>
      <c r="Y629" s="45"/>
      <c r="Z629" s="45"/>
      <c r="AA629" s="45"/>
      <c r="AB629" s="45"/>
      <c r="AC629" s="45"/>
      <c r="AD629" s="45"/>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row>
    <row r="630" spans="1:77" s="65" customFormat="1" x14ac:dyDescent="0.2">
      <c r="A630" s="1"/>
      <c r="B630" s="66"/>
      <c r="C630" s="67"/>
      <c r="D630" s="1"/>
      <c r="E630" s="1"/>
      <c r="F630" s="1"/>
      <c r="G630" s="68"/>
      <c r="H630" s="69"/>
      <c r="I630" s="69"/>
      <c r="J630" s="1"/>
      <c r="K630" s="1"/>
      <c r="L630" s="1"/>
      <c r="M630" s="66"/>
      <c r="N630" s="11"/>
      <c r="O630" s="45"/>
      <c r="P630" s="45"/>
      <c r="Q630" s="45"/>
      <c r="R630" s="45"/>
      <c r="S630" s="45"/>
      <c r="T630" s="45"/>
      <c r="U630" s="45"/>
      <c r="V630" s="45"/>
      <c r="W630" s="45"/>
      <c r="X630" s="45"/>
      <c r="Y630" s="45"/>
      <c r="Z630" s="45"/>
      <c r="AA630" s="45"/>
      <c r="AB630" s="45"/>
      <c r="AC630" s="45"/>
      <c r="AD630" s="45"/>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row>
    <row r="631" spans="1:77" s="65" customFormat="1" x14ac:dyDescent="0.2">
      <c r="A631" s="1"/>
      <c r="B631" s="66"/>
      <c r="C631" s="67"/>
      <c r="D631" s="1"/>
      <c r="E631" s="1"/>
      <c r="F631" s="1"/>
      <c r="G631" s="68"/>
      <c r="H631" s="69"/>
      <c r="I631" s="69"/>
      <c r="J631" s="1"/>
      <c r="K631" s="1"/>
      <c r="L631" s="1"/>
      <c r="M631" s="66"/>
      <c r="N631" s="11"/>
      <c r="O631" s="45"/>
      <c r="P631" s="45"/>
      <c r="Q631" s="45"/>
      <c r="R631" s="45"/>
      <c r="S631" s="45"/>
      <c r="T631" s="45"/>
      <c r="U631" s="45"/>
      <c r="V631" s="45"/>
      <c r="W631" s="45"/>
      <c r="X631" s="45"/>
      <c r="Y631" s="45"/>
      <c r="Z631" s="45"/>
      <c r="AA631" s="45"/>
      <c r="AB631" s="45"/>
      <c r="AC631" s="45"/>
      <c r="AD631" s="45"/>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row>
    <row r="632" spans="1:77" s="65" customFormat="1" x14ac:dyDescent="0.2">
      <c r="A632" s="1"/>
      <c r="B632" s="66"/>
      <c r="C632" s="67"/>
      <c r="D632" s="1"/>
      <c r="E632" s="1"/>
      <c r="F632" s="1"/>
      <c r="G632" s="68"/>
      <c r="H632" s="69"/>
      <c r="I632" s="69"/>
      <c r="J632" s="1"/>
      <c r="K632" s="1"/>
      <c r="L632" s="1"/>
      <c r="M632" s="66"/>
      <c r="N632" s="11"/>
      <c r="O632" s="45"/>
      <c r="P632" s="45"/>
      <c r="Q632" s="45"/>
      <c r="R632" s="45"/>
      <c r="S632" s="45"/>
      <c r="T632" s="45"/>
      <c r="U632" s="45"/>
      <c r="V632" s="45"/>
      <c r="W632" s="45"/>
      <c r="X632" s="45"/>
      <c r="Y632" s="45"/>
      <c r="Z632" s="45"/>
      <c r="AA632" s="45"/>
      <c r="AB632" s="45"/>
      <c r="AC632" s="45"/>
      <c r="AD632" s="45"/>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row>
    <row r="633" spans="1:77" s="65" customFormat="1" x14ac:dyDescent="0.2">
      <c r="A633" s="1"/>
      <c r="B633" s="66"/>
      <c r="C633" s="67"/>
      <c r="D633" s="1"/>
      <c r="E633" s="1"/>
      <c r="F633" s="1"/>
      <c r="G633" s="68"/>
      <c r="H633" s="69"/>
      <c r="I633" s="69"/>
      <c r="J633" s="1"/>
      <c r="K633" s="1"/>
      <c r="L633" s="1"/>
      <c r="M633" s="66"/>
      <c r="N633" s="11"/>
      <c r="O633" s="45"/>
      <c r="P633" s="45"/>
      <c r="Q633" s="45"/>
      <c r="R633" s="45"/>
      <c r="S633" s="45"/>
      <c r="T633" s="45"/>
      <c r="U633" s="45"/>
      <c r="V633" s="45"/>
      <c r="W633" s="45"/>
      <c r="X633" s="45"/>
      <c r="Y633" s="45"/>
      <c r="Z633" s="45"/>
      <c r="AA633" s="45"/>
      <c r="AB633" s="45"/>
      <c r="AC633" s="45"/>
      <c r="AD633" s="45"/>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row>
    <row r="634" spans="1:77" s="65" customFormat="1" x14ac:dyDescent="0.2">
      <c r="A634" s="1"/>
      <c r="B634" s="66"/>
      <c r="C634" s="67"/>
      <c r="D634" s="1"/>
      <c r="E634" s="1"/>
      <c r="F634" s="1"/>
      <c r="G634" s="68"/>
      <c r="H634" s="69"/>
      <c r="I634" s="69"/>
      <c r="J634" s="1"/>
      <c r="K634" s="1"/>
      <c r="L634" s="1"/>
      <c r="M634" s="66"/>
      <c r="N634" s="11"/>
      <c r="O634" s="45"/>
      <c r="P634" s="45"/>
      <c r="Q634" s="45"/>
      <c r="R634" s="45"/>
      <c r="S634" s="45"/>
      <c r="T634" s="45"/>
      <c r="U634" s="45"/>
      <c r="V634" s="45"/>
      <c r="W634" s="45"/>
      <c r="X634" s="45"/>
      <c r="Y634" s="45"/>
      <c r="Z634" s="45"/>
      <c r="AA634" s="45"/>
      <c r="AB634" s="45"/>
      <c r="AC634" s="45"/>
      <c r="AD634" s="45"/>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row>
    <row r="635" spans="1:77" s="65" customFormat="1" x14ac:dyDescent="0.2">
      <c r="A635" s="1"/>
      <c r="B635" s="66"/>
      <c r="C635" s="67"/>
      <c r="D635" s="1"/>
      <c r="E635" s="1"/>
      <c r="F635" s="1"/>
      <c r="G635" s="68"/>
      <c r="H635" s="69"/>
      <c r="I635" s="69"/>
      <c r="J635" s="1"/>
      <c r="K635" s="1"/>
      <c r="L635" s="1"/>
      <c r="M635" s="66"/>
      <c r="N635" s="11"/>
      <c r="O635" s="45"/>
      <c r="P635" s="45"/>
      <c r="Q635" s="45"/>
      <c r="R635" s="45"/>
      <c r="S635" s="45"/>
      <c r="T635" s="45"/>
      <c r="U635" s="45"/>
      <c r="V635" s="45"/>
      <c r="W635" s="45"/>
      <c r="X635" s="45"/>
      <c r="Y635" s="45"/>
      <c r="Z635" s="45"/>
      <c r="AA635" s="45"/>
      <c r="AB635" s="45"/>
      <c r="AC635" s="45"/>
      <c r="AD635" s="45"/>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row>
    <row r="636" spans="1:77" s="65" customFormat="1" x14ac:dyDescent="0.2">
      <c r="A636" s="1"/>
      <c r="B636" s="66"/>
      <c r="C636" s="67"/>
      <c r="D636" s="1"/>
      <c r="E636" s="1"/>
      <c r="F636" s="1"/>
      <c r="G636" s="68"/>
      <c r="H636" s="69"/>
      <c r="I636" s="69"/>
      <c r="J636" s="1"/>
      <c r="K636" s="1"/>
      <c r="L636" s="1"/>
      <c r="M636" s="66"/>
      <c r="N636" s="11"/>
      <c r="O636" s="45"/>
      <c r="P636" s="45"/>
      <c r="Q636" s="45"/>
      <c r="R636" s="45"/>
      <c r="S636" s="45"/>
      <c r="T636" s="45"/>
      <c r="U636" s="45"/>
      <c r="V636" s="45"/>
      <c r="W636" s="45"/>
      <c r="X636" s="45"/>
      <c r="Y636" s="45"/>
      <c r="Z636" s="45"/>
      <c r="AA636" s="45"/>
      <c r="AB636" s="45"/>
      <c r="AC636" s="45"/>
      <c r="AD636" s="45"/>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row>
    <row r="637" spans="1:77" s="65" customFormat="1" x14ac:dyDescent="0.2">
      <c r="A637" s="1"/>
      <c r="B637" s="66"/>
      <c r="C637" s="67"/>
      <c r="D637" s="1"/>
      <c r="E637" s="1"/>
      <c r="F637" s="1"/>
      <c r="G637" s="68"/>
      <c r="H637" s="69"/>
      <c r="I637" s="69"/>
      <c r="J637" s="1"/>
      <c r="K637" s="1"/>
      <c r="L637" s="1"/>
      <c r="M637" s="66"/>
      <c r="N637" s="11"/>
      <c r="O637" s="45"/>
      <c r="P637" s="45"/>
      <c r="Q637" s="45"/>
      <c r="R637" s="45"/>
      <c r="S637" s="45"/>
      <c r="T637" s="45"/>
      <c r="U637" s="45"/>
      <c r="V637" s="45"/>
      <c r="W637" s="45"/>
      <c r="X637" s="45"/>
      <c r="Y637" s="45"/>
      <c r="Z637" s="45"/>
      <c r="AA637" s="45"/>
      <c r="AB637" s="45"/>
      <c r="AC637" s="45"/>
      <c r="AD637" s="45"/>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row>
    <row r="638" spans="1:77" s="65" customFormat="1" x14ac:dyDescent="0.2">
      <c r="A638" s="1"/>
      <c r="B638" s="66"/>
      <c r="C638" s="67"/>
      <c r="D638" s="1"/>
      <c r="E638" s="1"/>
      <c r="F638" s="1"/>
      <c r="G638" s="68"/>
      <c r="H638" s="69"/>
      <c r="I638" s="69"/>
      <c r="J638" s="1"/>
      <c r="K638" s="1"/>
      <c r="L638" s="1"/>
      <c r="M638" s="66"/>
      <c r="N638" s="11"/>
      <c r="O638" s="45"/>
      <c r="P638" s="45"/>
      <c r="Q638" s="45"/>
      <c r="R638" s="45"/>
      <c r="S638" s="45"/>
      <c r="T638" s="45"/>
      <c r="U638" s="45"/>
      <c r="V638" s="45"/>
      <c r="W638" s="45"/>
      <c r="X638" s="45"/>
      <c r="Y638" s="45"/>
      <c r="Z638" s="45"/>
      <c r="AA638" s="45"/>
      <c r="AB638" s="45"/>
      <c r="AC638" s="45"/>
      <c r="AD638" s="45"/>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row>
    <row r="639" spans="1:77" s="65" customFormat="1" x14ac:dyDescent="0.2">
      <c r="A639" s="1"/>
      <c r="B639" s="66"/>
      <c r="C639" s="67"/>
      <c r="D639" s="1"/>
      <c r="E639" s="1"/>
      <c r="F639" s="1"/>
      <c r="G639" s="68"/>
      <c r="H639" s="69"/>
      <c r="I639" s="69"/>
      <c r="J639" s="1"/>
      <c r="K639" s="1"/>
      <c r="L639" s="1"/>
      <c r="M639" s="66"/>
      <c r="N639" s="11"/>
      <c r="O639" s="45"/>
      <c r="P639" s="45"/>
      <c r="Q639" s="45"/>
      <c r="R639" s="45"/>
      <c r="S639" s="45"/>
      <c r="T639" s="45"/>
      <c r="U639" s="45"/>
      <c r="V639" s="45"/>
      <c r="W639" s="45"/>
      <c r="X639" s="45"/>
      <c r="Y639" s="45"/>
      <c r="Z639" s="45"/>
      <c r="AA639" s="45"/>
      <c r="AB639" s="45"/>
      <c r="AC639" s="45"/>
      <c r="AD639" s="45"/>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row>
    <row r="640" spans="1:77" s="65" customFormat="1" x14ac:dyDescent="0.2">
      <c r="A640" s="1"/>
      <c r="B640" s="66"/>
      <c r="C640" s="67"/>
      <c r="D640" s="1"/>
      <c r="E640" s="1"/>
      <c r="F640" s="1"/>
      <c r="G640" s="68"/>
      <c r="H640" s="69"/>
      <c r="I640" s="69"/>
      <c r="J640" s="1"/>
      <c r="K640" s="1"/>
      <c r="L640" s="1"/>
      <c r="M640" s="66"/>
      <c r="N640" s="11"/>
      <c r="O640" s="45"/>
      <c r="P640" s="45"/>
      <c r="Q640" s="45"/>
      <c r="R640" s="45"/>
      <c r="S640" s="45"/>
      <c r="T640" s="45"/>
      <c r="U640" s="45"/>
      <c r="V640" s="45"/>
      <c r="W640" s="45"/>
      <c r="X640" s="45"/>
      <c r="Y640" s="45"/>
      <c r="Z640" s="45"/>
      <c r="AA640" s="45"/>
      <c r="AB640" s="45"/>
      <c r="AC640" s="45"/>
      <c r="AD640" s="45"/>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row>
    <row r="641" spans="1:77" s="65" customFormat="1" x14ac:dyDescent="0.2">
      <c r="A641" s="1"/>
      <c r="B641" s="66"/>
      <c r="C641" s="67"/>
      <c r="D641" s="1"/>
      <c r="E641" s="1"/>
      <c r="F641" s="1"/>
      <c r="G641" s="68"/>
      <c r="H641" s="69"/>
      <c r="I641" s="69"/>
      <c r="J641" s="1"/>
      <c r="K641" s="1"/>
      <c r="L641" s="1"/>
      <c r="M641" s="66"/>
      <c r="N641" s="11"/>
      <c r="O641" s="45"/>
      <c r="P641" s="45"/>
      <c r="Q641" s="45"/>
      <c r="R641" s="45"/>
      <c r="S641" s="45"/>
      <c r="T641" s="45"/>
      <c r="U641" s="45"/>
      <c r="V641" s="45"/>
      <c r="W641" s="45"/>
      <c r="X641" s="45"/>
      <c r="Y641" s="45"/>
      <c r="Z641" s="45"/>
      <c r="AA641" s="45"/>
      <c r="AB641" s="45"/>
      <c r="AC641" s="45"/>
      <c r="AD641" s="45"/>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row>
    <row r="642" spans="1:77" s="65" customFormat="1" x14ac:dyDescent="0.2">
      <c r="A642" s="1"/>
      <c r="B642" s="66"/>
      <c r="C642" s="67"/>
      <c r="D642" s="1"/>
      <c r="E642" s="1"/>
      <c r="F642" s="1"/>
      <c r="G642" s="68"/>
      <c r="H642" s="69"/>
      <c r="I642" s="69"/>
      <c r="J642" s="1"/>
      <c r="K642" s="1"/>
      <c r="L642" s="1"/>
      <c r="M642" s="66"/>
      <c r="N642" s="11"/>
      <c r="O642" s="45"/>
      <c r="P642" s="45"/>
      <c r="Q642" s="45"/>
      <c r="R642" s="45"/>
      <c r="S642" s="45"/>
      <c r="T642" s="45"/>
      <c r="U642" s="45"/>
      <c r="V642" s="45"/>
      <c r="W642" s="45"/>
      <c r="X642" s="45"/>
      <c r="Y642" s="45"/>
      <c r="Z642" s="45"/>
      <c r="AA642" s="45"/>
      <c r="AB642" s="45"/>
      <c r="AC642" s="45"/>
      <c r="AD642" s="45"/>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row>
    <row r="643" spans="1:77" s="65" customFormat="1" x14ac:dyDescent="0.2">
      <c r="A643" s="1"/>
      <c r="B643" s="66"/>
      <c r="C643" s="67"/>
      <c r="D643" s="1"/>
      <c r="E643" s="1"/>
      <c r="F643" s="1"/>
      <c r="G643" s="68"/>
      <c r="H643" s="69"/>
      <c r="I643" s="69"/>
      <c r="J643" s="1"/>
      <c r="K643" s="1"/>
      <c r="L643" s="1"/>
      <c r="M643" s="66"/>
      <c r="N643" s="11"/>
      <c r="O643" s="45"/>
      <c r="P643" s="45"/>
      <c r="Q643" s="45"/>
      <c r="R643" s="45"/>
      <c r="S643" s="45"/>
      <c r="T643" s="45"/>
      <c r="U643" s="45"/>
      <c r="V643" s="45"/>
      <c r="W643" s="45"/>
      <c r="X643" s="45"/>
      <c r="Y643" s="45"/>
      <c r="Z643" s="45"/>
      <c r="AA643" s="45"/>
      <c r="AB643" s="45"/>
      <c r="AC643" s="45"/>
      <c r="AD643" s="45"/>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row>
    <row r="644" spans="1:77" s="65" customFormat="1" x14ac:dyDescent="0.2">
      <c r="A644" s="1"/>
      <c r="B644" s="66"/>
      <c r="C644" s="67"/>
      <c r="D644" s="1"/>
      <c r="E644" s="1"/>
      <c r="F644" s="1"/>
      <c r="G644" s="68"/>
      <c r="H644" s="69"/>
      <c r="I644" s="69"/>
      <c r="J644" s="1"/>
      <c r="K644" s="1"/>
      <c r="L644" s="1"/>
      <c r="M644" s="66"/>
      <c r="N644" s="11"/>
      <c r="O644" s="45"/>
      <c r="P644" s="45"/>
      <c r="Q644" s="45"/>
      <c r="R644" s="45"/>
      <c r="S644" s="45"/>
      <c r="T644" s="45"/>
      <c r="U644" s="45"/>
      <c r="V644" s="45"/>
      <c r="W644" s="45"/>
      <c r="X644" s="45"/>
      <c r="Y644" s="45"/>
      <c r="Z644" s="45"/>
      <c r="AA644" s="45"/>
      <c r="AB644" s="45"/>
      <c r="AC644" s="45"/>
      <c r="AD644" s="45"/>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row>
    <row r="645" spans="1:77" s="65" customFormat="1" x14ac:dyDescent="0.2">
      <c r="A645" s="1"/>
      <c r="B645" s="66"/>
      <c r="C645" s="67"/>
      <c r="D645" s="1"/>
      <c r="E645" s="1"/>
      <c r="F645" s="1"/>
      <c r="G645" s="68"/>
      <c r="H645" s="69"/>
      <c r="I645" s="69"/>
      <c r="J645" s="1"/>
      <c r="K645" s="1"/>
      <c r="L645" s="1"/>
      <c r="M645" s="66"/>
      <c r="N645" s="11"/>
      <c r="O645" s="45"/>
      <c r="P645" s="45"/>
      <c r="Q645" s="45"/>
      <c r="R645" s="45"/>
      <c r="S645" s="45"/>
      <c r="T645" s="45"/>
      <c r="U645" s="45"/>
      <c r="V645" s="45"/>
      <c r="W645" s="45"/>
      <c r="X645" s="45"/>
      <c r="Y645" s="45"/>
      <c r="Z645" s="45"/>
      <c r="AA645" s="45"/>
      <c r="AB645" s="45"/>
      <c r="AC645" s="45"/>
      <c r="AD645" s="45"/>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row>
    <row r="646" spans="1:77" s="65" customFormat="1" x14ac:dyDescent="0.2">
      <c r="A646" s="1"/>
      <c r="B646" s="66"/>
      <c r="C646" s="67"/>
      <c r="D646" s="1"/>
      <c r="E646" s="1"/>
      <c r="F646" s="1"/>
      <c r="G646" s="68"/>
      <c r="H646" s="69"/>
      <c r="I646" s="69"/>
      <c r="J646" s="1"/>
      <c r="K646" s="1"/>
      <c r="L646" s="1"/>
      <c r="M646" s="66"/>
      <c r="N646" s="11"/>
      <c r="O646" s="45"/>
      <c r="P646" s="45"/>
      <c r="Q646" s="45"/>
      <c r="R646" s="45"/>
      <c r="S646" s="45"/>
      <c r="T646" s="45"/>
      <c r="U646" s="45"/>
      <c r="V646" s="45"/>
      <c r="W646" s="45"/>
      <c r="X646" s="45"/>
      <c r="Y646" s="45"/>
      <c r="Z646" s="45"/>
      <c r="AA646" s="45"/>
      <c r="AB646" s="45"/>
      <c r="AC646" s="45"/>
      <c r="AD646" s="45"/>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row>
    <row r="647" spans="1:77" s="65" customFormat="1" x14ac:dyDescent="0.2">
      <c r="A647" s="1"/>
      <c r="B647" s="66"/>
      <c r="C647" s="67"/>
      <c r="D647" s="1"/>
      <c r="E647" s="1"/>
      <c r="F647" s="1"/>
      <c r="G647" s="68"/>
      <c r="H647" s="69"/>
      <c r="I647" s="69"/>
      <c r="J647" s="1"/>
      <c r="K647" s="1"/>
      <c r="L647" s="1"/>
      <c r="M647" s="66"/>
      <c r="N647" s="11"/>
      <c r="O647" s="45"/>
      <c r="P647" s="45"/>
      <c r="Q647" s="45"/>
      <c r="R647" s="45"/>
      <c r="S647" s="45"/>
      <c r="T647" s="45"/>
      <c r="U647" s="45"/>
      <c r="V647" s="45"/>
      <c r="W647" s="45"/>
      <c r="X647" s="45"/>
      <c r="Y647" s="45"/>
      <c r="Z647" s="45"/>
      <c r="AA647" s="45"/>
      <c r="AB647" s="45"/>
      <c r="AC647" s="45"/>
      <c r="AD647" s="45"/>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row>
    <row r="648" spans="1:77" s="65" customFormat="1" x14ac:dyDescent="0.2">
      <c r="A648" s="1"/>
      <c r="B648" s="66"/>
      <c r="C648" s="67"/>
      <c r="D648" s="1"/>
      <c r="E648" s="1"/>
      <c r="F648" s="1"/>
      <c r="G648" s="68"/>
      <c r="H648" s="69"/>
      <c r="I648" s="69"/>
      <c r="J648" s="1"/>
      <c r="K648" s="1"/>
      <c r="L648" s="1"/>
      <c r="M648" s="66"/>
      <c r="N648" s="11"/>
      <c r="O648" s="45"/>
      <c r="P648" s="45"/>
      <c r="Q648" s="45"/>
      <c r="R648" s="45"/>
      <c r="S648" s="45"/>
      <c r="T648" s="45"/>
      <c r="U648" s="45"/>
      <c r="V648" s="45"/>
      <c r="W648" s="45"/>
      <c r="X648" s="45"/>
      <c r="Y648" s="45"/>
      <c r="Z648" s="45"/>
      <c r="AA648" s="45"/>
      <c r="AB648" s="45"/>
      <c r="AC648" s="45"/>
      <c r="AD648" s="45"/>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row>
    <row r="649" spans="1:77" s="65" customFormat="1" x14ac:dyDescent="0.2">
      <c r="A649" s="1"/>
      <c r="B649" s="66"/>
      <c r="C649" s="67"/>
      <c r="D649" s="1"/>
      <c r="E649" s="1"/>
      <c r="F649" s="1"/>
      <c r="G649" s="68"/>
      <c r="H649" s="69"/>
      <c r="I649" s="69"/>
      <c r="J649" s="1"/>
      <c r="K649" s="1"/>
      <c r="L649" s="1"/>
      <c r="M649" s="66"/>
      <c r="N649" s="11"/>
      <c r="O649" s="45"/>
      <c r="P649" s="45"/>
      <c r="Q649" s="45"/>
      <c r="R649" s="45"/>
      <c r="S649" s="45"/>
      <c r="T649" s="45"/>
      <c r="U649" s="45"/>
      <c r="V649" s="45"/>
      <c r="W649" s="45"/>
      <c r="X649" s="45"/>
      <c r="Y649" s="45"/>
      <c r="Z649" s="45"/>
      <c r="AA649" s="45"/>
      <c r="AB649" s="45"/>
      <c r="AC649" s="45"/>
      <c r="AD649" s="45"/>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row>
    <row r="650" spans="1:77" s="65" customFormat="1" x14ac:dyDescent="0.2">
      <c r="A650" s="1"/>
      <c r="B650" s="66"/>
      <c r="C650" s="67"/>
      <c r="D650" s="1"/>
      <c r="E650" s="1"/>
      <c r="F650" s="1"/>
      <c r="G650" s="68"/>
      <c r="H650" s="69"/>
      <c r="I650" s="69"/>
      <c r="J650" s="1"/>
      <c r="K650" s="1"/>
      <c r="L650" s="1"/>
      <c r="M650" s="66"/>
      <c r="N650" s="11"/>
      <c r="O650" s="45"/>
      <c r="P650" s="45"/>
      <c r="Q650" s="45"/>
      <c r="R650" s="45"/>
      <c r="S650" s="45"/>
      <c r="T650" s="45"/>
      <c r="U650" s="45"/>
      <c r="V650" s="45"/>
      <c r="W650" s="45"/>
      <c r="X650" s="45"/>
      <c r="Y650" s="45"/>
      <c r="Z650" s="45"/>
      <c r="AA650" s="45"/>
      <c r="AB650" s="45"/>
      <c r="AC650" s="45"/>
      <c r="AD650" s="45"/>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row>
    <row r="651" spans="1:77" s="65" customFormat="1" x14ac:dyDescent="0.2">
      <c r="A651" s="1"/>
      <c r="B651" s="66"/>
      <c r="C651" s="67"/>
      <c r="D651" s="1"/>
      <c r="E651" s="1"/>
      <c r="F651" s="1"/>
      <c r="G651" s="68"/>
      <c r="H651" s="69"/>
      <c r="I651" s="69"/>
      <c r="J651" s="1"/>
      <c r="K651" s="1"/>
      <c r="L651" s="1"/>
      <c r="M651" s="66"/>
      <c r="N651" s="11"/>
      <c r="O651" s="45"/>
      <c r="P651" s="45"/>
      <c r="Q651" s="45"/>
      <c r="R651" s="45"/>
      <c r="S651" s="45"/>
      <c r="T651" s="45"/>
      <c r="U651" s="45"/>
      <c r="V651" s="45"/>
      <c r="W651" s="45"/>
      <c r="X651" s="45"/>
      <c r="Y651" s="45"/>
      <c r="Z651" s="45"/>
      <c r="AA651" s="45"/>
      <c r="AB651" s="45"/>
      <c r="AC651" s="45"/>
      <c r="AD651" s="45"/>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row>
    <row r="652" spans="1:77" s="65" customFormat="1" x14ac:dyDescent="0.2">
      <c r="A652" s="1"/>
      <c r="B652" s="66"/>
      <c r="C652" s="67"/>
      <c r="D652" s="1"/>
      <c r="E652" s="1"/>
      <c r="F652" s="1"/>
      <c r="G652" s="68"/>
      <c r="H652" s="69"/>
      <c r="I652" s="69"/>
      <c r="J652" s="1"/>
      <c r="K652" s="1"/>
      <c r="L652" s="1"/>
      <c r="M652" s="66"/>
      <c r="N652" s="11"/>
      <c r="O652" s="45"/>
      <c r="P652" s="45"/>
      <c r="Q652" s="45"/>
      <c r="R652" s="45"/>
      <c r="S652" s="45"/>
      <c r="T652" s="45"/>
      <c r="U652" s="45"/>
      <c r="V652" s="45"/>
      <c r="W652" s="45"/>
      <c r="X652" s="45"/>
      <c r="Y652" s="45"/>
      <c r="Z652" s="45"/>
      <c r="AA652" s="45"/>
      <c r="AB652" s="45"/>
      <c r="AC652" s="45"/>
      <c r="AD652" s="45"/>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row>
    <row r="653" spans="1:77" s="65" customFormat="1" x14ac:dyDescent="0.2">
      <c r="A653" s="1"/>
      <c r="B653" s="66"/>
      <c r="C653" s="67"/>
      <c r="D653" s="1"/>
      <c r="E653" s="1"/>
      <c r="F653" s="1"/>
      <c r="G653" s="68"/>
      <c r="H653" s="69"/>
      <c r="I653" s="69"/>
      <c r="J653" s="1"/>
      <c r="K653" s="1"/>
      <c r="L653" s="1"/>
      <c r="M653" s="66"/>
      <c r="N653" s="11"/>
      <c r="O653" s="45"/>
      <c r="P653" s="45"/>
      <c r="Q653" s="45"/>
      <c r="R653" s="45"/>
      <c r="S653" s="45"/>
      <c r="T653" s="45"/>
      <c r="U653" s="45"/>
      <c r="V653" s="45"/>
      <c r="W653" s="45"/>
      <c r="X653" s="45"/>
      <c r="Y653" s="45"/>
      <c r="Z653" s="45"/>
      <c r="AA653" s="45"/>
      <c r="AB653" s="45"/>
      <c r="AC653" s="45"/>
      <c r="AD653" s="45"/>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row>
    <row r="654" spans="1:77" s="65" customFormat="1" x14ac:dyDescent="0.2">
      <c r="A654" s="1"/>
      <c r="B654" s="66"/>
      <c r="C654" s="67"/>
      <c r="D654" s="1"/>
      <c r="E654" s="1"/>
      <c r="F654" s="1"/>
      <c r="G654" s="68"/>
      <c r="H654" s="69"/>
      <c r="I654" s="69"/>
      <c r="J654" s="1"/>
      <c r="K654" s="1"/>
      <c r="L654" s="1"/>
      <c r="M654" s="66"/>
      <c r="N654" s="11"/>
      <c r="O654" s="45"/>
      <c r="P654" s="45"/>
      <c r="Q654" s="45"/>
      <c r="R654" s="45"/>
      <c r="S654" s="45"/>
      <c r="T654" s="45"/>
      <c r="U654" s="45"/>
      <c r="V654" s="45"/>
      <c r="W654" s="45"/>
      <c r="X654" s="45"/>
      <c r="Y654" s="45"/>
      <c r="Z654" s="45"/>
      <c r="AA654" s="45"/>
      <c r="AB654" s="45"/>
      <c r="AC654" s="45"/>
      <c r="AD654" s="45"/>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row>
    <row r="655" spans="1:77" s="65" customFormat="1" x14ac:dyDescent="0.2">
      <c r="A655" s="1"/>
      <c r="B655" s="66"/>
      <c r="C655" s="67"/>
      <c r="D655" s="1"/>
      <c r="E655" s="1"/>
      <c r="F655" s="1"/>
      <c r="G655" s="68"/>
      <c r="H655" s="69"/>
      <c r="I655" s="69"/>
      <c r="J655" s="1"/>
      <c r="K655" s="1"/>
      <c r="L655" s="1"/>
      <c r="M655" s="66"/>
      <c r="N655" s="11"/>
      <c r="O655" s="45"/>
      <c r="P655" s="45"/>
      <c r="Q655" s="45"/>
      <c r="R655" s="45"/>
      <c r="S655" s="45"/>
      <c r="T655" s="45"/>
      <c r="U655" s="45"/>
      <c r="V655" s="45"/>
      <c r="W655" s="45"/>
      <c r="X655" s="45"/>
      <c r="Y655" s="45"/>
      <c r="Z655" s="45"/>
      <c r="AA655" s="45"/>
      <c r="AB655" s="45"/>
      <c r="AC655" s="45"/>
      <c r="AD655" s="45"/>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row>
    <row r="656" spans="1:77" s="65" customFormat="1" x14ac:dyDescent="0.2">
      <c r="A656" s="1"/>
      <c r="B656" s="66"/>
      <c r="C656" s="67"/>
      <c r="D656" s="1"/>
      <c r="E656" s="1"/>
      <c r="F656" s="1"/>
      <c r="G656" s="68"/>
      <c r="H656" s="69"/>
      <c r="I656" s="69"/>
      <c r="J656" s="1"/>
      <c r="K656" s="1"/>
      <c r="L656" s="1"/>
      <c r="M656" s="66"/>
      <c r="N656" s="11"/>
      <c r="O656" s="45"/>
      <c r="P656" s="45"/>
      <c r="Q656" s="45"/>
      <c r="R656" s="45"/>
      <c r="S656" s="45"/>
      <c r="T656" s="45"/>
      <c r="U656" s="45"/>
      <c r="V656" s="45"/>
      <c r="W656" s="45"/>
      <c r="X656" s="45"/>
      <c r="Y656" s="45"/>
      <c r="Z656" s="45"/>
      <c r="AA656" s="45"/>
      <c r="AB656" s="45"/>
      <c r="AC656" s="45"/>
      <c r="AD656" s="45"/>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row>
    <row r="657" spans="1:77" s="65" customFormat="1" x14ac:dyDescent="0.2">
      <c r="A657" s="1"/>
      <c r="B657" s="66"/>
      <c r="C657" s="67"/>
      <c r="D657" s="1"/>
      <c r="E657" s="1"/>
      <c r="F657" s="1"/>
      <c r="G657" s="68"/>
      <c r="H657" s="69"/>
      <c r="I657" s="69"/>
      <c r="J657" s="1"/>
      <c r="K657" s="1"/>
      <c r="L657" s="1"/>
      <c r="M657" s="66"/>
      <c r="N657" s="11"/>
      <c r="O657" s="45"/>
      <c r="P657" s="45"/>
      <c r="Q657" s="45"/>
      <c r="R657" s="45"/>
      <c r="S657" s="45"/>
      <c r="T657" s="45"/>
      <c r="U657" s="45"/>
      <c r="V657" s="45"/>
      <c r="W657" s="45"/>
      <c r="X657" s="45"/>
      <c r="Y657" s="45"/>
      <c r="Z657" s="45"/>
      <c r="AA657" s="45"/>
      <c r="AB657" s="45"/>
      <c r="AC657" s="45"/>
      <c r="AD657" s="45"/>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row>
    <row r="658" spans="1:77" s="65" customFormat="1" x14ac:dyDescent="0.2">
      <c r="A658" s="1"/>
      <c r="B658" s="66"/>
      <c r="C658" s="67"/>
      <c r="D658" s="1"/>
      <c r="E658" s="1"/>
      <c r="F658" s="1"/>
      <c r="G658" s="68"/>
      <c r="H658" s="69"/>
      <c r="I658" s="69"/>
      <c r="J658" s="1"/>
      <c r="K658" s="1"/>
      <c r="L658" s="1"/>
      <c r="M658" s="66"/>
      <c r="N658" s="11"/>
      <c r="O658" s="45"/>
      <c r="P658" s="45"/>
      <c r="Q658" s="45"/>
      <c r="R658" s="45"/>
      <c r="S658" s="45"/>
      <c r="T658" s="45"/>
      <c r="U658" s="45"/>
      <c r="V658" s="45"/>
      <c r="W658" s="45"/>
      <c r="X658" s="45"/>
      <c r="Y658" s="45"/>
      <c r="Z658" s="45"/>
      <c r="AA658" s="45"/>
      <c r="AB658" s="45"/>
      <c r="AC658" s="45"/>
      <c r="AD658" s="45"/>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row>
    <row r="659" spans="1:77" s="65" customFormat="1" x14ac:dyDescent="0.2">
      <c r="A659" s="1"/>
      <c r="B659" s="66"/>
      <c r="C659" s="67"/>
      <c r="D659" s="1"/>
      <c r="E659" s="1"/>
      <c r="F659" s="1"/>
      <c r="G659" s="68"/>
      <c r="H659" s="69"/>
      <c r="I659" s="69"/>
      <c r="J659" s="1"/>
      <c r="K659" s="1"/>
      <c r="L659" s="1"/>
      <c r="M659" s="66"/>
      <c r="N659" s="11"/>
      <c r="O659" s="45"/>
      <c r="P659" s="45"/>
      <c r="Q659" s="45"/>
      <c r="R659" s="45"/>
      <c r="S659" s="45"/>
      <c r="T659" s="45"/>
      <c r="U659" s="45"/>
      <c r="V659" s="45"/>
      <c r="W659" s="45"/>
      <c r="X659" s="45"/>
      <c r="Y659" s="45"/>
      <c r="Z659" s="45"/>
      <c r="AA659" s="45"/>
      <c r="AB659" s="45"/>
      <c r="AC659" s="45"/>
      <c r="AD659" s="45"/>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row>
    <row r="660" spans="1:77" s="65" customFormat="1" x14ac:dyDescent="0.2">
      <c r="A660" s="1"/>
      <c r="B660" s="66"/>
      <c r="C660" s="67"/>
      <c r="D660" s="1"/>
      <c r="E660" s="1"/>
      <c r="F660" s="1"/>
      <c r="G660" s="68"/>
      <c r="H660" s="69"/>
      <c r="I660" s="69"/>
      <c r="J660" s="1"/>
      <c r="K660" s="1"/>
      <c r="L660" s="1"/>
      <c r="M660" s="66"/>
      <c r="N660" s="11"/>
      <c r="O660" s="45"/>
      <c r="P660" s="45"/>
      <c r="Q660" s="45"/>
      <c r="R660" s="45"/>
      <c r="S660" s="45"/>
      <c r="T660" s="45"/>
      <c r="U660" s="45"/>
      <c r="V660" s="45"/>
      <c r="W660" s="45"/>
      <c r="X660" s="45"/>
      <c r="Y660" s="45"/>
      <c r="Z660" s="45"/>
      <c r="AA660" s="45"/>
      <c r="AB660" s="45"/>
      <c r="AC660" s="45"/>
      <c r="AD660" s="45"/>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row>
    <row r="661" spans="1:77" s="65" customFormat="1" x14ac:dyDescent="0.2">
      <c r="A661" s="1"/>
      <c r="B661" s="66"/>
      <c r="C661" s="67"/>
      <c r="D661" s="1"/>
      <c r="E661" s="1"/>
      <c r="F661" s="1"/>
      <c r="G661" s="68"/>
      <c r="H661" s="69"/>
      <c r="I661" s="69"/>
      <c r="J661" s="1"/>
      <c r="K661" s="1"/>
      <c r="L661" s="1"/>
      <c r="M661" s="66"/>
      <c r="N661" s="11"/>
      <c r="O661" s="45"/>
      <c r="P661" s="45"/>
      <c r="Q661" s="45"/>
      <c r="R661" s="45"/>
      <c r="S661" s="45"/>
      <c r="T661" s="45"/>
      <c r="U661" s="45"/>
      <c r="V661" s="45"/>
      <c r="W661" s="45"/>
      <c r="X661" s="45"/>
      <c r="Y661" s="45"/>
      <c r="Z661" s="45"/>
      <c r="AA661" s="45"/>
      <c r="AB661" s="45"/>
      <c r="AC661" s="45"/>
      <c r="AD661" s="45"/>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row>
    <row r="662" spans="1:77" s="65" customFormat="1" x14ac:dyDescent="0.2">
      <c r="A662" s="1"/>
      <c r="B662" s="66"/>
      <c r="C662" s="67"/>
      <c r="D662" s="1"/>
      <c r="E662" s="1"/>
      <c r="F662" s="1"/>
      <c r="G662" s="68"/>
      <c r="H662" s="69"/>
      <c r="I662" s="69"/>
      <c r="J662" s="1"/>
      <c r="K662" s="1"/>
      <c r="L662" s="1"/>
      <c r="M662" s="66"/>
      <c r="N662" s="11"/>
      <c r="O662" s="45"/>
      <c r="P662" s="45"/>
      <c r="Q662" s="45"/>
      <c r="R662" s="45"/>
      <c r="S662" s="45"/>
      <c r="T662" s="45"/>
      <c r="U662" s="45"/>
      <c r="V662" s="45"/>
      <c r="W662" s="45"/>
      <c r="X662" s="45"/>
      <c r="Y662" s="45"/>
      <c r="Z662" s="45"/>
      <c r="AA662" s="45"/>
      <c r="AB662" s="45"/>
      <c r="AC662" s="45"/>
      <c r="AD662" s="45"/>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row>
    <row r="663" spans="1:77" s="65" customFormat="1" x14ac:dyDescent="0.2">
      <c r="A663" s="1"/>
      <c r="B663" s="66"/>
      <c r="C663" s="67"/>
      <c r="D663" s="1"/>
      <c r="E663" s="1"/>
      <c r="F663" s="1"/>
      <c r="G663" s="68"/>
      <c r="H663" s="69"/>
      <c r="I663" s="69"/>
      <c r="J663" s="1"/>
      <c r="K663" s="1"/>
      <c r="L663" s="1"/>
      <c r="M663" s="66"/>
      <c r="N663" s="11"/>
      <c r="O663" s="45"/>
      <c r="P663" s="45"/>
      <c r="Q663" s="45"/>
      <c r="R663" s="45"/>
      <c r="S663" s="45"/>
      <c r="T663" s="45"/>
      <c r="U663" s="45"/>
      <c r="V663" s="45"/>
      <c r="W663" s="45"/>
      <c r="X663" s="45"/>
      <c r="Y663" s="45"/>
      <c r="Z663" s="45"/>
      <c r="AA663" s="45"/>
      <c r="AB663" s="45"/>
      <c r="AC663" s="45"/>
      <c r="AD663" s="45"/>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row>
    <row r="664" spans="1:77" s="65" customFormat="1" x14ac:dyDescent="0.2">
      <c r="A664" s="1"/>
      <c r="B664" s="66"/>
      <c r="C664" s="67"/>
      <c r="D664" s="1"/>
      <c r="E664" s="1"/>
      <c r="F664" s="1"/>
      <c r="G664" s="68"/>
      <c r="H664" s="69"/>
      <c r="I664" s="69"/>
      <c r="J664" s="1"/>
      <c r="K664" s="1"/>
      <c r="L664" s="1"/>
      <c r="M664" s="66"/>
      <c r="N664" s="11"/>
      <c r="O664" s="45"/>
      <c r="P664" s="45"/>
      <c r="Q664" s="45"/>
      <c r="R664" s="45"/>
      <c r="S664" s="45"/>
      <c r="T664" s="45"/>
      <c r="U664" s="45"/>
      <c r="V664" s="45"/>
      <c r="W664" s="45"/>
      <c r="X664" s="45"/>
      <c r="Y664" s="45"/>
      <c r="Z664" s="45"/>
      <c r="AA664" s="45"/>
      <c r="AB664" s="45"/>
      <c r="AC664" s="45"/>
      <c r="AD664" s="45"/>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row>
    <row r="665" spans="1:77" s="65" customFormat="1" x14ac:dyDescent="0.2">
      <c r="A665" s="1"/>
      <c r="B665" s="66"/>
      <c r="C665" s="67"/>
      <c r="D665" s="1"/>
      <c r="E665" s="1"/>
      <c r="F665" s="1"/>
      <c r="G665" s="68"/>
      <c r="H665" s="69"/>
      <c r="I665" s="69"/>
      <c r="J665" s="1"/>
      <c r="K665" s="1"/>
      <c r="L665" s="1"/>
      <c r="M665" s="66"/>
      <c r="N665" s="11"/>
      <c r="O665" s="45"/>
      <c r="P665" s="45"/>
      <c r="Q665" s="45"/>
      <c r="R665" s="45"/>
      <c r="S665" s="45"/>
      <c r="T665" s="45"/>
      <c r="U665" s="45"/>
      <c r="V665" s="45"/>
      <c r="W665" s="45"/>
      <c r="X665" s="45"/>
      <c r="Y665" s="45"/>
      <c r="Z665" s="45"/>
      <c r="AA665" s="45"/>
      <c r="AB665" s="45"/>
      <c r="AC665" s="45"/>
      <c r="AD665" s="45"/>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row>
    <row r="666" spans="1:77" s="65" customFormat="1" x14ac:dyDescent="0.2">
      <c r="A666" s="1"/>
      <c r="B666" s="66"/>
      <c r="C666" s="67"/>
      <c r="D666" s="1"/>
      <c r="E666" s="1"/>
      <c r="F666" s="1"/>
      <c r="G666" s="68"/>
      <c r="H666" s="69"/>
      <c r="I666" s="69"/>
      <c r="J666" s="1"/>
      <c r="K666" s="1"/>
      <c r="L666" s="1"/>
      <c r="M666" s="66"/>
      <c r="N666" s="11"/>
      <c r="O666" s="45"/>
      <c r="P666" s="45"/>
      <c r="Q666" s="45"/>
      <c r="R666" s="45"/>
      <c r="S666" s="45"/>
      <c r="T666" s="45"/>
      <c r="U666" s="45"/>
      <c r="V666" s="45"/>
      <c r="W666" s="45"/>
      <c r="X666" s="45"/>
      <c r="Y666" s="45"/>
      <c r="Z666" s="45"/>
      <c r="AA666" s="45"/>
      <c r="AB666" s="45"/>
      <c r="AC666" s="45"/>
      <c r="AD666" s="45"/>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row>
    <row r="667" spans="1:77" s="65" customFormat="1" x14ac:dyDescent="0.2">
      <c r="A667" s="1"/>
      <c r="B667" s="66"/>
      <c r="C667" s="67"/>
      <c r="D667" s="1"/>
      <c r="E667" s="1"/>
      <c r="F667" s="1"/>
      <c r="G667" s="68"/>
      <c r="H667" s="69"/>
      <c r="I667" s="69"/>
      <c r="J667" s="1"/>
      <c r="K667" s="1"/>
      <c r="L667" s="1"/>
      <c r="M667" s="66"/>
      <c r="N667" s="11"/>
      <c r="O667" s="45"/>
      <c r="P667" s="45"/>
      <c r="Q667" s="45"/>
      <c r="R667" s="45"/>
      <c r="S667" s="45"/>
      <c r="T667" s="45"/>
      <c r="U667" s="45"/>
      <c r="V667" s="45"/>
      <c r="W667" s="45"/>
      <c r="X667" s="45"/>
      <c r="Y667" s="45"/>
      <c r="Z667" s="45"/>
      <c r="AA667" s="45"/>
      <c r="AB667" s="45"/>
      <c r="AC667" s="45"/>
      <c r="AD667" s="45"/>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row>
    <row r="668" spans="1:77" s="65" customFormat="1" x14ac:dyDescent="0.2">
      <c r="A668" s="1"/>
      <c r="B668" s="66"/>
      <c r="C668" s="67"/>
      <c r="D668" s="1"/>
      <c r="E668" s="1"/>
      <c r="F668" s="1"/>
      <c r="G668" s="68"/>
      <c r="H668" s="69"/>
      <c r="I668" s="69"/>
      <c r="J668" s="1"/>
      <c r="K668" s="1"/>
      <c r="L668" s="1"/>
      <c r="M668" s="66"/>
      <c r="N668" s="11"/>
      <c r="O668" s="45"/>
      <c r="P668" s="45"/>
      <c r="Q668" s="45"/>
      <c r="R668" s="45"/>
      <c r="S668" s="45"/>
      <c r="T668" s="45"/>
      <c r="U668" s="45"/>
      <c r="V668" s="45"/>
      <c r="W668" s="45"/>
      <c r="X668" s="45"/>
      <c r="Y668" s="45"/>
      <c r="Z668" s="45"/>
      <c r="AA668" s="45"/>
      <c r="AB668" s="45"/>
      <c r="AC668" s="45"/>
      <c r="AD668" s="45"/>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row>
    <row r="669" spans="1:77" s="65" customFormat="1" x14ac:dyDescent="0.2">
      <c r="A669" s="1"/>
      <c r="B669" s="66"/>
      <c r="C669" s="67"/>
      <c r="D669" s="1"/>
      <c r="E669" s="1"/>
      <c r="F669" s="1"/>
      <c r="G669" s="68"/>
      <c r="H669" s="69"/>
      <c r="I669" s="69"/>
      <c r="J669" s="1"/>
      <c r="K669" s="1"/>
      <c r="L669" s="1"/>
      <c r="M669" s="66"/>
      <c r="N669" s="11"/>
      <c r="O669" s="45"/>
      <c r="P669" s="45"/>
      <c r="Q669" s="45"/>
      <c r="R669" s="45"/>
      <c r="S669" s="45"/>
      <c r="T669" s="45"/>
      <c r="U669" s="45"/>
      <c r="V669" s="45"/>
      <c r="W669" s="45"/>
      <c r="X669" s="45"/>
      <c r="Y669" s="45"/>
      <c r="Z669" s="45"/>
      <c r="AA669" s="45"/>
      <c r="AB669" s="45"/>
      <c r="AC669" s="45"/>
      <c r="AD669" s="45"/>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row>
    <row r="670" spans="1:77" s="65" customFormat="1" x14ac:dyDescent="0.2">
      <c r="A670" s="1"/>
      <c r="B670" s="66"/>
      <c r="C670" s="67"/>
      <c r="D670" s="1"/>
      <c r="E670" s="1"/>
      <c r="F670" s="1"/>
      <c r="G670" s="68"/>
      <c r="H670" s="69"/>
      <c r="I670" s="69"/>
      <c r="J670" s="1"/>
      <c r="K670" s="1"/>
      <c r="L670" s="1"/>
      <c r="M670" s="66"/>
      <c r="N670" s="11"/>
      <c r="O670" s="45"/>
      <c r="P670" s="45"/>
      <c r="Q670" s="45"/>
      <c r="R670" s="45"/>
      <c r="S670" s="45"/>
      <c r="T670" s="45"/>
      <c r="U670" s="45"/>
      <c r="V670" s="45"/>
      <c r="W670" s="45"/>
      <c r="X670" s="45"/>
      <c r="Y670" s="45"/>
      <c r="Z670" s="45"/>
      <c r="AA670" s="45"/>
      <c r="AB670" s="45"/>
      <c r="AC670" s="45"/>
      <c r="AD670" s="45"/>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row>
    <row r="671" spans="1:77" s="65" customFormat="1" x14ac:dyDescent="0.2">
      <c r="A671" s="1"/>
      <c r="B671" s="66"/>
      <c r="C671" s="67"/>
      <c r="D671" s="1"/>
      <c r="E671" s="1"/>
      <c r="F671" s="1"/>
      <c r="G671" s="68"/>
      <c r="H671" s="69"/>
      <c r="I671" s="69"/>
      <c r="J671" s="1"/>
      <c r="K671" s="1"/>
      <c r="L671" s="1"/>
      <c r="M671" s="66"/>
      <c r="N671" s="11"/>
      <c r="O671" s="45"/>
      <c r="P671" s="45"/>
      <c r="Q671" s="45"/>
      <c r="R671" s="45"/>
      <c r="S671" s="45"/>
      <c r="T671" s="45"/>
      <c r="U671" s="45"/>
      <c r="V671" s="45"/>
      <c r="W671" s="45"/>
      <c r="X671" s="45"/>
      <c r="Y671" s="45"/>
      <c r="Z671" s="45"/>
      <c r="AA671" s="45"/>
      <c r="AB671" s="45"/>
      <c r="AC671" s="45"/>
      <c r="AD671" s="45"/>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row>
    <row r="672" spans="1:77" s="65" customFormat="1" x14ac:dyDescent="0.2">
      <c r="A672" s="1"/>
      <c r="B672" s="66"/>
      <c r="C672" s="67"/>
      <c r="D672" s="1"/>
      <c r="E672" s="1"/>
      <c r="F672" s="1"/>
      <c r="G672" s="68"/>
      <c r="H672" s="69"/>
      <c r="I672" s="69"/>
      <c r="J672" s="1"/>
      <c r="K672" s="1"/>
      <c r="L672" s="1"/>
      <c r="M672" s="66"/>
      <c r="N672" s="11"/>
      <c r="O672" s="45"/>
      <c r="P672" s="45"/>
      <c r="Q672" s="45"/>
      <c r="R672" s="45"/>
      <c r="S672" s="45"/>
      <c r="T672" s="45"/>
      <c r="U672" s="45"/>
      <c r="V672" s="45"/>
      <c r="W672" s="45"/>
      <c r="X672" s="45"/>
      <c r="Y672" s="45"/>
      <c r="Z672" s="45"/>
      <c r="AA672" s="45"/>
      <c r="AB672" s="45"/>
      <c r="AC672" s="45"/>
      <c r="AD672" s="45"/>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row>
    <row r="673" spans="1:77" s="65" customFormat="1" x14ac:dyDescent="0.2">
      <c r="A673" s="1"/>
      <c r="B673" s="66"/>
      <c r="C673" s="67"/>
      <c r="D673" s="1"/>
      <c r="E673" s="1"/>
      <c r="F673" s="1"/>
      <c r="G673" s="68"/>
      <c r="H673" s="69"/>
      <c r="I673" s="69"/>
      <c r="J673" s="1"/>
      <c r="K673" s="1"/>
      <c r="L673" s="1"/>
      <c r="M673" s="66"/>
      <c r="N673" s="11"/>
      <c r="O673" s="45"/>
      <c r="P673" s="45"/>
      <c r="Q673" s="45"/>
      <c r="R673" s="45"/>
      <c r="S673" s="45"/>
      <c r="T673" s="45"/>
      <c r="U673" s="45"/>
      <c r="V673" s="45"/>
      <c r="W673" s="45"/>
      <c r="X673" s="45"/>
      <c r="Y673" s="45"/>
      <c r="Z673" s="45"/>
      <c r="AA673" s="45"/>
      <c r="AB673" s="45"/>
      <c r="AC673" s="45"/>
      <c r="AD673" s="45"/>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row>
    <row r="674" spans="1:77" s="65" customFormat="1" x14ac:dyDescent="0.2">
      <c r="A674" s="1"/>
      <c r="B674" s="66"/>
      <c r="C674" s="67"/>
      <c r="D674" s="1"/>
      <c r="E674" s="1"/>
      <c r="F674" s="1"/>
      <c r="G674" s="68"/>
      <c r="H674" s="69"/>
      <c r="I674" s="69"/>
      <c r="J674" s="1"/>
      <c r="K674" s="1"/>
      <c r="L674" s="1"/>
      <c r="M674" s="66"/>
      <c r="N674" s="11"/>
      <c r="O674" s="45"/>
      <c r="P674" s="45"/>
      <c r="Q674" s="45"/>
      <c r="R674" s="45"/>
      <c r="S674" s="45"/>
      <c r="T674" s="45"/>
      <c r="U674" s="45"/>
      <c r="V674" s="45"/>
      <c r="W674" s="45"/>
      <c r="X674" s="45"/>
      <c r="Y674" s="45"/>
      <c r="Z674" s="45"/>
      <c r="AA674" s="45"/>
      <c r="AB674" s="45"/>
      <c r="AC674" s="45"/>
      <c r="AD674" s="45"/>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row>
    <row r="675" spans="1:77" s="65" customFormat="1" x14ac:dyDescent="0.2">
      <c r="A675" s="1"/>
      <c r="B675" s="66"/>
      <c r="C675" s="67"/>
      <c r="D675" s="1"/>
      <c r="E675" s="1"/>
      <c r="F675" s="1"/>
      <c r="G675" s="68"/>
      <c r="H675" s="69"/>
      <c r="I675" s="69"/>
      <c r="J675" s="1"/>
      <c r="K675" s="1"/>
      <c r="L675" s="1"/>
      <c r="M675" s="66"/>
      <c r="N675" s="11"/>
      <c r="O675" s="45"/>
      <c r="P675" s="45"/>
      <c r="Q675" s="45"/>
      <c r="R675" s="45"/>
      <c r="S675" s="45"/>
      <c r="T675" s="45"/>
      <c r="U675" s="45"/>
      <c r="V675" s="45"/>
      <c r="W675" s="45"/>
      <c r="X675" s="45"/>
      <c r="Y675" s="45"/>
      <c r="Z675" s="45"/>
      <c r="AA675" s="45"/>
      <c r="AB675" s="45"/>
      <c r="AC675" s="45"/>
      <c r="AD675" s="45"/>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row>
    <row r="676" spans="1:77" s="65" customFormat="1" x14ac:dyDescent="0.2">
      <c r="A676" s="1"/>
      <c r="B676" s="66"/>
      <c r="C676" s="67"/>
      <c r="D676" s="1"/>
      <c r="E676" s="1"/>
      <c r="F676" s="1"/>
      <c r="G676" s="68"/>
      <c r="H676" s="69"/>
      <c r="I676" s="69"/>
      <c r="J676" s="1"/>
      <c r="K676" s="1"/>
      <c r="L676" s="1"/>
      <c r="M676" s="66"/>
      <c r="N676" s="11"/>
      <c r="O676" s="45"/>
      <c r="P676" s="45"/>
      <c r="Q676" s="45"/>
      <c r="R676" s="45"/>
      <c r="S676" s="45"/>
      <c r="T676" s="45"/>
      <c r="U676" s="45"/>
      <c r="V676" s="45"/>
      <c r="W676" s="45"/>
      <c r="X676" s="45"/>
      <c r="Y676" s="45"/>
      <c r="Z676" s="45"/>
      <c r="AA676" s="45"/>
      <c r="AB676" s="45"/>
      <c r="AC676" s="45"/>
      <c r="AD676" s="45"/>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row>
    <row r="677" spans="1:77" s="65" customFormat="1" x14ac:dyDescent="0.2">
      <c r="A677" s="1"/>
      <c r="B677" s="66"/>
      <c r="C677" s="67"/>
      <c r="D677" s="1"/>
      <c r="E677" s="1"/>
      <c r="F677" s="1"/>
      <c r="G677" s="68"/>
      <c r="H677" s="69"/>
      <c r="I677" s="69"/>
      <c r="J677" s="1"/>
      <c r="K677" s="1"/>
      <c r="L677" s="1"/>
      <c r="M677" s="66"/>
      <c r="N677" s="11"/>
      <c r="O677" s="45"/>
      <c r="P677" s="45"/>
      <c r="Q677" s="45"/>
      <c r="R677" s="45"/>
      <c r="S677" s="45"/>
      <c r="T677" s="45"/>
      <c r="U677" s="45"/>
      <c r="V677" s="45"/>
      <c r="W677" s="45"/>
      <c r="X677" s="45"/>
      <c r="Y677" s="45"/>
      <c r="Z677" s="45"/>
      <c r="AA677" s="45"/>
      <c r="AB677" s="45"/>
      <c r="AC677" s="45"/>
      <c r="AD677" s="45"/>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row>
    <row r="678" spans="1:77" s="65" customFormat="1" x14ac:dyDescent="0.2">
      <c r="A678" s="1"/>
      <c r="B678" s="66"/>
      <c r="C678" s="67"/>
      <c r="D678" s="1"/>
      <c r="E678" s="1"/>
      <c r="F678" s="1"/>
      <c r="G678" s="68"/>
      <c r="H678" s="69"/>
      <c r="I678" s="69"/>
      <c r="J678" s="1"/>
      <c r="K678" s="1"/>
      <c r="L678" s="1"/>
      <c r="M678" s="66"/>
      <c r="N678" s="11"/>
      <c r="O678" s="45"/>
      <c r="P678" s="45"/>
      <c r="Q678" s="45"/>
      <c r="R678" s="45"/>
      <c r="S678" s="45"/>
      <c r="T678" s="45"/>
      <c r="U678" s="45"/>
      <c r="V678" s="45"/>
      <c r="W678" s="45"/>
      <c r="X678" s="45"/>
      <c r="Y678" s="45"/>
      <c r="Z678" s="45"/>
      <c r="AA678" s="45"/>
      <c r="AB678" s="45"/>
      <c r="AC678" s="45"/>
      <c r="AD678" s="45"/>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row>
    <row r="679" spans="1:77" s="65" customFormat="1" x14ac:dyDescent="0.2">
      <c r="A679" s="1"/>
      <c r="B679" s="66"/>
      <c r="C679" s="67"/>
      <c r="D679" s="1"/>
      <c r="E679" s="1"/>
      <c r="F679" s="1"/>
      <c r="G679" s="68"/>
      <c r="H679" s="69"/>
      <c r="I679" s="69"/>
      <c r="J679" s="1"/>
      <c r="K679" s="1"/>
      <c r="L679" s="1"/>
      <c r="M679" s="66"/>
      <c r="N679" s="11"/>
      <c r="O679" s="45"/>
      <c r="P679" s="45"/>
      <c r="Q679" s="45"/>
      <c r="R679" s="45"/>
      <c r="S679" s="45"/>
      <c r="T679" s="45"/>
      <c r="U679" s="45"/>
      <c r="V679" s="45"/>
      <c r="W679" s="45"/>
      <c r="X679" s="45"/>
      <c r="Y679" s="45"/>
      <c r="Z679" s="45"/>
      <c r="AA679" s="45"/>
      <c r="AB679" s="45"/>
      <c r="AC679" s="45"/>
      <c r="AD679" s="45"/>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row>
    <row r="680" spans="1:77" s="65" customFormat="1" x14ac:dyDescent="0.2">
      <c r="A680" s="1"/>
      <c r="B680" s="66"/>
      <c r="C680" s="67"/>
      <c r="D680" s="1"/>
      <c r="E680" s="1"/>
      <c r="F680" s="1"/>
      <c r="G680" s="68"/>
      <c r="H680" s="69"/>
      <c r="I680" s="69"/>
      <c r="J680" s="1"/>
      <c r="K680" s="1"/>
      <c r="L680" s="1"/>
      <c r="M680" s="66"/>
      <c r="N680" s="11"/>
      <c r="O680" s="45"/>
      <c r="P680" s="45"/>
      <c r="Q680" s="45"/>
      <c r="R680" s="45"/>
      <c r="S680" s="45"/>
      <c r="T680" s="45"/>
      <c r="U680" s="45"/>
      <c r="V680" s="45"/>
      <c r="W680" s="45"/>
      <c r="X680" s="45"/>
      <c r="Y680" s="45"/>
      <c r="Z680" s="45"/>
      <c r="AA680" s="45"/>
      <c r="AB680" s="45"/>
      <c r="AC680" s="45"/>
      <c r="AD680" s="45"/>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row>
    <row r="681" spans="1:77" s="65" customFormat="1" x14ac:dyDescent="0.2">
      <c r="A681" s="1"/>
      <c r="B681" s="66"/>
      <c r="C681" s="67"/>
      <c r="D681" s="1"/>
      <c r="E681" s="1"/>
      <c r="F681" s="1"/>
      <c r="G681" s="68"/>
      <c r="H681" s="69"/>
      <c r="I681" s="69"/>
      <c r="J681" s="1"/>
      <c r="K681" s="1"/>
      <c r="L681" s="1"/>
      <c r="M681" s="66"/>
      <c r="N681" s="11"/>
      <c r="O681" s="45"/>
      <c r="P681" s="45"/>
      <c r="Q681" s="45"/>
      <c r="R681" s="45"/>
      <c r="S681" s="45"/>
      <c r="T681" s="45"/>
      <c r="U681" s="45"/>
      <c r="V681" s="45"/>
      <c r="W681" s="45"/>
      <c r="X681" s="45"/>
      <c r="Y681" s="45"/>
      <c r="Z681" s="45"/>
      <c r="AA681" s="45"/>
      <c r="AB681" s="45"/>
      <c r="AC681" s="45"/>
      <c r="AD681" s="45"/>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row>
    <row r="682" spans="1:77" s="65" customFormat="1" x14ac:dyDescent="0.2">
      <c r="A682" s="1"/>
      <c r="B682" s="66"/>
      <c r="C682" s="67"/>
      <c r="D682" s="1"/>
      <c r="E682" s="1"/>
      <c r="F682" s="1"/>
      <c r="G682" s="68"/>
      <c r="H682" s="69"/>
      <c r="I682" s="69"/>
      <c r="J682" s="1"/>
      <c r="K682" s="1"/>
      <c r="L682" s="1"/>
      <c r="M682" s="66"/>
      <c r="N682" s="11"/>
      <c r="O682" s="45"/>
      <c r="P682" s="45"/>
      <c r="Q682" s="45"/>
      <c r="R682" s="45"/>
      <c r="S682" s="45"/>
      <c r="T682" s="45"/>
      <c r="U682" s="45"/>
      <c r="V682" s="45"/>
      <c r="W682" s="45"/>
      <c r="X682" s="45"/>
      <c r="Y682" s="45"/>
      <c r="Z682" s="45"/>
      <c r="AA682" s="45"/>
      <c r="AB682" s="45"/>
      <c r="AC682" s="45"/>
      <c r="AD682" s="45"/>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row>
    <row r="683" spans="1:77" s="65" customFormat="1" x14ac:dyDescent="0.2">
      <c r="A683" s="1"/>
      <c r="B683" s="66"/>
      <c r="C683" s="67"/>
      <c r="D683" s="1"/>
      <c r="E683" s="1"/>
      <c r="F683" s="1"/>
      <c r="G683" s="68"/>
      <c r="H683" s="69"/>
      <c r="I683" s="69"/>
      <c r="J683" s="1"/>
      <c r="K683" s="1"/>
      <c r="L683" s="1"/>
      <c r="M683" s="66"/>
      <c r="N683" s="11"/>
      <c r="O683" s="45"/>
      <c r="P683" s="45"/>
      <c r="Q683" s="45"/>
      <c r="R683" s="45"/>
      <c r="S683" s="45"/>
      <c r="T683" s="45"/>
      <c r="U683" s="45"/>
      <c r="V683" s="45"/>
      <c r="W683" s="45"/>
      <c r="X683" s="45"/>
      <c r="Y683" s="45"/>
      <c r="Z683" s="45"/>
      <c r="AA683" s="45"/>
      <c r="AB683" s="45"/>
      <c r="AC683" s="45"/>
      <c r="AD683" s="45"/>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row>
    <row r="684" spans="1:77" s="65" customFormat="1" x14ac:dyDescent="0.2">
      <c r="A684" s="1"/>
      <c r="B684" s="66"/>
      <c r="C684" s="67"/>
      <c r="D684" s="1"/>
      <c r="E684" s="1"/>
      <c r="F684" s="1"/>
      <c r="G684" s="68"/>
      <c r="H684" s="69"/>
      <c r="I684" s="69"/>
      <c r="J684" s="1"/>
      <c r="K684" s="1"/>
      <c r="L684" s="1"/>
      <c r="M684" s="66"/>
      <c r="N684" s="11"/>
      <c r="O684" s="45"/>
      <c r="P684" s="45"/>
      <c r="Q684" s="45"/>
      <c r="R684" s="45"/>
      <c r="S684" s="45"/>
      <c r="T684" s="45"/>
      <c r="U684" s="45"/>
      <c r="V684" s="45"/>
      <c r="W684" s="45"/>
      <c r="X684" s="45"/>
      <c r="Y684" s="45"/>
      <c r="Z684" s="45"/>
      <c r="AA684" s="45"/>
      <c r="AB684" s="45"/>
      <c r="AC684" s="45"/>
      <c r="AD684" s="45"/>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row>
    <row r="685" spans="1:77" s="65" customFormat="1" x14ac:dyDescent="0.2">
      <c r="A685" s="1"/>
      <c r="B685" s="66"/>
      <c r="C685" s="67"/>
      <c r="D685" s="1"/>
      <c r="E685" s="1"/>
      <c r="F685" s="1"/>
      <c r="G685" s="68"/>
      <c r="H685" s="69"/>
      <c r="I685" s="69"/>
      <c r="J685" s="1"/>
      <c r="K685" s="1"/>
      <c r="L685" s="1"/>
      <c r="M685" s="66"/>
      <c r="N685" s="11"/>
      <c r="O685" s="45"/>
      <c r="P685" s="45"/>
      <c r="Q685" s="45"/>
      <c r="R685" s="45"/>
      <c r="S685" s="45"/>
      <c r="T685" s="45"/>
      <c r="U685" s="45"/>
      <c r="V685" s="45"/>
      <c r="W685" s="45"/>
      <c r="X685" s="45"/>
      <c r="Y685" s="45"/>
      <c r="Z685" s="45"/>
      <c r="AA685" s="45"/>
      <c r="AB685" s="45"/>
      <c r="AC685" s="45"/>
      <c r="AD685" s="45"/>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row>
    <row r="686" spans="1:77" s="65" customFormat="1" x14ac:dyDescent="0.2">
      <c r="A686" s="1"/>
      <c r="B686" s="66"/>
      <c r="C686" s="67"/>
      <c r="D686" s="1"/>
      <c r="E686" s="1"/>
      <c r="F686" s="1"/>
      <c r="G686" s="68"/>
      <c r="H686" s="69"/>
      <c r="I686" s="69"/>
      <c r="J686" s="1"/>
      <c r="K686" s="1"/>
      <c r="L686" s="1"/>
      <c r="M686" s="66"/>
      <c r="N686" s="11"/>
      <c r="O686" s="45"/>
      <c r="P686" s="45"/>
      <c r="Q686" s="45"/>
      <c r="R686" s="45"/>
      <c r="S686" s="45"/>
      <c r="T686" s="45"/>
      <c r="U686" s="45"/>
      <c r="V686" s="45"/>
      <c r="W686" s="45"/>
      <c r="X686" s="45"/>
      <c r="Y686" s="45"/>
      <c r="Z686" s="45"/>
      <c r="AA686" s="45"/>
      <c r="AB686" s="45"/>
      <c r="AC686" s="45"/>
      <c r="AD686" s="45"/>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row>
    <row r="687" spans="1:77" s="65" customFormat="1" x14ac:dyDescent="0.2">
      <c r="A687" s="1"/>
      <c r="B687" s="66"/>
      <c r="C687" s="67"/>
      <c r="D687" s="1"/>
      <c r="E687" s="1"/>
      <c r="F687" s="1"/>
      <c r="G687" s="68"/>
      <c r="H687" s="69"/>
      <c r="I687" s="69"/>
      <c r="J687" s="1"/>
      <c r="K687" s="1"/>
      <c r="L687" s="1"/>
      <c r="M687" s="66"/>
      <c r="N687" s="11"/>
      <c r="O687" s="45"/>
      <c r="P687" s="45"/>
      <c r="Q687" s="45"/>
      <c r="R687" s="45"/>
      <c r="S687" s="45"/>
      <c r="T687" s="45"/>
      <c r="U687" s="45"/>
      <c r="V687" s="45"/>
      <c r="W687" s="45"/>
      <c r="X687" s="45"/>
      <c r="Y687" s="45"/>
      <c r="Z687" s="45"/>
      <c r="AA687" s="45"/>
      <c r="AB687" s="45"/>
      <c r="AC687" s="45"/>
      <c r="AD687" s="45"/>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row>
    <row r="688" spans="1:77" s="65" customFormat="1" x14ac:dyDescent="0.2">
      <c r="A688" s="1"/>
      <c r="B688" s="66"/>
      <c r="C688" s="67"/>
      <c r="D688" s="1"/>
      <c r="E688" s="1"/>
      <c r="F688" s="1"/>
      <c r="G688" s="68"/>
      <c r="H688" s="69"/>
      <c r="I688" s="69"/>
      <c r="J688" s="1"/>
      <c r="K688" s="1"/>
      <c r="L688" s="1"/>
      <c r="M688" s="66"/>
      <c r="N688" s="11"/>
      <c r="O688" s="45"/>
      <c r="P688" s="45"/>
      <c r="Q688" s="45"/>
      <c r="R688" s="45"/>
      <c r="S688" s="45"/>
      <c r="T688" s="45"/>
      <c r="U688" s="45"/>
      <c r="V688" s="45"/>
      <c r="W688" s="45"/>
      <c r="X688" s="45"/>
      <c r="Y688" s="45"/>
      <c r="Z688" s="45"/>
      <c r="AA688" s="45"/>
      <c r="AB688" s="45"/>
      <c r="AC688" s="45"/>
      <c r="AD688" s="45"/>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row>
    <row r="689" spans="1:77" s="65" customFormat="1" x14ac:dyDescent="0.2">
      <c r="A689" s="1"/>
      <c r="B689" s="66"/>
      <c r="C689" s="67"/>
      <c r="D689" s="1"/>
      <c r="E689" s="1"/>
      <c r="F689" s="1"/>
      <c r="G689" s="68"/>
      <c r="H689" s="69"/>
      <c r="I689" s="69"/>
      <c r="J689" s="1"/>
      <c r="K689" s="1"/>
      <c r="L689" s="1"/>
      <c r="M689" s="66"/>
      <c r="N689" s="11"/>
      <c r="O689" s="45"/>
      <c r="P689" s="45"/>
      <c r="Q689" s="45"/>
      <c r="R689" s="45"/>
      <c r="S689" s="45"/>
      <c r="T689" s="45"/>
      <c r="U689" s="45"/>
      <c r="V689" s="45"/>
      <c r="W689" s="45"/>
      <c r="X689" s="45"/>
      <c r="Y689" s="45"/>
      <c r="Z689" s="45"/>
      <c r="AA689" s="45"/>
      <c r="AB689" s="45"/>
      <c r="AC689" s="45"/>
      <c r="AD689" s="45"/>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row>
    <row r="690" spans="1:77" s="65" customFormat="1" x14ac:dyDescent="0.2">
      <c r="A690" s="1"/>
      <c r="B690" s="66"/>
      <c r="C690" s="67"/>
      <c r="D690" s="1"/>
      <c r="E690" s="1"/>
      <c r="F690" s="1"/>
      <c r="G690" s="68"/>
      <c r="H690" s="69"/>
      <c r="I690" s="69"/>
      <c r="J690" s="1"/>
      <c r="K690" s="1"/>
      <c r="L690" s="1"/>
      <c r="M690" s="66"/>
      <c r="N690" s="11"/>
      <c r="O690" s="45"/>
      <c r="P690" s="45"/>
      <c r="Q690" s="45"/>
      <c r="R690" s="45"/>
      <c r="S690" s="45"/>
      <c r="T690" s="45"/>
      <c r="U690" s="45"/>
      <c r="V690" s="45"/>
      <c r="W690" s="45"/>
      <c r="X690" s="45"/>
      <c r="Y690" s="45"/>
      <c r="Z690" s="45"/>
      <c r="AA690" s="45"/>
      <c r="AB690" s="45"/>
      <c r="AC690" s="45"/>
      <c r="AD690" s="45"/>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row>
    <row r="691" spans="1:77" s="65" customFormat="1" x14ac:dyDescent="0.2">
      <c r="A691" s="1"/>
      <c r="B691" s="66"/>
      <c r="C691" s="67"/>
      <c r="D691" s="1"/>
      <c r="E691" s="1"/>
      <c r="F691" s="1"/>
      <c r="G691" s="68"/>
      <c r="H691" s="69"/>
      <c r="I691" s="69"/>
      <c r="J691" s="1"/>
      <c r="K691" s="1"/>
      <c r="L691" s="1"/>
      <c r="M691" s="66"/>
      <c r="N691" s="11"/>
      <c r="O691" s="45"/>
      <c r="P691" s="45"/>
      <c r="Q691" s="45"/>
      <c r="R691" s="45"/>
      <c r="S691" s="45"/>
      <c r="T691" s="45"/>
      <c r="U691" s="45"/>
      <c r="V691" s="45"/>
      <c r="W691" s="45"/>
      <c r="X691" s="45"/>
      <c r="Y691" s="45"/>
      <c r="Z691" s="45"/>
      <c r="AA691" s="45"/>
      <c r="AB691" s="45"/>
      <c r="AC691" s="45"/>
      <c r="AD691" s="45"/>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row>
    <row r="692" spans="1:77" s="65" customFormat="1" x14ac:dyDescent="0.2">
      <c r="A692" s="1"/>
      <c r="B692" s="66"/>
      <c r="C692" s="67"/>
      <c r="D692" s="1"/>
      <c r="E692" s="1"/>
      <c r="F692" s="1"/>
      <c r="G692" s="68"/>
      <c r="H692" s="69"/>
      <c r="I692" s="69"/>
      <c r="J692" s="1"/>
      <c r="K692" s="1"/>
      <c r="L692" s="1"/>
      <c r="M692" s="66"/>
      <c r="N692" s="11"/>
      <c r="O692" s="45"/>
      <c r="P692" s="45"/>
      <c r="Q692" s="45"/>
      <c r="R692" s="45"/>
      <c r="S692" s="45"/>
      <c r="T692" s="45"/>
      <c r="U692" s="45"/>
      <c r="V692" s="45"/>
      <c r="W692" s="45"/>
      <c r="X692" s="45"/>
      <c r="Y692" s="45"/>
      <c r="Z692" s="45"/>
      <c r="AA692" s="45"/>
      <c r="AB692" s="45"/>
      <c r="AC692" s="45"/>
      <c r="AD692" s="45"/>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row>
    <row r="693" spans="1:77" s="65" customFormat="1" x14ac:dyDescent="0.2">
      <c r="A693" s="1"/>
      <c r="B693" s="66"/>
      <c r="C693" s="67"/>
      <c r="D693" s="1"/>
      <c r="E693" s="1"/>
      <c r="F693" s="1"/>
      <c r="G693" s="68"/>
      <c r="H693" s="69"/>
      <c r="I693" s="69"/>
      <c r="J693" s="1"/>
      <c r="K693" s="1"/>
      <c r="L693" s="1"/>
      <c r="M693" s="66"/>
      <c r="N693" s="11"/>
      <c r="O693" s="45"/>
      <c r="P693" s="45"/>
      <c r="Q693" s="45"/>
      <c r="R693" s="45"/>
      <c r="S693" s="45"/>
      <c r="T693" s="45"/>
      <c r="U693" s="45"/>
      <c r="V693" s="45"/>
      <c r="W693" s="45"/>
      <c r="X693" s="45"/>
      <c r="Y693" s="45"/>
      <c r="Z693" s="45"/>
      <c r="AA693" s="45"/>
      <c r="AB693" s="45"/>
      <c r="AC693" s="45"/>
      <c r="AD693" s="45"/>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row>
    <row r="694" spans="1:77" s="65" customFormat="1" x14ac:dyDescent="0.2">
      <c r="A694" s="1"/>
      <c r="B694" s="66"/>
      <c r="C694" s="67"/>
      <c r="D694" s="1"/>
      <c r="E694" s="1"/>
      <c r="F694" s="1"/>
      <c r="G694" s="68"/>
      <c r="H694" s="69"/>
      <c r="I694" s="69"/>
      <c r="J694" s="1"/>
      <c r="K694" s="1"/>
      <c r="L694" s="1"/>
      <c r="M694" s="66"/>
      <c r="N694" s="11"/>
      <c r="O694" s="45"/>
      <c r="P694" s="45"/>
      <c r="Q694" s="45"/>
      <c r="R694" s="45"/>
      <c r="S694" s="45"/>
      <c r="T694" s="45"/>
      <c r="U694" s="45"/>
      <c r="V694" s="45"/>
      <c r="W694" s="45"/>
      <c r="X694" s="45"/>
      <c r="Y694" s="45"/>
      <c r="Z694" s="45"/>
      <c r="AA694" s="45"/>
      <c r="AB694" s="45"/>
      <c r="AC694" s="45"/>
      <c r="AD694" s="45"/>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row>
    <row r="695" spans="1:77" s="65" customFormat="1" x14ac:dyDescent="0.2">
      <c r="A695" s="1"/>
      <c r="B695" s="66"/>
      <c r="C695" s="67"/>
      <c r="D695" s="1"/>
      <c r="E695" s="1"/>
      <c r="F695" s="1"/>
      <c r="G695" s="68"/>
      <c r="H695" s="69"/>
      <c r="I695" s="69"/>
      <c r="J695" s="1"/>
      <c r="K695" s="1"/>
      <c r="L695" s="1"/>
      <c r="M695" s="66"/>
      <c r="N695" s="11"/>
      <c r="O695" s="45"/>
      <c r="P695" s="45"/>
      <c r="Q695" s="45"/>
      <c r="R695" s="45"/>
      <c r="S695" s="45"/>
      <c r="T695" s="45"/>
      <c r="U695" s="45"/>
      <c r="V695" s="45"/>
      <c r="W695" s="45"/>
      <c r="X695" s="45"/>
      <c r="Y695" s="45"/>
      <c r="Z695" s="45"/>
      <c r="AA695" s="45"/>
      <c r="AB695" s="45"/>
      <c r="AC695" s="45"/>
      <c r="AD695" s="45"/>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row>
    <row r="696" spans="1:77" s="65" customFormat="1" x14ac:dyDescent="0.2">
      <c r="A696" s="1"/>
      <c r="B696" s="66"/>
      <c r="C696" s="67"/>
      <c r="D696" s="1"/>
      <c r="E696" s="1"/>
      <c r="F696" s="1"/>
      <c r="G696" s="68"/>
      <c r="H696" s="69"/>
      <c r="I696" s="69"/>
      <c r="J696" s="1"/>
      <c r="K696" s="1"/>
      <c r="L696" s="1"/>
      <c r="M696" s="66"/>
      <c r="N696" s="11"/>
      <c r="O696" s="45"/>
      <c r="P696" s="45"/>
      <c r="Q696" s="45"/>
      <c r="R696" s="45"/>
      <c r="S696" s="45"/>
      <c r="T696" s="45"/>
      <c r="U696" s="45"/>
      <c r="V696" s="45"/>
      <c r="W696" s="45"/>
      <c r="X696" s="45"/>
      <c r="Y696" s="45"/>
      <c r="Z696" s="45"/>
      <c r="AA696" s="45"/>
      <c r="AB696" s="45"/>
      <c r="AC696" s="45"/>
      <c r="AD696" s="45"/>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row>
    <row r="697" spans="1:77" s="65" customFormat="1" x14ac:dyDescent="0.2">
      <c r="A697" s="1"/>
      <c r="B697" s="66"/>
      <c r="C697" s="67"/>
      <c r="D697" s="1"/>
      <c r="E697" s="1"/>
      <c r="F697" s="1"/>
      <c r="G697" s="68"/>
      <c r="H697" s="69"/>
      <c r="I697" s="69"/>
      <c r="J697" s="1"/>
      <c r="K697" s="1"/>
      <c r="L697" s="1"/>
      <c r="M697" s="66"/>
      <c r="N697" s="11"/>
      <c r="O697" s="45"/>
      <c r="P697" s="45"/>
      <c r="Q697" s="45"/>
      <c r="R697" s="45"/>
      <c r="S697" s="45"/>
      <c r="T697" s="45"/>
      <c r="U697" s="45"/>
      <c r="V697" s="45"/>
      <c r="W697" s="45"/>
      <c r="X697" s="45"/>
      <c r="Y697" s="45"/>
      <c r="Z697" s="45"/>
      <c r="AA697" s="45"/>
      <c r="AB697" s="45"/>
      <c r="AC697" s="45"/>
      <c r="AD697" s="45"/>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row>
    <row r="698" spans="1:77" s="65" customFormat="1" x14ac:dyDescent="0.2">
      <c r="A698" s="1"/>
      <c r="B698" s="66"/>
      <c r="C698" s="67"/>
      <c r="D698" s="1"/>
      <c r="E698" s="1"/>
      <c r="F698" s="1"/>
      <c r="G698" s="68"/>
      <c r="H698" s="69"/>
      <c r="I698" s="69"/>
      <c r="J698" s="1"/>
      <c r="K698" s="1"/>
      <c r="L698" s="1"/>
      <c r="M698" s="66"/>
      <c r="N698" s="11"/>
      <c r="O698" s="45"/>
      <c r="P698" s="45"/>
      <c r="Q698" s="45"/>
      <c r="R698" s="45"/>
      <c r="S698" s="45"/>
      <c r="T698" s="45"/>
      <c r="U698" s="45"/>
      <c r="V698" s="45"/>
      <c r="W698" s="45"/>
      <c r="X698" s="45"/>
      <c r="Y698" s="45"/>
      <c r="Z698" s="45"/>
      <c r="AA698" s="45"/>
      <c r="AB698" s="45"/>
      <c r="AC698" s="45"/>
      <c r="AD698" s="45"/>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row>
    <row r="699" spans="1:77" s="65" customFormat="1" x14ac:dyDescent="0.2">
      <c r="A699" s="1"/>
      <c r="B699" s="66"/>
      <c r="C699" s="67"/>
      <c r="D699" s="1"/>
      <c r="E699" s="1"/>
      <c r="F699" s="1"/>
      <c r="G699" s="68"/>
      <c r="H699" s="69"/>
      <c r="I699" s="69"/>
      <c r="J699" s="1"/>
      <c r="K699" s="1"/>
      <c r="L699" s="1"/>
      <c r="M699" s="66"/>
      <c r="N699" s="11"/>
      <c r="O699" s="45"/>
      <c r="P699" s="45"/>
      <c r="Q699" s="45"/>
      <c r="R699" s="45"/>
      <c r="S699" s="45"/>
      <c r="T699" s="45"/>
      <c r="U699" s="45"/>
      <c r="V699" s="45"/>
      <c r="W699" s="45"/>
      <c r="X699" s="45"/>
      <c r="Y699" s="45"/>
      <c r="Z699" s="45"/>
      <c r="AA699" s="45"/>
      <c r="AB699" s="45"/>
      <c r="AC699" s="45"/>
      <c r="AD699" s="45"/>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row>
    <row r="700" spans="1:77" s="65" customFormat="1" x14ac:dyDescent="0.2">
      <c r="A700" s="1"/>
      <c r="B700" s="66"/>
      <c r="C700" s="67"/>
      <c r="D700" s="1"/>
      <c r="E700" s="1"/>
      <c r="F700" s="1"/>
      <c r="G700" s="68"/>
      <c r="H700" s="69"/>
      <c r="I700" s="69"/>
      <c r="J700" s="1"/>
      <c r="K700" s="1"/>
      <c r="L700" s="1"/>
      <c r="M700" s="66"/>
      <c r="N700" s="11"/>
      <c r="O700" s="45"/>
      <c r="P700" s="45"/>
      <c r="Q700" s="45"/>
      <c r="R700" s="45"/>
      <c r="S700" s="45"/>
      <c r="T700" s="45"/>
      <c r="U700" s="45"/>
      <c r="V700" s="45"/>
      <c r="W700" s="45"/>
      <c r="X700" s="45"/>
      <c r="Y700" s="45"/>
      <c r="Z700" s="45"/>
      <c r="AA700" s="45"/>
      <c r="AB700" s="45"/>
      <c r="AC700" s="45"/>
      <c r="AD700" s="45"/>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row>
    <row r="701" spans="1:77" s="65" customFormat="1" x14ac:dyDescent="0.2">
      <c r="A701" s="1"/>
      <c r="B701" s="66"/>
      <c r="C701" s="67"/>
      <c r="D701" s="1"/>
      <c r="E701" s="1"/>
      <c r="F701" s="1"/>
      <c r="G701" s="68"/>
      <c r="H701" s="69"/>
      <c r="I701" s="69"/>
      <c r="J701" s="1"/>
      <c r="K701" s="1"/>
      <c r="L701" s="1"/>
      <c r="M701" s="66"/>
      <c r="N701" s="11"/>
      <c r="O701" s="45"/>
      <c r="P701" s="45"/>
      <c r="Q701" s="45"/>
      <c r="R701" s="45"/>
      <c r="S701" s="45"/>
      <c r="T701" s="45"/>
      <c r="U701" s="45"/>
      <c r="V701" s="45"/>
      <c r="W701" s="45"/>
      <c r="X701" s="45"/>
      <c r="Y701" s="45"/>
      <c r="Z701" s="45"/>
      <c r="AA701" s="45"/>
      <c r="AB701" s="45"/>
      <c r="AC701" s="45"/>
      <c r="AD701" s="45"/>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row>
    <row r="702" spans="1:77" s="65" customFormat="1" x14ac:dyDescent="0.2">
      <c r="A702" s="1"/>
      <c r="B702" s="66"/>
      <c r="C702" s="67"/>
      <c r="D702" s="1"/>
      <c r="E702" s="1"/>
      <c r="F702" s="1"/>
      <c r="G702" s="68"/>
      <c r="H702" s="69"/>
      <c r="I702" s="69"/>
      <c r="J702" s="1"/>
      <c r="K702" s="1"/>
      <c r="L702" s="1"/>
      <c r="M702" s="66"/>
      <c r="N702" s="11"/>
      <c r="O702" s="45"/>
      <c r="P702" s="45"/>
      <c r="Q702" s="45"/>
      <c r="R702" s="45"/>
      <c r="S702" s="45"/>
      <c r="T702" s="45"/>
      <c r="U702" s="45"/>
      <c r="V702" s="45"/>
      <c r="W702" s="45"/>
      <c r="X702" s="45"/>
      <c r="Y702" s="45"/>
      <c r="Z702" s="45"/>
      <c r="AA702" s="45"/>
      <c r="AB702" s="45"/>
      <c r="AC702" s="45"/>
      <c r="AD702" s="45"/>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row>
    <row r="703" spans="1:77" s="65" customFormat="1" x14ac:dyDescent="0.2">
      <c r="A703" s="1"/>
      <c r="B703" s="66"/>
      <c r="C703" s="67"/>
      <c r="D703" s="1"/>
      <c r="E703" s="1"/>
      <c r="F703" s="1"/>
      <c r="G703" s="68"/>
      <c r="H703" s="69"/>
      <c r="I703" s="69"/>
      <c r="J703" s="1"/>
      <c r="K703" s="1"/>
      <c r="L703" s="1"/>
      <c r="M703" s="66"/>
      <c r="N703" s="11"/>
      <c r="O703" s="45"/>
      <c r="P703" s="45"/>
      <c r="Q703" s="45"/>
      <c r="R703" s="45"/>
      <c r="S703" s="45"/>
      <c r="T703" s="45"/>
      <c r="U703" s="45"/>
      <c r="V703" s="45"/>
      <c r="W703" s="45"/>
      <c r="X703" s="45"/>
      <c r="Y703" s="45"/>
      <c r="Z703" s="45"/>
      <c r="AA703" s="45"/>
      <c r="AB703" s="45"/>
      <c r="AC703" s="45"/>
      <c r="AD703" s="45"/>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row>
    <row r="704" spans="1:77" s="65" customFormat="1" x14ac:dyDescent="0.2">
      <c r="A704" s="1"/>
      <c r="B704" s="66"/>
      <c r="C704" s="67"/>
      <c r="D704" s="1"/>
      <c r="E704" s="1"/>
      <c r="F704" s="1"/>
      <c r="G704" s="68"/>
      <c r="H704" s="69"/>
      <c r="I704" s="69"/>
      <c r="J704" s="1"/>
      <c r="K704" s="1"/>
      <c r="L704" s="1"/>
      <c r="M704" s="66"/>
      <c r="N704" s="11"/>
      <c r="O704" s="45"/>
      <c r="P704" s="45"/>
      <c r="Q704" s="45"/>
      <c r="R704" s="45"/>
      <c r="S704" s="45"/>
      <c r="T704" s="45"/>
      <c r="U704" s="45"/>
      <c r="V704" s="45"/>
      <c r="W704" s="45"/>
      <c r="X704" s="45"/>
      <c r="Y704" s="45"/>
      <c r="Z704" s="45"/>
      <c r="AA704" s="45"/>
      <c r="AB704" s="45"/>
      <c r="AC704" s="45"/>
      <c r="AD704" s="45"/>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row>
    <row r="705" spans="1:77" s="65" customFormat="1" x14ac:dyDescent="0.2">
      <c r="A705" s="1"/>
      <c r="B705" s="66"/>
      <c r="C705" s="67"/>
      <c r="D705" s="1"/>
      <c r="E705" s="1"/>
      <c r="F705" s="1"/>
      <c r="G705" s="68"/>
      <c r="H705" s="69"/>
      <c r="I705" s="69"/>
      <c r="J705" s="1"/>
      <c r="K705" s="1"/>
      <c r="L705" s="1"/>
      <c r="M705" s="66"/>
      <c r="N705" s="11"/>
      <c r="O705" s="45"/>
      <c r="P705" s="45"/>
      <c r="Q705" s="45"/>
      <c r="R705" s="45"/>
      <c r="S705" s="45"/>
      <c r="T705" s="45"/>
      <c r="U705" s="45"/>
      <c r="V705" s="45"/>
      <c r="W705" s="45"/>
      <c r="X705" s="45"/>
      <c r="Y705" s="45"/>
      <c r="Z705" s="45"/>
      <c r="AA705" s="45"/>
      <c r="AB705" s="45"/>
      <c r="AC705" s="45"/>
      <c r="AD705" s="45"/>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row>
    <row r="706" spans="1:77" s="65" customFormat="1" x14ac:dyDescent="0.2">
      <c r="A706" s="1"/>
      <c r="B706" s="66"/>
      <c r="C706" s="67"/>
      <c r="D706" s="1"/>
      <c r="E706" s="1"/>
      <c r="F706" s="1"/>
      <c r="G706" s="68"/>
      <c r="H706" s="69"/>
      <c r="I706" s="69"/>
      <c r="J706" s="1"/>
      <c r="K706" s="1"/>
      <c r="L706" s="1"/>
      <c r="M706" s="66"/>
      <c r="N706" s="11"/>
      <c r="O706" s="45"/>
      <c r="P706" s="45"/>
      <c r="Q706" s="45"/>
      <c r="R706" s="45"/>
      <c r="S706" s="45"/>
      <c r="T706" s="45"/>
      <c r="U706" s="45"/>
      <c r="V706" s="45"/>
      <c r="W706" s="45"/>
      <c r="X706" s="45"/>
      <c r="Y706" s="45"/>
      <c r="Z706" s="45"/>
      <c r="AA706" s="45"/>
      <c r="AB706" s="45"/>
      <c r="AC706" s="45"/>
      <c r="AD706" s="45"/>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row>
    <row r="707" spans="1:77" s="65" customFormat="1" x14ac:dyDescent="0.2">
      <c r="A707" s="1"/>
      <c r="B707" s="66"/>
      <c r="C707" s="67"/>
      <c r="D707" s="1"/>
      <c r="E707" s="1"/>
      <c r="F707" s="1"/>
      <c r="G707" s="68"/>
      <c r="H707" s="69"/>
      <c r="I707" s="69"/>
      <c r="J707" s="1"/>
      <c r="K707" s="1"/>
      <c r="L707" s="1"/>
      <c r="M707" s="66"/>
      <c r="N707" s="11"/>
      <c r="O707" s="45"/>
      <c r="P707" s="45"/>
      <c r="Q707" s="45"/>
      <c r="R707" s="45"/>
      <c r="S707" s="45"/>
      <c r="T707" s="45"/>
      <c r="U707" s="45"/>
      <c r="V707" s="45"/>
      <c r="W707" s="45"/>
      <c r="X707" s="45"/>
      <c r="Y707" s="45"/>
      <c r="Z707" s="45"/>
      <c r="AA707" s="45"/>
      <c r="AB707" s="45"/>
      <c r="AC707" s="45"/>
      <c r="AD707" s="45"/>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row>
    <row r="708" spans="1:77" s="65" customFormat="1" x14ac:dyDescent="0.2">
      <c r="A708" s="1"/>
      <c r="B708" s="66"/>
      <c r="C708" s="67"/>
      <c r="D708" s="1"/>
      <c r="E708" s="1"/>
      <c r="F708" s="1"/>
      <c r="G708" s="68"/>
      <c r="H708" s="69"/>
      <c r="I708" s="69"/>
      <c r="J708" s="1"/>
      <c r="K708" s="1"/>
      <c r="L708" s="1"/>
      <c r="M708" s="66"/>
      <c r="N708" s="11"/>
      <c r="O708" s="45"/>
      <c r="P708" s="45"/>
      <c r="Q708" s="45"/>
      <c r="R708" s="45"/>
      <c r="S708" s="45"/>
      <c r="T708" s="45"/>
      <c r="U708" s="45"/>
      <c r="V708" s="45"/>
      <c r="W708" s="45"/>
      <c r="X708" s="45"/>
      <c r="Y708" s="45"/>
      <c r="Z708" s="45"/>
      <c r="AA708" s="45"/>
      <c r="AB708" s="45"/>
      <c r="AC708" s="45"/>
      <c r="AD708" s="45"/>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row>
    <row r="709" spans="1:77" s="65" customFormat="1" x14ac:dyDescent="0.2">
      <c r="A709" s="1"/>
      <c r="B709" s="66"/>
      <c r="C709" s="67"/>
      <c r="D709" s="1"/>
      <c r="E709" s="1"/>
      <c r="F709" s="1"/>
      <c r="G709" s="68"/>
      <c r="H709" s="69"/>
      <c r="I709" s="69"/>
      <c r="J709" s="1"/>
      <c r="K709" s="1"/>
      <c r="L709" s="1"/>
      <c r="M709" s="66"/>
      <c r="N709" s="11"/>
      <c r="O709" s="45"/>
      <c r="P709" s="45"/>
      <c r="Q709" s="45"/>
      <c r="R709" s="45"/>
      <c r="S709" s="45"/>
      <c r="T709" s="45"/>
      <c r="U709" s="45"/>
      <c r="V709" s="45"/>
      <c r="W709" s="45"/>
      <c r="X709" s="45"/>
      <c r="Y709" s="45"/>
      <c r="Z709" s="45"/>
      <c r="AA709" s="45"/>
      <c r="AB709" s="45"/>
      <c r="AC709" s="45"/>
      <c r="AD709" s="45"/>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row>
    <row r="710" spans="1:77" s="65" customFormat="1" x14ac:dyDescent="0.2">
      <c r="A710" s="1"/>
      <c r="B710" s="66"/>
      <c r="C710" s="67"/>
      <c r="D710" s="1"/>
      <c r="E710" s="1"/>
      <c r="F710" s="1"/>
      <c r="G710" s="68"/>
      <c r="H710" s="69"/>
      <c r="I710" s="69"/>
      <c r="J710" s="1"/>
      <c r="K710" s="1"/>
      <c r="L710" s="1"/>
      <c r="M710" s="66"/>
      <c r="N710" s="11"/>
      <c r="O710" s="45"/>
      <c r="P710" s="45"/>
      <c r="Q710" s="45"/>
      <c r="R710" s="45"/>
      <c r="S710" s="45"/>
      <c r="T710" s="45"/>
      <c r="U710" s="45"/>
      <c r="V710" s="45"/>
      <c r="W710" s="45"/>
      <c r="X710" s="45"/>
      <c r="Y710" s="45"/>
      <c r="Z710" s="45"/>
      <c r="AA710" s="45"/>
      <c r="AB710" s="45"/>
      <c r="AC710" s="45"/>
      <c r="AD710" s="45"/>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row>
    <row r="711" spans="1:77" s="65" customFormat="1" x14ac:dyDescent="0.2">
      <c r="A711" s="1"/>
      <c r="B711" s="66"/>
      <c r="C711" s="67"/>
      <c r="D711" s="1"/>
      <c r="E711" s="1"/>
      <c r="F711" s="1"/>
      <c r="G711" s="68"/>
      <c r="H711" s="69"/>
      <c r="I711" s="69"/>
      <c r="J711" s="1"/>
      <c r="K711" s="1"/>
      <c r="L711" s="1"/>
      <c r="M711" s="66"/>
      <c r="N711" s="11"/>
      <c r="O711" s="45"/>
      <c r="P711" s="45"/>
      <c r="Q711" s="45"/>
      <c r="R711" s="45"/>
      <c r="S711" s="45"/>
      <c r="T711" s="45"/>
      <c r="U711" s="45"/>
      <c r="V711" s="45"/>
      <c r="W711" s="45"/>
      <c r="X711" s="45"/>
      <c r="Y711" s="45"/>
      <c r="Z711" s="45"/>
      <c r="AA711" s="45"/>
      <c r="AB711" s="45"/>
      <c r="AC711" s="45"/>
      <c r="AD711" s="45"/>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row>
    <row r="712" spans="1:77" s="65" customFormat="1" x14ac:dyDescent="0.2">
      <c r="A712" s="1"/>
      <c r="B712" s="66"/>
      <c r="C712" s="67"/>
      <c r="D712" s="1"/>
      <c r="E712" s="1"/>
      <c r="F712" s="1"/>
      <c r="G712" s="68"/>
      <c r="H712" s="69"/>
      <c r="I712" s="69"/>
      <c r="J712" s="1"/>
      <c r="K712" s="1"/>
      <c r="L712" s="1"/>
      <c r="M712" s="66"/>
      <c r="N712" s="11"/>
      <c r="O712" s="45"/>
      <c r="P712" s="45"/>
      <c r="Q712" s="45"/>
      <c r="R712" s="45"/>
      <c r="S712" s="45"/>
      <c r="T712" s="45"/>
      <c r="U712" s="45"/>
      <c r="V712" s="45"/>
      <c r="W712" s="45"/>
      <c r="X712" s="45"/>
      <c r="Y712" s="45"/>
      <c r="Z712" s="45"/>
      <c r="AA712" s="45"/>
      <c r="AB712" s="45"/>
      <c r="AC712" s="45"/>
      <c r="AD712" s="45"/>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row>
    <row r="713" spans="1:77" s="65" customFormat="1" x14ac:dyDescent="0.2">
      <c r="A713" s="1"/>
      <c r="B713" s="66"/>
      <c r="C713" s="67"/>
      <c r="D713" s="1"/>
      <c r="E713" s="1"/>
      <c r="F713" s="1"/>
      <c r="G713" s="68"/>
      <c r="H713" s="69"/>
      <c r="I713" s="69"/>
      <c r="J713" s="1"/>
      <c r="K713" s="1"/>
      <c r="L713" s="1"/>
      <c r="M713" s="66"/>
      <c r="N713" s="11"/>
      <c r="O713" s="45"/>
      <c r="P713" s="45"/>
      <c r="Q713" s="45"/>
      <c r="R713" s="45"/>
      <c r="S713" s="45"/>
      <c r="T713" s="45"/>
      <c r="U713" s="45"/>
      <c r="V713" s="45"/>
      <c r="W713" s="45"/>
      <c r="X713" s="45"/>
      <c r="Y713" s="45"/>
      <c r="Z713" s="45"/>
      <c r="AA713" s="45"/>
      <c r="AB713" s="45"/>
      <c r="AC713" s="45"/>
      <c r="AD713" s="45"/>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row>
    <row r="714" spans="1:77" s="65" customFormat="1" x14ac:dyDescent="0.2">
      <c r="A714" s="1"/>
      <c r="B714" s="66"/>
      <c r="C714" s="67"/>
      <c r="D714" s="1"/>
      <c r="E714" s="1"/>
      <c r="F714" s="1"/>
      <c r="G714" s="68"/>
      <c r="H714" s="69"/>
      <c r="I714" s="69"/>
      <c r="J714" s="1"/>
      <c r="K714" s="1"/>
      <c r="L714" s="1"/>
      <c r="M714" s="66"/>
      <c r="N714" s="11"/>
      <c r="O714" s="45"/>
      <c r="P714" s="45"/>
      <c r="Q714" s="45"/>
      <c r="R714" s="45"/>
      <c r="S714" s="45"/>
      <c r="T714" s="45"/>
      <c r="U714" s="45"/>
      <c r="V714" s="45"/>
      <c r="W714" s="45"/>
      <c r="X714" s="45"/>
      <c r="Y714" s="45"/>
      <c r="Z714" s="45"/>
      <c r="AA714" s="45"/>
      <c r="AB714" s="45"/>
      <c r="AC714" s="45"/>
      <c r="AD714" s="45"/>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row>
    <row r="715" spans="1:77" s="65" customFormat="1" x14ac:dyDescent="0.2">
      <c r="A715" s="1"/>
      <c r="B715" s="66"/>
      <c r="C715" s="67"/>
      <c r="D715" s="1"/>
      <c r="E715" s="1"/>
      <c r="F715" s="1"/>
      <c r="G715" s="68"/>
      <c r="H715" s="69"/>
      <c r="I715" s="69"/>
      <c r="J715" s="1"/>
      <c r="K715" s="1"/>
      <c r="L715" s="1"/>
      <c r="M715" s="66"/>
      <c r="N715" s="11"/>
      <c r="O715" s="45"/>
      <c r="P715" s="45"/>
      <c r="Q715" s="45"/>
      <c r="R715" s="45"/>
      <c r="S715" s="45"/>
      <c r="T715" s="45"/>
      <c r="U715" s="45"/>
      <c r="V715" s="45"/>
      <c r="W715" s="45"/>
      <c r="X715" s="45"/>
      <c r="Y715" s="45"/>
      <c r="Z715" s="45"/>
      <c r="AA715" s="45"/>
      <c r="AB715" s="45"/>
      <c r="AC715" s="45"/>
      <c r="AD715" s="45"/>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row>
    <row r="716" spans="1:77" s="65" customFormat="1" x14ac:dyDescent="0.2">
      <c r="A716" s="1"/>
      <c r="B716" s="66"/>
      <c r="C716" s="67"/>
      <c r="D716" s="1"/>
      <c r="E716" s="1"/>
      <c r="F716" s="1"/>
      <c r="G716" s="68"/>
      <c r="H716" s="69"/>
      <c r="I716" s="69"/>
      <c r="J716" s="1"/>
      <c r="K716" s="1"/>
      <c r="L716" s="1"/>
      <c r="M716" s="66"/>
      <c r="N716" s="11"/>
      <c r="O716" s="45"/>
      <c r="P716" s="45"/>
      <c r="Q716" s="45"/>
      <c r="R716" s="45"/>
      <c r="S716" s="45"/>
      <c r="T716" s="45"/>
      <c r="U716" s="45"/>
      <c r="V716" s="45"/>
      <c r="W716" s="45"/>
      <c r="X716" s="45"/>
      <c r="Y716" s="45"/>
      <c r="Z716" s="45"/>
      <c r="AA716" s="45"/>
      <c r="AB716" s="45"/>
      <c r="AC716" s="45"/>
      <c r="AD716" s="45"/>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row>
    <row r="717" spans="1:77" s="65" customFormat="1" x14ac:dyDescent="0.2">
      <c r="A717" s="1"/>
      <c r="B717" s="66"/>
      <c r="C717" s="67"/>
      <c r="D717" s="1"/>
      <c r="E717" s="1"/>
      <c r="F717" s="1"/>
      <c r="G717" s="68"/>
      <c r="H717" s="69"/>
      <c r="I717" s="69"/>
      <c r="J717" s="1"/>
      <c r="K717" s="1"/>
      <c r="L717" s="1"/>
      <c r="M717" s="66"/>
      <c r="N717" s="11"/>
      <c r="O717" s="45"/>
      <c r="P717" s="45"/>
      <c r="Q717" s="45"/>
      <c r="R717" s="45"/>
      <c r="S717" s="45"/>
      <c r="T717" s="45"/>
      <c r="U717" s="45"/>
      <c r="V717" s="45"/>
      <c r="W717" s="45"/>
      <c r="X717" s="45"/>
      <c r="Y717" s="45"/>
      <c r="Z717" s="45"/>
      <c r="AA717" s="45"/>
      <c r="AB717" s="45"/>
      <c r="AC717" s="45"/>
      <c r="AD717" s="45"/>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row>
    <row r="718" spans="1:77" s="65" customFormat="1" x14ac:dyDescent="0.2">
      <c r="A718" s="1"/>
      <c r="B718" s="66"/>
      <c r="C718" s="67"/>
      <c r="D718" s="1"/>
      <c r="E718" s="1"/>
      <c r="F718" s="1"/>
      <c r="G718" s="68"/>
      <c r="H718" s="69"/>
      <c r="I718" s="69"/>
      <c r="J718" s="1"/>
      <c r="K718" s="1"/>
      <c r="L718" s="1"/>
      <c r="M718" s="66"/>
      <c r="N718" s="11"/>
      <c r="O718" s="45"/>
      <c r="P718" s="45"/>
      <c r="Q718" s="45"/>
      <c r="R718" s="45"/>
      <c r="S718" s="45"/>
      <c r="T718" s="45"/>
      <c r="U718" s="45"/>
      <c r="V718" s="45"/>
      <c r="W718" s="45"/>
      <c r="X718" s="45"/>
      <c r="Y718" s="45"/>
      <c r="Z718" s="45"/>
      <c r="AA718" s="45"/>
      <c r="AB718" s="45"/>
      <c r="AC718" s="45"/>
      <c r="AD718" s="45"/>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row>
    <row r="719" spans="1:77" s="65" customFormat="1" x14ac:dyDescent="0.2">
      <c r="A719" s="1"/>
      <c r="B719" s="66"/>
      <c r="C719" s="67"/>
      <c r="D719" s="1"/>
      <c r="E719" s="1"/>
      <c r="F719" s="1"/>
      <c r="G719" s="68"/>
      <c r="H719" s="69"/>
      <c r="I719" s="69"/>
      <c r="J719" s="1"/>
      <c r="K719" s="1"/>
      <c r="L719" s="1"/>
      <c r="M719" s="66"/>
      <c r="N719" s="11"/>
      <c r="O719" s="45"/>
      <c r="P719" s="45"/>
      <c r="Q719" s="45"/>
      <c r="R719" s="45"/>
      <c r="S719" s="45"/>
      <c r="T719" s="45"/>
      <c r="U719" s="45"/>
      <c r="V719" s="45"/>
      <c r="W719" s="45"/>
      <c r="X719" s="45"/>
      <c r="Y719" s="45"/>
      <c r="Z719" s="45"/>
      <c r="AA719" s="45"/>
      <c r="AB719" s="45"/>
      <c r="AC719" s="45"/>
      <c r="AD719" s="45"/>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row>
    <row r="720" spans="1:77" s="65" customFormat="1" x14ac:dyDescent="0.2">
      <c r="A720" s="1"/>
      <c r="B720" s="66"/>
      <c r="C720" s="67"/>
      <c r="D720" s="1"/>
      <c r="E720" s="1"/>
      <c r="F720" s="1"/>
      <c r="G720" s="68"/>
      <c r="H720" s="69"/>
      <c r="I720" s="69"/>
      <c r="J720" s="1"/>
      <c r="K720" s="1"/>
      <c r="L720" s="1"/>
      <c r="M720" s="66"/>
      <c r="N720" s="11"/>
      <c r="O720" s="45"/>
      <c r="P720" s="45"/>
      <c r="Q720" s="45"/>
      <c r="R720" s="45"/>
      <c r="S720" s="45"/>
      <c r="T720" s="45"/>
      <c r="U720" s="45"/>
      <c r="V720" s="45"/>
      <c r="W720" s="45"/>
      <c r="X720" s="45"/>
      <c r="Y720" s="45"/>
      <c r="Z720" s="45"/>
      <c r="AA720" s="45"/>
      <c r="AB720" s="45"/>
      <c r="AC720" s="45"/>
      <c r="AD720" s="45"/>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row>
    <row r="721" spans="1:77" s="65" customFormat="1" x14ac:dyDescent="0.2">
      <c r="A721" s="1"/>
      <c r="B721" s="66"/>
      <c r="C721" s="67"/>
      <c r="D721" s="1"/>
      <c r="E721" s="1"/>
      <c r="F721" s="1"/>
      <c r="G721" s="68"/>
      <c r="H721" s="69"/>
      <c r="I721" s="69"/>
      <c r="J721" s="1"/>
      <c r="K721" s="1"/>
      <c r="L721" s="1"/>
      <c r="M721" s="66"/>
      <c r="N721" s="11"/>
      <c r="O721" s="45"/>
      <c r="P721" s="45"/>
      <c r="Q721" s="45"/>
      <c r="R721" s="45"/>
      <c r="S721" s="45"/>
      <c r="T721" s="45"/>
      <c r="U721" s="45"/>
      <c r="V721" s="45"/>
      <c r="W721" s="45"/>
      <c r="X721" s="45"/>
      <c r="Y721" s="45"/>
      <c r="Z721" s="45"/>
      <c r="AA721" s="45"/>
      <c r="AB721" s="45"/>
      <c r="AC721" s="45"/>
      <c r="AD721" s="45"/>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row>
    <row r="722" spans="1:77" s="65" customFormat="1" x14ac:dyDescent="0.2">
      <c r="A722" s="1"/>
      <c r="B722" s="66"/>
      <c r="C722" s="67"/>
      <c r="D722" s="1"/>
      <c r="E722" s="1"/>
      <c r="F722" s="1"/>
      <c r="G722" s="68"/>
      <c r="H722" s="69"/>
      <c r="I722" s="69"/>
      <c r="J722" s="1"/>
      <c r="K722" s="1"/>
      <c r="L722" s="1"/>
      <c r="M722" s="66"/>
      <c r="N722" s="11"/>
      <c r="O722" s="45"/>
      <c r="P722" s="45"/>
      <c r="Q722" s="45"/>
      <c r="R722" s="45"/>
      <c r="S722" s="45"/>
      <c r="T722" s="45"/>
      <c r="U722" s="45"/>
      <c r="V722" s="45"/>
      <c r="W722" s="45"/>
      <c r="X722" s="45"/>
      <c r="Y722" s="45"/>
      <c r="Z722" s="45"/>
      <c r="AA722" s="45"/>
      <c r="AB722" s="45"/>
      <c r="AC722" s="45"/>
      <c r="AD722" s="45"/>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row>
    <row r="723" spans="1:77" s="65" customFormat="1" x14ac:dyDescent="0.2">
      <c r="A723" s="1"/>
      <c r="B723" s="66"/>
      <c r="C723" s="67"/>
      <c r="D723" s="1"/>
      <c r="E723" s="1"/>
      <c r="F723" s="1"/>
      <c r="G723" s="68"/>
      <c r="H723" s="69"/>
      <c r="I723" s="69"/>
      <c r="J723" s="1"/>
      <c r="K723" s="1"/>
      <c r="L723" s="1"/>
      <c r="M723" s="66"/>
      <c r="N723" s="11"/>
      <c r="O723" s="45"/>
      <c r="P723" s="45"/>
      <c r="Q723" s="45"/>
      <c r="R723" s="45"/>
      <c r="S723" s="45"/>
      <c r="T723" s="45"/>
      <c r="U723" s="45"/>
      <c r="V723" s="45"/>
      <c r="W723" s="45"/>
      <c r="X723" s="45"/>
      <c r="Y723" s="45"/>
      <c r="Z723" s="45"/>
      <c r="AA723" s="45"/>
      <c r="AB723" s="45"/>
      <c r="AC723" s="45"/>
      <c r="AD723" s="45"/>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row>
    <row r="724" spans="1:77" s="65" customFormat="1" x14ac:dyDescent="0.2">
      <c r="A724" s="1"/>
      <c r="B724" s="66"/>
      <c r="C724" s="67"/>
      <c r="D724" s="1"/>
      <c r="E724" s="1"/>
      <c r="F724" s="1"/>
      <c r="G724" s="68"/>
      <c r="H724" s="69"/>
      <c r="I724" s="69"/>
      <c r="J724" s="1"/>
      <c r="K724" s="1"/>
      <c r="L724" s="1"/>
      <c r="M724" s="66"/>
      <c r="N724" s="11"/>
      <c r="O724" s="45"/>
      <c r="P724" s="45"/>
      <c r="Q724" s="45"/>
      <c r="R724" s="45"/>
      <c r="S724" s="45"/>
      <c r="T724" s="45"/>
      <c r="U724" s="45"/>
      <c r="V724" s="45"/>
      <c r="W724" s="45"/>
      <c r="X724" s="45"/>
      <c r="Y724" s="45"/>
      <c r="Z724" s="45"/>
      <c r="AA724" s="45"/>
      <c r="AB724" s="45"/>
      <c r="AC724" s="45"/>
      <c r="AD724" s="45"/>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row>
    <row r="725" spans="1:77" s="65" customFormat="1" x14ac:dyDescent="0.2">
      <c r="A725" s="1"/>
      <c r="B725" s="66"/>
      <c r="C725" s="67"/>
      <c r="D725" s="1"/>
      <c r="E725" s="1"/>
      <c r="F725" s="1"/>
      <c r="G725" s="68"/>
      <c r="H725" s="69"/>
      <c r="I725" s="69"/>
      <c r="J725" s="1"/>
      <c r="K725" s="1"/>
      <c r="L725" s="1"/>
      <c r="M725" s="66"/>
      <c r="N725" s="11"/>
      <c r="O725" s="45"/>
      <c r="P725" s="45"/>
      <c r="Q725" s="45"/>
      <c r="R725" s="45"/>
      <c r="S725" s="45"/>
      <c r="T725" s="45"/>
      <c r="U725" s="45"/>
      <c r="V725" s="45"/>
      <c r="W725" s="45"/>
      <c r="X725" s="45"/>
      <c r="Y725" s="45"/>
      <c r="Z725" s="45"/>
      <c r="AA725" s="45"/>
      <c r="AB725" s="45"/>
      <c r="AC725" s="45"/>
      <c r="AD725" s="45"/>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row>
    <row r="726" spans="1:77" s="65" customFormat="1" x14ac:dyDescent="0.2">
      <c r="A726" s="1"/>
      <c r="B726" s="66"/>
      <c r="C726" s="67"/>
      <c r="D726" s="1"/>
      <c r="E726" s="1"/>
      <c r="F726" s="1"/>
      <c r="G726" s="68"/>
      <c r="H726" s="69"/>
      <c r="I726" s="69"/>
      <c r="J726" s="1"/>
      <c r="K726" s="1"/>
      <c r="L726" s="1"/>
      <c r="M726" s="66"/>
      <c r="N726" s="11"/>
      <c r="O726" s="45"/>
      <c r="P726" s="45"/>
      <c r="Q726" s="45"/>
      <c r="R726" s="45"/>
      <c r="S726" s="45"/>
      <c r="T726" s="45"/>
      <c r="U726" s="45"/>
      <c r="V726" s="45"/>
      <c r="W726" s="45"/>
      <c r="X726" s="45"/>
      <c r="Y726" s="45"/>
      <c r="Z726" s="45"/>
      <c r="AA726" s="45"/>
      <c r="AB726" s="45"/>
      <c r="AC726" s="45"/>
      <c r="AD726" s="45"/>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row>
    <row r="727" spans="1:77" s="65" customFormat="1" x14ac:dyDescent="0.2">
      <c r="A727" s="1"/>
      <c r="B727" s="66"/>
      <c r="C727" s="67"/>
      <c r="D727" s="1"/>
      <c r="E727" s="1"/>
      <c r="F727" s="1"/>
      <c r="G727" s="68"/>
      <c r="H727" s="69"/>
      <c r="I727" s="69"/>
      <c r="J727" s="1"/>
      <c r="K727" s="1"/>
      <c r="L727" s="1"/>
      <c r="M727" s="66"/>
      <c r="N727" s="11"/>
      <c r="O727" s="45"/>
      <c r="P727" s="45"/>
      <c r="Q727" s="45"/>
      <c r="R727" s="45"/>
      <c r="S727" s="45"/>
      <c r="T727" s="45"/>
      <c r="U727" s="45"/>
      <c r="V727" s="45"/>
      <c r="W727" s="45"/>
      <c r="X727" s="45"/>
      <c r="Y727" s="45"/>
      <c r="Z727" s="45"/>
      <c r="AA727" s="45"/>
      <c r="AB727" s="45"/>
      <c r="AC727" s="45"/>
      <c r="AD727" s="45"/>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row>
    <row r="728" spans="1:77" s="65" customFormat="1" x14ac:dyDescent="0.2">
      <c r="A728" s="1"/>
      <c r="B728" s="66"/>
      <c r="C728" s="67"/>
      <c r="D728" s="1"/>
      <c r="E728" s="1"/>
      <c r="F728" s="1"/>
      <c r="G728" s="68"/>
      <c r="H728" s="69"/>
      <c r="I728" s="69"/>
      <c r="J728" s="1"/>
      <c r="K728" s="1"/>
      <c r="L728" s="1"/>
      <c r="M728" s="66"/>
      <c r="N728" s="11"/>
      <c r="O728" s="45"/>
      <c r="P728" s="45"/>
      <c r="Q728" s="45"/>
      <c r="R728" s="45"/>
      <c r="S728" s="45"/>
      <c r="T728" s="45"/>
      <c r="U728" s="45"/>
      <c r="V728" s="45"/>
      <c r="W728" s="45"/>
      <c r="X728" s="45"/>
      <c r="Y728" s="45"/>
      <c r="Z728" s="45"/>
      <c r="AA728" s="45"/>
      <c r="AB728" s="45"/>
      <c r="AC728" s="45"/>
      <c r="AD728" s="45"/>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row>
    <row r="729" spans="1:77" s="65" customFormat="1" x14ac:dyDescent="0.2">
      <c r="A729" s="1"/>
      <c r="B729" s="66"/>
      <c r="C729" s="67"/>
      <c r="D729" s="1"/>
      <c r="E729" s="1"/>
      <c r="F729" s="1"/>
      <c r="G729" s="68"/>
      <c r="H729" s="69"/>
      <c r="I729" s="69"/>
      <c r="J729" s="1"/>
      <c r="K729" s="1"/>
      <c r="L729" s="1"/>
      <c r="M729" s="66"/>
      <c r="N729" s="11"/>
      <c r="O729" s="45"/>
      <c r="P729" s="45"/>
      <c r="Q729" s="45"/>
      <c r="R729" s="45"/>
      <c r="S729" s="45"/>
      <c r="T729" s="45"/>
      <c r="U729" s="45"/>
      <c r="V729" s="45"/>
      <c r="W729" s="45"/>
      <c r="X729" s="45"/>
      <c r="Y729" s="45"/>
      <c r="Z729" s="45"/>
      <c r="AA729" s="45"/>
      <c r="AB729" s="45"/>
      <c r="AC729" s="45"/>
      <c r="AD729" s="45"/>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row>
    <row r="730" spans="1:77" s="65" customFormat="1" x14ac:dyDescent="0.2">
      <c r="A730" s="1"/>
      <c r="B730" s="66"/>
      <c r="C730" s="67"/>
      <c r="D730" s="1"/>
      <c r="E730" s="1"/>
      <c r="F730" s="1"/>
      <c r="G730" s="68"/>
      <c r="H730" s="69"/>
      <c r="I730" s="69"/>
      <c r="J730" s="1"/>
      <c r="K730" s="1"/>
      <c r="L730" s="1"/>
      <c r="M730" s="66"/>
      <c r="N730" s="11"/>
      <c r="O730" s="45"/>
      <c r="P730" s="45"/>
      <c r="Q730" s="45"/>
      <c r="R730" s="45"/>
      <c r="S730" s="45"/>
      <c r="T730" s="45"/>
      <c r="U730" s="45"/>
      <c r="V730" s="45"/>
      <c r="W730" s="45"/>
      <c r="X730" s="45"/>
      <c r="Y730" s="45"/>
      <c r="Z730" s="45"/>
      <c r="AA730" s="45"/>
      <c r="AB730" s="45"/>
      <c r="AC730" s="45"/>
      <c r="AD730" s="45"/>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row>
    <row r="731" spans="1:77" s="65" customFormat="1" x14ac:dyDescent="0.2">
      <c r="A731" s="1"/>
      <c r="B731" s="66"/>
      <c r="C731" s="67"/>
      <c r="D731" s="1"/>
      <c r="E731" s="1"/>
      <c r="F731" s="1"/>
      <c r="G731" s="68"/>
      <c r="H731" s="69"/>
      <c r="I731" s="69"/>
      <c r="J731" s="1"/>
      <c r="K731" s="1"/>
      <c r="L731" s="1"/>
      <c r="M731" s="66"/>
      <c r="N731" s="11"/>
      <c r="O731" s="45"/>
      <c r="P731" s="45"/>
      <c r="Q731" s="45"/>
      <c r="R731" s="45"/>
      <c r="S731" s="45"/>
      <c r="T731" s="45"/>
      <c r="U731" s="45"/>
      <c r="V731" s="45"/>
      <c r="W731" s="45"/>
      <c r="X731" s="45"/>
      <c r="Y731" s="45"/>
      <c r="Z731" s="45"/>
      <c r="AA731" s="45"/>
      <c r="AB731" s="45"/>
      <c r="AC731" s="45"/>
      <c r="AD731" s="45"/>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row>
    <row r="732" spans="1:77" s="65" customFormat="1" x14ac:dyDescent="0.2">
      <c r="A732" s="1"/>
      <c r="B732" s="66"/>
      <c r="C732" s="67"/>
      <c r="D732" s="1"/>
      <c r="E732" s="1"/>
      <c r="F732" s="1"/>
      <c r="G732" s="68"/>
      <c r="H732" s="69"/>
      <c r="I732" s="69"/>
      <c r="J732" s="1"/>
      <c r="K732" s="1"/>
      <c r="L732" s="1"/>
      <c r="M732" s="66"/>
      <c r="N732" s="11"/>
      <c r="O732" s="45"/>
      <c r="P732" s="45"/>
      <c r="Q732" s="45"/>
      <c r="R732" s="45"/>
      <c r="S732" s="45"/>
      <c r="T732" s="45"/>
      <c r="U732" s="45"/>
      <c r="V732" s="45"/>
      <c r="W732" s="45"/>
      <c r="X732" s="45"/>
      <c r="Y732" s="45"/>
      <c r="Z732" s="45"/>
      <c r="AA732" s="45"/>
      <c r="AB732" s="45"/>
      <c r="AC732" s="45"/>
      <c r="AD732" s="45"/>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row>
    <row r="733" spans="1:77" s="65" customFormat="1" x14ac:dyDescent="0.2">
      <c r="A733" s="1"/>
      <c r="B733" s="66"/>
      <c r="C733" s="67"/>
      <c r="D733" s="1"/>
      <c r="E733" s="1"/>
      <c r="F733" s="1"/>
      <c r="G733" s="68"/>
      <c r="H733" s="69"/>
      <c r="I733" s="69"/>
      <c r="J733" s="1"/>
      <c r="K733" s="1"/>
      <c r="L733" s="1"/>
      <c r="M733" s="66"/>
      <c r="N733" s="11"/>
      <c r="O733" s="45"/>
      <c r="P733" s="45"/>
      <c r="Q733" s="45"/>
      <c r="R733" s="45"/>
      <c r="S733" s="45"/>
      <c r="T733" s="45"/>
      <c r="U733" s="45"/>
      <c r="V733" s="45"/>
      <c r="W733" s="45"/>
      <c r="X733" s="45"/>
      <c r="Y733" s="45"/>
      <c r="Z733" s="45"/>
      <c r="AA733" s="45"/>
      <c r="AB733" s="45"/>
      <c r="AC733" s="45"/>
      <c r="AD733" s="45"/>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row>
    <row r="734" spans="1:77" s="65" customFormat="1" x14ac:dyDescent="0.2">
      <c r="A734" s="1"/>
      <c r="B734" s="66"/>
      <c r="C734" s="67"/>
      <c r="D734" s="1"/>
      <c r="E734" s="1"/>
      <c r="F734" s="1"/>
      <c r="G734" s="68"/>
      <c r="H734" s="69"/>
      <c r="I734" s="69"/>
      <c r="J734" s="1"/>
      <c r="K734" s="1"/>
      <c r="L734" s="1"/>
      <c r="M734" s="66"/>
      <c r="N734" s="11"/>
      <c r="O734" s="45"/>
      <c r="P734" s="45"/>
      <c r="Q734" s="45"/>
      <c r="R734" s="45"/>
      <c r="S734" s="45"/>
      <c r="T734" s="45"/>
      <c r="U734" s="45"/>
      <c r="V734" s="45"/>
      <c r="W734" s="45"/>
      <c r="X734" s="45"/>
      <c r="Y734" s="45"/>
      <c r="Z734" s="45"/>
      <c r="AA734" s="45"/>
      <c r="AB734" s="45"/>
      <c r="AC734" s="45"/>
      <c r="AD734" s="45"/>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row>
    <row r="735" spans="1:77" s="65" customFormat="1" x14ac:dyDescent="0.2">
      <c r="A735" s="1"/>
      <c r="B735" s="66"/>
      <c r="C735" s="67"/>
      <c r="D735" s="1"/>
      <c r="E735" s="1"/>
      <c r="F735" s="1"/>
      <c r="G735" s="68"/>
      <c r="H735" s="69"/>
      <c r="I735" s="69"/>
      <c r="J735" s="1"/>
      <c r="K735" s="1"/>
      <c r="L735" s="1"/>
      <c r="M735" s="66"/>
      <c r="N735" s="11"/>
      <c r="O735" s="45"/>
      <c r="P735" s="45"/>
      <c r="Q735" s="45"/>
      <c r="R735" s="45"/>
      <c r="S735" s="45"/>
      <c r="T735" s="45"/>
      <c r="U735" s="45"/>
      <c r="V735" s="45"/>
      <c r="W735" s="45"/>
      <c r="X735" s="45"/>
      <c r="Y735" s="45"/>
      <c r="Z735" s="45"/>
      <c r="AA735" s="45"/>
      <c r="AB735" s="45"/>
      <c r="AC735" s="45"/>
      <c r="AD735" s="45"/>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row>
    <row r="736" spans="1:77" s="65" customFormat="1" x14ac:dyDescent="0.2">
      <c r="A736" s="1"/>
      <c r="B736" s="66"/>
      <c r="C736" s="67"/>
      <c r="D736" s="1"/>
      <c r="E736" s="1"/>
      <c r="F736" s="1"/>
      <c r="G736" s="68"/>
      <c r="H736" s="69"/>
      <c r="I736" s="69"/>
      <c r="J736" s="1"/>
      <c r="K736" s="1"/>
      <c r="L736" s="1"/>
      <c r="M736" s="66"/>
      <c r="N736" s="11"/>
      <c r="O736" s="45"/>
      <c r="P736" s="45"/>
      <c r="Q736" s="45"/>
      <c r="R736" s="45"/>
      <c r="S736" s="45"/>
      <c r="T736" s="45"/>
      <c r="U736" s="45"/>
      <c r="V736" s="45"/>
      <c r="W736" s="45"/>
      <c r="X736" s="45"/>
      <c r="Y736" s="45"/>
      <c r="Z736" s="45"/>
      <c r="AA736" s="45"/>
      <c r="AB736" s="45"/>
      <c r="AC736" s="45"/>
      <c r="AD736" s="45"/>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row>
    <row r="737" spans="1:77" s="65" customFormat="1" x14ac:dyDescent="0.2">
      <c r="A737" s="1"/>
      <c r="B737" s="66"/>
      <c r="C737" s="67"/>
      <c r="D737" s="1"/>
      <c r="E737" s="1"/>
      <c r="F737" s="1"/>
      <c r="G737" s="68"/>
      <c r="H737" s="69"/>
      <c r="I737" s="69"/>
      <c r="J737" s="1"/>
      <c r="K737" s="1"/>
      <c r="L737" s="1"/>
      <c r="M737" s="66"/>
      <c r="N737" s="11"/>
      <c r="O737" s="45"/>
      <c r="P737" s="45"/>
      <c r="Q737" s="45"/>
      <c r="R737" s="45"/>
      <c r="S737" s="45"/>
      <c r="T737" s="45"/>
      <c r="U737" s="45"/>
      <c r="V737" s="45"/>
      <c r="W737" s="45"/>
      <c r="X737" s="45"/>
      <c r="Y737" s="45"/>
      <c r="Z737" s="45"/>
      <c r="AA737" s="45"/>
      <c r="AB737" s="45"/>
      <c r="AC737" s="45"/>
      <c r="AD737" s="45"/>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row>
    <row r="738" spans="1:77" s="65" customFormat="1" x14ac:dyDescent="0.2">
      <c r="A738" s="1"/>
      <c r="B738" s="66"/>
      <c r="C738" s="67"/>
      <c r="D738" s="1"/>
      <c r="E738" s="1"/>
      <c r="F738" s="1"/>
      <c r="G738" s="68"/>
      <c r="H738" s="69"/>
      <c r="I738" s="69"/>
      <c r="J738" s="1"/>
      <c r="K738" s="1"/>
      <c r="L738" s="1"/>
      <c r="M738" s="66"/>
      <c r="N738" s="11"/>
      <c r="O738" s="45"/>
      <c r="P738" s="45"/>
      <c r="Q738" s="45"/>
      <c r="R738" s="45"/>
      <c r="S738" s="45"/>
      <c r="T738" s="45"/>
      <c r="U738" s="45"/>
      <c r="V738" s="45"/>
      <c r="W738" s="45"/>
      <c r="X738" s="45"/>
      <c r="Y738" s="45"/>
      <c r="Z738" s="45"/>
      <c r="AA738" s="45"/>
      <c r="AB738" s="45"/>
      <c r="AC738" s="45"/>
      <c r="AD738" s="45"/>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row>
    <row r="739" spans="1:77" s="65" customFormat="1" x14ac:dyDescent="0.2">
      <c r="A739" s="1"/>
      <c r="B739" s="66"/>
      <c r="C739" s="67"/>
      <c r="D739" s="1"/>
      <c r="E739" s="1"/>
      <c r="F739" s="1"/>
      <c r="G739" s="68"/>
      <c r="H739" s="69"/>
      <c r="I739" s="69"/>
      <c r="J739" s="1"/>
      <c r="K739" s="1"/>
      <c r="L739" s="1"/>
      <c r="M739" s="66"/>
      <c r="N739" s="11"/>
      <c r="O739" s="45"/>
      <c r="P739" s="45"/>
      <c r="Q739" s="45"/>
      <c r="R739" s="45"/>
      <c r="S739" s="45"/>
      <c r="T739" s="45"/>
      <c r="U739" s="45"/>
      <c r="V739" s="45"/>
      <c r="W739" s="45"/>
      <c r="X739" s="45"/>
      <c r="Y739" s="45"/>
      <c r="Z739" s="45"/>
      <c r="AA739" s="45"/>
      <c r="AB739" s="45"/>
      <c r="AC739" s="45"/>
      <c r="AD739" s="45"/>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row>
    <row r="740" spans="1:77" s="65" customFormat="1" x14ac:dyDescent="0.2">
      <c r="A740" s="1"/>
      <c r="B740" s="66"/>
      <c r="C740" s="67"/>
      <c r="D740" s="1"/>
      <c r="E740" s="1"/>
      <c r="F740" s="1"/>
      <c r="G740" s="68"/>
      <c r="H740" s="69"/>
      <c r="I740" s="69"/>
      <c r="J740" s="1"/>
      <c r="K740" s="1"/>
      <c r="L740" s="1"/>
      <c r="M740" s="66"/>
      <c r="N740" s="11"/>
      <c r="O740" s="45"/>
      <c r="P740" s="45"/>
      <c r="Q740" s="45"/>
      <c r="R740" s="45"/>
      <c r="S740" s="45"/>
      <c r="T740" s="45"/>
      <c r="U740" s="45"/>
      <c r="V740" s="45"/>
      <c r="W740" s="45"/>
      <c r="X740" s="45"/>
      <c r="Y740" s="45"/>
      <c r="Z740" s="45"/>
      <c r="AA740" s="45"/>
      <c r="AB740" s="45"/>
      <c r="AC740" s="45"/>
      <c r="AD740" s="45"/>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row>
    <row r="741" spans="1:77" s="65" customFormat="1" x14ac:dyDescent="0.2">
      <c r="A741" s="1"/>
      <c r="B741" s="66"/>
      <c r="C741" s="67"/>
      <c r="D741" s="1"/>
      <c r="E741" s="1"/>
      <c r="F741" s="1"/>
      <c r="G741" s="68"/>
      <c r="H741" s="69"/>
      <c r="I741" s="69"/>
      <c r="J741" s="1"/>
      <c r="K741" s="1"/>
      <c r="L741" s="1"/>
      <c r="M741" s="66"/>
      <c r="N741" s="11"/>
      <c r="O741" s="45"/>
      <c r="P741" s="45"/>
      <c r="Q741" s="45"/>
      <c r="R741" s="45"/>
      <c r="S741" s="45"/>
      <c r="T741" s="45"/>
      <c r="U741" s="45"/>
      <c r="V741" s="45"/>
      <c r="W741" s="45"/>
      <c r="X741" s="45"/>
      <c r="Y741" s="45"/>
      <c r="Z741" s="45"/>
      <c r="AA741" s="45"/>
      <c r="AB741" s="45"/>
      <c r="AC741" s="45"/>
      <c r="AD741" s="45"/>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row>
    <row r="742" spans="1:77" s="65" customFormat="1" x14ac:dyDescent="0.2">
      <c r="A742" s="1"/>
      <c r="B742" s="66"/>
      <c r="C742" s="67"/>
      <c r="D742" s="1"/>
      <c r="E742" s="1"/>
      <c r="F742" s="1"/>
      <c r="G742" s="68"/>
      <c r="H742" s="69"/>
      <c r="I742" s="69"/>
      <c r="J742" s="1"/>
      <c r="K742" s="1"/>
      <c r="L742" s="1"/>
      <c r="M742" s="66"/>
      <c r="N742" s="11"/>
      <c r="O742" s="45"/>
      <c r="P742" s="45"/>
      <c r="Q742" s="45"/>
      <c r="R742" s="45"/>
      <c r="S742" s="45"/>
      <c r="T742" s="45"/>
      <c r="U742" s="45"/>
      <c r="V742" s="45"/>
      <c r="W742" s="45"/>
      <c r="X742" s="45"/>
      <c r="Y742" s="45"/>
      <c r="Z742" s="45"/>
      <c r="AA742" s="45"/>
      <c r="AB742" s="45"/>
      <c r="AC742" s="45"/>
      <c r="AD742" s="45"/>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row>
    <row r="743" spans="1:77" s="65" customFormat="1" x14ac:dyDescent="0.2">
      <c r="A743" s="1"/>
      <c r="B743" s="66"/>
      <c r="C743" s="67"/>
      <c r="D743" s="1"/>
      <c r="E743" s="1"/>
      <c r="F743" s="1"/>
      <c r="G743" s="68"/>
      <c r="H743" s="69"/>
      <c r="I743" s="69"/>
      <c r="J743" s="1"/>
      <c r="K743" s="1"/>
      <c r="L743" s="1"/>
      <c r="M743" s="66"/>
      <c r="N743" s="11"/>
      <c r="O743" s="45"/>
      <c r="P743" s="45"/>
      <c r="Q743" s="45"/>
      <c r="R743" s="45"/>
      <c r="S743" s="45"/>
      <c r="T743" s="45"/>
      <c r="U743" s="45"/>
      <c r="V743" s="45"/>
      <c r="W743" s="45"/>
      <c r="X743" s="45"/>
      <c r="Y743" s="45"/>
      <c r="Z743" s="45"/>
      <c r="AA743" s="45"/>
      <c r="AB743" s="45"/>
      <c r="AC743" s="45"/>
      <c r="AD743" s="45"/>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row>
    <row r="744" spans="1:77" s="65" customFormat="1" x14ac:dyDescent="0.2">
      <c r="A744" s="1"/>
      <c r="B744" s="66"/>
      <c r="C744" s="67"/>
      <c r="D744" s="1"/>
      <c r="E744" s="1"/>
      <c r="F744" s="1"/>
      <c r="G744" s="68"/>
      <c r="H744" s="69"/>
      <c r="I744" s="69"/>
      <c r="J744" s="1"/>
      <c r="K744" s="1"/>
      <c r="L744" s="1"/>
      <c r="M744" s="66"/>
      <c r="N744" s="11"/>
      <c r="O744" s="45"/>
      <c r="P744" s="45"/>
      <c r="Q744" s="45"/>
      <c r="R744" s="45"/>
      <c r="S744" s="45"/>
      <c r="T744" s="45"/>
      <c r="U744" s="45"/>
      <c r="V744" s="45"/>
      <c r="W744" s="45"/>
      <c r="X744" s="45"/>
      <c r="Y744" s="45"/>
      <c r="Z744" s="45"/>
      <c r="AA744" s="45"/>
      <c r="AB744" s="45"/>
      <c r="AC744" s="45"/>
      <c r="AD744" s="45"/>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row>
    <row r="745" spans="1:77" s="65" customFormat="1" x14ac:dyDescent="0.2">
      <c r="A745" s="1"/>
      <c r="B745" s="66"/>
      <c r="C745" s="67"/>
      <c r="D745" s="1"/>
      <c r="E745" s="1"/>
      <c r="F745" s="1"/>
      <c r="G745" s="68"/>
      <c r="H745" s="69"/>
      <c r="I745" s="69"/>
      <c r="J745" s="1"/>
      <c r="K745" s="1"/>
      <c r="L745" s="1"/>
      <c r="M745" s="66"/>
      <c r="N745" s="11"/>
      <c r="O745" s="45"/>
      <c r="P745" s="45"/>
      <c r="Q745" s="45"/>
      <c r="R745" s="45"/>
      <c r="S745" s="45"/>
      <c r="T745" s="45"/>
      <c r="U745" s="45"/>
      <c r="V745" s="45"/>
      <c r="W745" s="45"/>
      <c r="X745" s="45"/>
      <c r="Y745" s="45"/>
      <c r="Z745" s="45"/>
      <c r="AA745" s="45"/>
      <c r="AB745" s="45"/>
      <c r="AC745" s="45"/>
      <c r="AD745" s="45"/>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row>
    <row r="746" spans="1:77" s="65" customFormat="1" x14ac:dyDescent="0.2">
      <c r="A746" s="1"/>
      <c r="B746" s="66"/>
      <c r="C746" s="67"/>
      <c r="D746" s="1"/>
      <c r="E746" s="1"/>
      <c r="F746" s="1"/>
      <c r="G746" s="68"/>
      <c r="H746" s="69"/>
      <c r="I746" s="69"/>
      <c r="J746" s="1"/>
      <c r="K746" s="1"/>
      <c r="L746" s="1"/>
      <c r="M746" s="66"/>
      <c r="N746" s="11"/>
      <c r="O746" s="45"/>
      <c r="P746" s="45"/>
      <c r="Q746" s="45"/>
      <c r="R746" s="45"/>
      <c r="S746" s="45"/>
      <c r="T746" s="45"/>
      <c r="U746" s="45"/>
      <c r="V746" s="45"/>
      <c r="W746" s="45"/>
      <c r="X746" s="45"/>
      <c r="Y746" s="45"/>
      <c r="Z746" s="45"/>
      <c r="AA746" s="45"/>
      <c r="AB746" s="45"/>
      <c r="AC746" s="45"/>
      <c r="AD746" s="45"/>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row>
    <row r="747" spans="1:77" s="65" customFormat="1" x14ac:dyDescent="0.2">
      <c r="A747" s="1"/>
      <c r="B747" s="66"/>
      <c r="C747" s="67"/>
      <c r="D747" s="1"/>
      <c r="E747" s="1"/>
      <c r="F747" s="1"/>
      <c r="G747" s="68"/>
      <c r="H747" s="69"/>
      <c r="I747" s="69"/>
      <c r="J747" s="1"/>
      <c r="K747" s="1"/>
      <c r="L747" s="1"/>
      <c r="M747" s="66"/>
      <c r="N747" s="11"/>
      <c r="O747" s="45"/>
      <c r="P747" s="45"/>
      <c r="Q747" s="45"/>
      <c r="R747" s="45"/>
      <c r="S747" s="45"/>
      <c r="T747" s="45"/>
      <c r="U747" s="45"/>
      <c r="V747" s="45"/>
      <c r="W747" s="45"/>
      <c r="X747" s="45"/>
      <c r="Y747" s="45"/>
      <c r="Z747" s="45"/>
      <c r="AA747" s="45"/>
      <c r="AB747" s="45"/>
      <c r="AC747" s="45"/>
      <c r="AD747" s="45"/>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row>
    <row r="748" spans="1:77" s="65" customFormat="1" x14ac:dyDescent="0.2">
      <c r="A748" s="1"/>
      <c r="B748" s="66"/>
      <c r="C748" s="67"/>
      <c r="D748" s="1"/>
      <c r="E748" s="1"/>
      <c r="F748" s="1"/>
      <c r="G748" s="68"/>
      <c r="H748" s="69"/>
      <c r="I748" s="69"/>
      <c r="J748" s="1"/>
      <c r="K748" s="1"/>
      <c r="L748" s="1"/>
      <c r="M748" s="66"/>
      <c r="N748" s="11"/>
      <c r="O748" s="45"/>
      <c r="P748" s="45"/>
      <c r="Q748" s="45"/>
      <c r="R748" s="45"/>
      <c r="S748" s="45"/>
      <c r="T748" s="45"/>
      <c r="U748" s="45"/>
      <c r="V748" s="45"/>
      <c r="W748" s="45"/>
      <c r="X748" s="45"/>
      <c r="Y748" s="45"/>
      <c r="Z748" s="45"/>
      <c r="AA748" s="45"/>
      <c r="AB748" s="45"/>
      <c r="AC748" s="45"/>
      <c r="AD748" s="45"/>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row>
    <row r="749" spans="1:77" s="65" customFormat="1" x14ac:dyDescent="0.2">
      <c r="A749" s="1"/>
      <c r="B749" s="66"/>
      <c r="C749" s="67"/>
      <c r="D749" s="1"/>
      <c r="E749" s="1"/>
      <c r="F749" s="1"/>
      <c r="G749" s="68"/>
      <c r="H749" s="69"/>
      <c r="I749" s="69"/>
      <c r="J749" s="1"/>
      <c r="K749" s="1"/>
      <c r="L749" s="1"/>
      <c r="M749" s="66"/>
      <c r="N749" s="11"/>
      <c r="O749" s="45"/>
      <c r="P749" s="45"/>
      <c r="Q749" s="45"/>
      <c r="R749" s="45"/>
      <c r="S749" s="45"/>
      <c r="T749" s="45"/>
      <c r="U749" s="45"/>
      <c r="V749" s="45"/>
      <c r="W749" s="45"/>
      <c r="X749" s="45"/>
      <c r="Y749" s="45"/>
      <c r="Z749" s="45"/>
      <c r="AA749" s="45"/>
      <c r="AB749" s="45"/>
      <c r="AC749" s="45"/>
      <c r="AD749" s="45"/>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row>
    <row r="750" spans="1:77" s="65" customFormat="1" x14ac:dyDescent="0.2">
      <c r="A750" s="1"/>
      <c r="B750" s="66"/>
      <c r="C750" s="67"/>
      <c r="D750" s="1"/>
      <c r="E750" s="1"/>
      <c r="F750" s="1"/>
      <c r="G750" s="68"/>
      <c r="H750" s="69"/>
      <c r="I750" s="69"/>
      <c r="J750" s="1"/>
      <c r="K750" s="1"/>
      <c r="L750" s="1"/>
      <c r="M750" s="66"/>
      <c r="N750" s="11"/>
      <c r="O750" s="45"/>
      <c r="P750" s="45"/>
      <c r="Q750" s="45"/>
      <c r="R750" s="45"/>
      <c r="S750" s="45"/>
      <c r="T750" s="45"/>
      <c r="U750" s="45"/>
      <c r="V750" s="45"/>
      <c r="W750" s="45"/>
      <c r="X750" s="45"/>
      <c r="Y750" s="45"/>
      <c r="Z750" s="45"/>
      <c r="AA750" s="45"/>
      <c r="AB750" s="45"/>
      <c r="AC750" s="45"/>
      <c r="AD750" s="45"/>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row>
    <row r="751" spans="1:77" s="65" customFormat="1" x14ac:dyDescent="0.2">
      <c r="A751" s="1"/>
      <c r="B751" s="66"/>
      <c r="C751" s="67"/>
      <c r="D751" s="1"/>
      <c r="E751" s="1"/>
      <c r="F751" s="1"/>
      <c r="G751" s="68"/>
      <c r="H751" s="69"/>
      <c r="I751" s="69"/>
      <c r="J751" s="1"/>
      <c r="K751" s="1"/>
      <c r="L751" s="1"/>
      <c r="M751" s="66"/>
      <c r="N751" s="11"/>
      <c r="O751" s="45"/>
      <c r="P751" s="45"/>
      <c r="Q751" s="45"/>
      <c r="R751" s="45"/>
      <c r="S751" s="45"/>
      <c r="T751" s="45"/>
      <c r="U751" s="45"/>
      <c r="V751" s="45"/>
      <c r="W751" s="45"/>
      <c r="X751" s="45"/>
      <c r="Y751" s="45"/>
      <c r="Z751" s="45"/>
      <c r="AA751" s="45"/>
      <c r="AB751" s="45"/>
      <c r="AC751" s="45"/>
      <c r="AD751" s="45"/>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row>
    <row r="752" spans="1:77" s="65" customFormat="1" x14ac:dyDescent="0.2">
      <c r="A752" s="1"/>
      <c r="B752" s="66"/>
      <c r="C752" s="67"/>
      <c r="D752" s="1"/>
      <c r="E752" s="1"/>
      <c r="F752" s="1"/>
      <c r="G752" s="68"/>
      <c r="H752" s="69"/>
      <c r="I752" s="69"/>
      <c r="J752" s="1"/>
      <c r="K752" s="1"/>
      <c r="L752" s="1"/>
      <c r="M752" s="66"/>
      <c r="N752" s="11"/>
      <c r="O752" s="45"/>
      <c r="P752" s="45"/>
      <c r="Q752" s="45"/>
      <c r="R752" s="45"/>
      <c r="S752" s="45"/>
      <c r="T752" s="45"/>
      <c r="U752" s="45"/>
      <c r="V752" s="45"/>
      <c r="W752" s="45"/>
      <c r="X752" s="45"/>
      <c r="Y752" s="45"/>
      <c r="Z752" s="45"/>
      <c r="AA752" s="45"/>
      <c r="AB752" s="45"/>
      <c r="AC752" s="45"/>
      <c r="AD752" s="45"/>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row>
    <row r="753" spans="1:77" s="65" customFormat="1" x14ac:dyDescent="0.2">
      <c r="A753" s="1"/>
      <c r="B753" s="66"/>
      <c r="C753" s="67"/>
      <c r="D753" s="1"/>
      <c r="E753" s="1"/>
      <c r="F753" s="1"/>
      <c r="G753" s="68"/>
      <c r="H753" s="69"/>
      <c r="I753" s="69"/>
      <c r="J753" s="1"/>
      <c r="K753" s="1"/>
      <c r="L753" s="1"/>
      <c r="M753" s="66"/>
      <c r="N753" s="11"/>
      <c r="O753" s="45"/>
      <c r="P753" s="45"/>
      <c r="Q753" s="45"/>
      <c r="R753" s="45"/>
      <c r="S753" s="45"/>
      <c r="T753" s="45"/>
      <c r="U753" s="45"/>
      <c r="V753" s="45"/>
      <c r="W753" s="45"/>
      <c r="X753" s="45"/>
      <c r="Y753" s="45"/>
      <c r="Z753" s="45"/>
      <c r="AA753" s="45"/>
      <c r="AB753" s="45"/>
      <c r="AC753" s="45"/>
      <c r="AD753" s="45"/>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row>
    <row r="754" spans="1:77" s="65" customFormat="1" x14ac:dyDescent="0.2">
      <c r="A754" s="1"/>
      <c r="B754" s="66"/>
      <c r="C754" s="67"/>
      <c r="D754" s="1"/>
      <c r="E754" s="1"/>
      <c r="F754" s="1"/>
      <c r="G754" s="68"/>
      <c r="H754" s="69"/>
      <c r="I754" s="69"/>
      <c r="J754" s="1"/>
      <c r="K754" s="1"/>
      <c r="L754" s="1"/>
      <c r="M754" s="66"/>
      <c r="N754" s="11"/>
      <c r="O754" s="45"/>
      <c r="P754" s="45"/>
      <c r="Q754" s="45"/>
      <c r="R754" s="45"/>
      <c r="S754" s="45"/>
      <c r="T754" s="45"/>
      <c r="U754" s="45"/>
      <c r="V754" s="45"/>
      <c r="W754" s="45"/>
      <c r="X754" s="45"/>
      <c r="Y754" s="45"/>
      <c r="Z754" s="45"/>
      <c r="AA754" s="45"/>
      <c r="AB754" s="45"/>
      <c r="AC754" s="45"/>
      <c r="AD754" s="45"/>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row>
    <row r="755" spans="1:77" s="65" customFormat="1" x14ac:dyDescent="0.2">
      <c r="A755" s="1"/>
      <c r="B755" s="66"/>
      <c r="C755" s="67"/>
      <c r="D755" s="1"/>
      <c r="E755" s="1"/>
      <c r="F755" s="1"/>
      <c r="G755" s="68"/>
      <c r="H755" s="69"/>
      <c r="I755" s="69"/>
      <c r="J755" s="1"/>
      <c r="K755" s="1"/>
      <c r="L755" s="1"/>
      <c r="M755" s="66"/>
      <c r="N755" s="11"/>
      <c r="O755" s="45"/>
      <c r="P755" s="45"/>
      <c r="Q755" s="45"/>
      <c r="R755" s="45"/>
      <c r="S755" s="45"/>
      <c r="T755" s="45"/>
      <c r="U755" s="45"/>
      <c r="V755" s="45"/>
      <c r="W755" s="45"/>
      <c r="X755" s="45"/>
      <c r="Y755" s="45"/>
      <c r="Z755" s="45"/>
      <c r="AA755" s="45"/>
      <c r="AB755" s="45"/>
      <c r="AC755" s="45"/>
      <c r="AD755" s="45"/>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row>
    <row r="756" spans="1:77" s="65" customFormat="1" x14ac:dyDescent="0.2">
      <c r="A756" s="1"/>
      <c r="B756" s="66"/>
      <c r="C756" s="67"/>
      <c r="D756" s="1"/>
      <c r="E756" s="1"/>
      <c r="F756" s="1"/>
      <c r="G756" s="68"/>
      <c r="H756" s="69"/>
      <c r="I756" s="69"/>
      <c r="J756" s="1"/>
      <c r="K756" s="1"/>
      <c r="L756" s="1"/>
      <c r="M756" s="66"/>
      <c r="N756" s="11"/>
      <c r="O756" s="45"/>
      <c r="P756" s="45"/>
      <c r="Q756" s="45"/>
      <c r="R756" s="45"/>
      <c r="S756" s="45"/>
      <c r="T756" s="45"/>
      <c r="U756" s="45"/>
      <c r="V756" s="45"/>
      <c r="W756" s="45"/>
      <c r="X756" s="45"/>
      <c r="Y756" s="45"/>
      <c r="Z756" s="45"/>
      <c r="AA756" s="45"/>
      <c r="AB756" s="45"/>
      <c r="AC756" s="45"/>
      <c r="AD756" s="45"/>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row>
    <row r="757" spans="1:77" s="65" customFormat="1" x14ac:dyDescent="0.2">
      <c r="A757" s="1"/>
      <c r="B757" s="66"/>
      <c r="C757" s="67"/>
      <c r="D757" s="1"/>
      <c r="E757" s="1"/>
      <c r="F757" s="1"/>
      <c r="G757" s="68"/>
      <c r="H757" s="69"/>
      <c r="I757" s="69"/>
      <c r="J757" s="1"/>
      <c r="K757" s="1"/>
      <c r="L757" s="1"/>
      <c r="M757" s="66"/>
      <c r="N757" s="11"/>
      <c r="O757" s="45"/>
      <c r="P757" s="45"/>
      <c r="Q757" s="45"/>
      <c r="R757" s="45"/>
      <c r="S757" s="45"/>
      <c r="T757" s="45"/>
      <c r="U757" s="45"/>
      <c r="V757" s="45"/>
      <c r="W757" s="45"/>
      <c r="X757" s="45"/>
      <c r="Y757" s="45"/>
      <c r="Z757" s="45"/>
      <c r="AA757" s="45"/>
      <c r="AB757" s="45"/>
      <c r="AC757" s="45"/>
      <c r="AD757" s="45"/>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row>
    <row r="758" spans="1:77" s="65" customFormat="1" x14ac:dyDescent="0.2">
      <c r="A758" s="1"/>
      <c r="B758" s="66"/>
      <c r="C758" s="67"/>
      <c r="D758" s="1"/>
      <c r="E758" s="1"/>
      <c r="F758" s="1"/>
      <c r="G758" s="68"/>
      <c r="H758" s="69"/>
      <c r="I758" s="69"/>
      <c r="J758" s="1"/>
      <c r="K758" s="1"/>
      <c r="L758" s="1"/>
      <c r="M758" s="66"/>
      <c r="N758" s="11"/>
      <c r="O758" s="45"/>
      <c r="P758" s="45"/>
      <c r="Q758" s="45"/>
      <c r="R758" s="45"/>
      <c r="S758" s="45"/>
      <c r="T758" s="45"/>
      <c r="U758" s="45"/>
      <c r="V758" s="45"/>
      <c r="W758" s="45"/>
      <c r="X758" s="45"/>
      <c r="Y758" s="45"/>
      <c r="Z758" s="45"/>
      <c r="AA758" s="45"/>
      <c r="AB758" s="45"/>
      <c r="AC758" s="45"/>
      <c r="AD758" s="45"/>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row>
    <row r="759" spans="1:77" s="65" customFormat="1" x14ac:dyDescent="0.2">
      <c r="A759" s="1"/>
      <c r="B759" s="66"/>
      <c r="C759" s="67"/>
      <c r="D759" s="1"/>
      <c r="E759" s="1"/>
      <c r="F759" s="1"/>
      <c r="G759" s="68"/>
      <c r="H759" s="69"/>
      <c r="I759" s="69"/>
      <c r="J759" s="1"/>
      <c r="K759" s="1"/>
      <c r="L759" s="1"/>
      <c r="M759" s="66"/>
      <c r="N759" s="11"/>
      <c r="O759" s="45"/>
      <c r="P759" s="45"/>
      <c r="Q759" s="45"/>
      <c r="R759" s="45"/>
      <c r="S759" s="45"/>
      <c r="T759" s="45"/>
      <c r="U759" s="45"/>
      <c r="V759" s="45"/>
      <c r="W759" s="45"/>
      <c r="X759" s="45"/>
      <c r="Y759" s="45"/>
      <c r="Z759" s="45"/>
      <c r="AA759" s="45"/>
      <c r="AB759" s="45"/>
      <c r="AC759" s="45"/>
      <c r="AD759" s="45"/>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row>
    <row r="760" spans="1:77" s="65" customFormat="1" x14ac:dyDescent="0.2">
      <c r="A760" s="1"/>
      <c r="B760" s="66"/>
      <c r="C760" s="67"/>
      <c r="D760" s="1"/>
      <c r="E760" s="1"/>
      <c r="F760" s="1"/>
      <c r="G760" s="68"/>
      <c r="H760" s="69"/>
      <c r="I760" s="69"/>
      <c r="J760" s="1"/>
      <c r="K760" s="1"/>
      <c r="L760" s="1"/>
      <c r="M760" s="66"/>
      <c r="N760" s="11"/>
      <c r="O760" s="45"/>
      <c r="P760" s="45"/>
      <c r="Q760" s="45"/>
      <c r="R760" s="45"/>
      <c r="S760" s="45"/>
      <c r="T760" s="45"/>
      <c r="U760" s="45"/>
      <c r="V760" s="45"/>
      <c r="W760" s="45"/>
      <c r="X760" s="45"/>
      <c r="Y760" s="45"/>
      <c r="Z760" s="45"/>
      <c r="AA760" s="45"/>
      <c r="AB760" s="45"/>
      <c r="AC760" s="45"/>
      <c r="AD760" s="45"/>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row>
    <row r="761" spans="1:77" s="65" customFormat="1" x14ac:dyDescent="0.2">
      <c r="A761" s="1"/>
      <c r="B761" s="66"/>
      <c r="C761" s="67"/>
      <c r="D761" s="1"/>
      <c r="E761" s="1"/>
      <c r="F761" s="1"/>
      <c r="G761" s="68"/>
      <c r="H761" s="69"/>
      <c r="I761" s="69"/>
      <c r="J761" s="1"/>
      <c r="K761" s="1"/>
      <c r="L761" s="1"/>
      <c r="M761" s="66"/>
      <c r="N761" s="11"/>
      <c r="O761" s="45"/>
      <c r="P761" s="45"/>
      <c r="Q761" s="45"/>
      <c r="R761" s="45"/>
      <c r="S761" s="45"/>
      <c r="T761" s="45"/>
      <c r="U761" s="45"/>
      <c r="V761" s="45"/>
      <c r="W761" s="45"/>
      <c r="X761" s="45"/>
      <c r="Y761" s="45"/>
      <c r="Z761" s="45"/>
      <c r="AA761" s="45"/>
      <c r="AB761" s="45"/>
      <c r="AC761" s="45"/>
      <c r="AD761" s="45"/>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row>
    <row r="762" spans="1:77" s="65" customFormat="1" x14ac:dyDescent="0.2">
      <c r="A762" s="1"/>
      <c r="B762" s="66"/>
      <c r="C762" s="67"/>
      <c r="D762" s="1"/>
      <c r="E762" s="1"/>
      <c r="F762" s="1"/>
      <c r="G762" s="68"/>
      <c r="H762" s="69"/>
      <c r="I762" s="69"/>
      <c r="J762" s="1"/>
      <c r="K762" s="1"/>
      <c r="L762" s="1"/>
      <c r="M762" s="66"/>
      <c r="N762" s="11"/>
      <c r="O762" s="45"/>
      <c r="P762" s="45"/>
      <c r="Q762" s="45"/>
      <c r="R762" s="45"/>
      <c r="S762" s="45"/>
      <c r="T762" s="45"/>
      <c r="U762" s="45"/>
      <c r="V762" s="45"/>
      <c r="W762" s="45"/>
      <c r="X762" s="45"/>
      <c r="Y762" s="45"/>
      <c r="Z762" s="45"/>
      <c r="AA762" s="45"/>
      <c r="AB762" s="45"/>
      <c r="AC762" s="45"/>
      <c r="AD762" s="45"/>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row>
    <row r="763" spans="1:77" s="65" customFormat="1" x14ac:dyDescent="0.2">
      <c r="A763" s="1"/>
      <c r="B763" s="66"/>
      <c r="C763" s="67"/>
      <c r="D763" s="1"/>
      <c r="E763" s="1"/>
      <c r="F763" s="1"/>
      <c r="G763" s="68"/>
      <c r="H763" s="69"/>
      <c r="I763" s="69"/>
      <c r="J763" s="1"/>
      <c r="K763" s="1"/>
      <c r="L763" s="1"/>
      <c r="M763" s="66"/>
      <c r="N763" s="11"/>
      <c r="O763" s="45"/>
      <c r="P763" s="45"/>
      <c r="Q763" s="45"/>
      <c r="R763" s="45"/>
      <c r="S763" s="45"/>
      <c r="T763" s="45"/>
      <c r="U763" s="45"/>
      <c r="V763" s="45"/>
      <c r="W763" s="45"/>
      <c r="X763" s="45"/>
      <c r="Y763" s="45"/>
      <c r="Z763" s="45"/>
      <c r="AA763" s="45"/>
      <c r="AB763" s="45"/>
      <c r="AC763" s="45"/>
      <c r="AD763" s="45"/>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row>
    <row r="764" spans="1:77" s="65" customFormat="1" x14ac:dyDescent="0.2">
      <c r="A764" s="1"/>
      <c r="B764" s="66"/>
      <c r="C764" s="67"/>
      <c r="D764" s="1"/>
      <c r="E764" s="1"/>
      <c r="F764" s="1"/>
      <c r="G764" s="68"/>
      <c r="H764" s="69"/>
      <c r="I764" s="69"/>
      <c r="J764" s="1"/>
      <c r="K764" s="1"/>
      <c r="L764" s="1"/>
      <c r="M764" s="66"/>
      <c r="N764" s="11"/>
      <c r="O764" s="45"/>
      <c r="P764" s="45"/>
      <c r="Q764" s="45"/>
      <c r="R764" s="45"/>
      <c r="S764" s="45"/>
      <c r="T764" s="45"/>
      <c r="U764" s="45"/>
      <c r="V764" s="45"/>
      <c r="W764" s="45"/>
      <c r="X764" s="45"/>
      <c r="Y764" s="45"/>
      <c r="Z764" s="45"/>
      <c r="AA764" s="45"/>
      <c r="AB764" s="45"/>
      <c r="AC764" s="45"/>
      <c r="AD764" s="45"/>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row>
    <row r="765" spans="1:77" s="65" customFormat="1" x14ac:dyDescent="0.2">
      <c r="A765" s="1"/>
      <c r="B765" s="66"/>
      <c r="C765" s="67"/>
      <c r="D765" s="1"/>
      <c r="E765" s="1"/>
      <c r="F765" s="1"/>
      <c r="G765" s="68"/>
      <c r="H765" s="69"/>
      <c r="I765" s="69"/>
      <c r="J765" s="1"/>
      <c r="K765" s="1"/>
      <c r="L765" s="1"/>
      <c r="M765" s="66"/>
      <c r="N765" s="11"/>
      <c r="O765" s="45"/>
      <c r="P765" s="45"/>
      <c r="Q765" s="45"/>
      <c r="R765" s="45"/>
      <c r="S765" s="45"/>
      <c r="T765" s="45"/>
      <c r="U765" s="45"/>
      <c r="V765" s="45"/>
      <c r="W765" s="45"/>
      <c r="X765" s="45"/>
      <c r="Y765" s="45"/>
      <c r="Z765" s="45"/>
      <c r="AA765" s="45"/>
      <c r="AB765" s="45"/>
      <c r="AC765" s="45"/>
      <c r="AD765" s="45"/>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row>
    <row r="766" spans="1:77" s="65" customFormat="1" x14ac:dyDescent="0.2">
      <c r="A766" s="1"/>
      <c r="B766" s="66"/>
      <c r="C766" s="67"/>
      <c r="D766" s="1"/>
      <c r="E766" s="1"/>
      <c r="F766" s="1"/>
      <c r="G766" s="68"/>
      <c r="H766" s="69"/>
      <c r="I766" s="69"/>
      <c r="J766" s="1"/>
      <c r="K766" s="1"/>
      <c r="L766" s="1"/>
      <c r="M766" s="66"/>
      <c r="N766" s="11"/>
      <c r="O766" s="45"/>
      <c r="P766" s="45"/>
      <c r="Q766" s="45"/>
      <c r="R766" s="45"/>
      <c r="S766" s="45"/>
      <c r="T766" s="45"/>
      <c r="U766" s="45"/>
      <c r="V766" s="45"/>
      <c r="W766" s="45"/>
      <c r="X766" s="45"/>
      <c r="Y766" s="45"/>
      <c r="Z766" s="45"/>
      <c r="AA766" s="45"/>
      <c r="AB766" s="45"/>
      <c r="AC766" s="45"/>
      <c r="AD766" s="45"/>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row>
    <row r="767" spans="1:77" s="65" customFormat="1" x14ac:dyDescent="0.2">
      <c r="A767" s="1"/>
      <c r="B767" s="66"/>
      <c r="C767" s="67"/>
      <c r="D767" s="1"/>
      <c r="E767" s="1"/>
      <c r="F767" s="1"/>
      <c r="G767" s="68"/>
      <c r="H767" s="69"/>
      <c r="I767" s="69"/>
      <c r="J767" s="1"/>
      <c r="K767" s="1"/>
      <c r="L767" s="1"/>
      <c r="M767" s="66"/>
      <c r="N767" s="11"/>
      <c r="O767" s="45"/>
      <c r="P767" s="45"/>
      <c r="Q767" s="45"/>
      <c r="R767" s="45"/>
      <c r="S767" s="45"/>
      <c r="T767" s="45"/>
      <c r="U767" s="45"/>
      <c r="V767" s="45"/>
      <c r="W767" s="45"/>
      <c r="X767" s="45"/>
      <c r="Y767" s="45"/>
      <c r="Z767" s="45"/>
      <c r="AA767" s="45"/>
      <c r="AB767" s="45"/>
      <c r="AC767" s="45"/>
      <c r="AD767" s="45"/>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row>
    <row r="768" spans="1:77" s="65" customFormat="1" x14ac:dyDescent="0.2">
      <c r="A768" s="1"/>
      <c r="B768" s="66"/>
      <c r="C768" s="67"/>
      <c r="D768" s="1"/>
      <c r="E768" s="1"/>
      <c r="F768" s="1"/>
      <c r="G768" s="68"/>
      <c r="H768" s="69"/>
      <c r="I768" s="69"/>
      <c r="J768" s="1"/>
      <c r="K768" s="1"/>
      <c r="L768" s="1"/>
      <c r="M768" s="66"/>
      <c r="N768" s="11"/>
      <c r="O768" s="45"/>
      <c r="P768" s="45"/>
      <c r="Q768" s="45"/>
      <c r="R768" s="45"/>
      <c r="S768" s="45"/>
      <c r="T768" s="45"/>
      <c r="U768" s="45"/>
      <c r="V768" s="45"/>
      <c r="W768" s="45"/>
      <c r="X768" s="45"/>
      <c r="Y768" s="45"/>
      <c r="Z768" s="45"/>
      <c r="AA768" s="45"/>
      <c r="AB768" s="45"/>
      <c r="AC768" s="45"/>
      <c r="AD768" s="45"/>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row>
    <row r="769" spans="1:77" s="65" customFormat="1" x14ac:dyDescent="0.2">
      <c r="A769" s="1"/>
      <c r="B769" s="66"/>
      <c r="C769" s="67"/>
      <c r="D769" s="1"/>
      <c r="E769" s="1"/>
      <c r="F769" s="1"/>
      <c r="G769" s="68"/>
      <c r="H769" s="69"/>
      <c r="I769" s="69"/>
      <c r="J769" s="1"/>
      <c r="K769" s="1"/>
      <c r="L769" s="1"/>
      <c r="M769" s="66"/>
      <c r="N769" s="11"/>
      <c r="O769" s="45"/>
      <c r="P769" s="45"/>
      <c r="Q769" s="45"/>
      <c r="R769" s="45"/>
      <c r="S769" s="45"/>
      <c r="T769" s="45"/>
      <c r="U769" s="45"/>
      <c r="V769" s="45"/>
      <c r="W769" s="45"/>
      <c r="X769" s="45"/>
      <c r="Y769" s="45"/>
      <c r="Z769" s="45"/>
      <c r="AA769" s="45"/>
      <c r="AB769" s="45"/>
      <c r="AC769" s="45"/>
      <c r="AD769" s="45"/>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row>
    <row r="770" spans="1:77" s="65" customFormat="1" x14ac:dyDescent="0.2">
      <c r="A770" s="1"/>
      <c r="B770" s="66"/>
      <c r="C770" s="67"/>
      <c r="D770" s="1"/>
      <c r="E770" s="1"/>
      <c r="F770" s="1"/>
      <c r="G770" s="68"/>
      <c r="H770" s="69"/>
      <c r="I770" s="69"/>
      <c r="J770" s="1"/>
      <c r="K770" s="1"/>
      <c r="L770" s="1"/>
      <c r="M770" s="66"/>
      <c r="N770" s="11"/>
      <c r="O770" s="45"/>
      <c r="P770" s="45"/>
      <c r="Q770" s="45"/>
      <c r="R770" s="45"/>
      <c r="S770" s="45"/>
      <c r="T770" s="45"/>
      <c r="U770" s="45"/>
      <c r="V770" s="45"/>
      <c r="W770" s="45"/>
      <c r="X770" s="45"/>
      <c r="Y770" s="45"/>
      <c r="Z770" s="45"/>
      <c r="AA770" s="45"/>
      <c r="AB770" s="45"/>
      <c r="AC770" s="45"/>
      <c r="AD770" s="45"/>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row>
    <row r="771" spans="1:77" s="65" customFormat="1" x14ac:dyDescent="0.2">
      <c r="A771" s="1"/>
      <c r="B771" s="66"/>
      <c r="C771" s="67"/>
      <c r="D771" s="1"/>
      <c r="E771" s="1"/>
      <c r="F771" s="1"/>
      <c r="G771" s="68"/>
      <c r="H771" s="69"/>
      <c r="I771" s="69"/>
      <c r="J771" s="1"/>
      <c r="K771" s="1"/>
      <c r="L771" s="1"/>
      <c r="M771" s="66"/>
      <c r="N771" s="11"/>
      <c r="O771" s="45"/>
      <c r="P771" s="45"/>
      <c r="Q771" s="45"/>
      <c r="R771" s="45"/>
      <c r="S771" s="45"/>
      <c r="T771" s="45"/>
      <c r="U771" s="45"/>
      <c r="V771" s="45"/>
      <c r="W771" s="45"/>
      <c r="X771" s="45"/>
      <c r="Y771" s="45"/>
      <c r="Z771" s="45"/>
      <c r="AA771" s="45"/>
      <c r="AB771" s="45"/>
      <c r="AC771" s="45"/>
      <c r="AD771" s="45"/>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row>
    <row r="772" spans="1:77" s="65" customFormat="1" x14ac:dyDescent="0.2">
      <c r="A772" s="1"/>
      <c r="B772" s="66"/>
      <c r="C772" s="67"/>
      <c r="D772" s="1"/>
      <c r="E772" s="1"/>
      <c r="F772" s="1"/>
      <c r="G772" s="68"/>
      <c r="H772" s="69"/>
      <c r="I772" s="69"/>
      <c r="J772" s="1"/>
      <c r="K772" s="1"/>
      <c r="L772" s="1"/>
      <c r="M772" s="66"/>
      <c r="N772" s="11"/>
      <c r="O772" s="45"/>
      <c r="P772" s="45"/>
      <c r="Q772" s="45"/>
      <c r="R772" s="45"/>
      <c r="S772" s="45"/>
      <c r="T772" s="45"/>
      <c r="U772" s="45"/>
      <c r="V772" s="45"/>
      <c r="W772" s="45"/>
      <c r="X772" s="45"/>
      <c r="Y772" s="45"/>
      <c r="Z772" s="45"/>
      <c r="AA772" s="45"/>
      <c r="AB772" s="45"/>
      <c r="AC772" s="45"/>
      <c r="AD772" s="45"/>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row>
    <row r="773" spans="1:77" s="65" customFormat="1" x14ac:dyDescent="0.2">
      <c r="A773" s="1"/>
      <c r="B773" s="66"/>
      <c r="C773" s="67"/>
      <c r="D773" s="1"/>
      <c r="E773" s="1"/>
      <c r="F773" s="1"/>
      <c r="G773" s="68"/>
      <c r="H773" s="69"/>
      <c r="I773" s="69"/>
      <c r="J773" s="1"/>
      <c r="K773" s="1"/>
      <c r="L773" s="1"/>
      <c r="M773" s="66"/>
      <c r="N773" s="11"/>
      <c r="O773" s="45"/>
      <c r="P773" s="45"/>
      <c r="Q773" s="45"/>
      <c r="R773" s="45"/>
      <c r="S773" s="45"/>
      <c r="T773" s="45"/>
      <c r="U773" s="45"/>
      <c r="V773" s="45"/>
      <c r="W773" s="45"/>
      <c r="X773" s="45"/>
      <c r="Y773" s="45"/>
      <c r="Z773" s="45"/>
      <c r="AA773" s="45"/>
      <c r="AB773" s="45"/>
      <c r="AC773" s="45"/>
      <c r="AD773" s="45"/>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row>
    <row r="774" spans="1:77" s="65" customFormat="1" x14ac:dyDescent="0.2">
      <c r="A774" s="1"/>
      <c r="B774" s="66"/>
      <c r="C774" s="67"/>
      <c r="D774" s="1"/>
      <c r="E774" s="1"/>
      <c r="F774" s="1"/>
      <c r="G774" s="68"/>
      <c r="H774" s="69"/>
      <c r="I774" s="69"/>
      <c r="J774" s="1"/>
      <c r="K774" s="1"/>
      <c r="L774" s="1"/>
      <c r="M774" s="66"/>
      <c r="N774" s="11"/>
      <c r="O774" s="45"/>
      <c r="P774" s="45"/>
      <c r="Q774" s="45"/>
      <c r="R774" s="45"/>
      <c r="S774" s="45"/>
      <c r="T774" s="45"/>
      <c r="U774" s="45"/>
      <c r="V774" s="45"/>
      <c r="W774" s="45"/>
      <c r="X774" s="45"/>
      <c r="Y774" s="45"/>
      <c r="Z774" s="45"/>
      <c r="AA774" s="45"/>
      <c r="AB774" s="45"/>
      <c r="AC774" s="45"/>
      <c r="AD774" s="45"/>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row>
    <row r="775" spans="1:77" s="65" customFormat="1" x14ac:dyDescent="0.2">
      <c r="A775" s="1"/>
      <c r="B775" s="66"/>
      <c r="C775" s="67"/>
      <c r="D775" s="1"/>
      <c r="E775" s="1"/>
      <c r="F775" s="1"/>
      <c r="G775" s="68"/>
      <c r="H775" s="69"/>
      <c r="I775" s="69"/>
      <c r="J775" s="1"/>
      <c r="K775" s="1"/>
      <c r="L775" s="1"/>
      <c r="M775" s="66"/>
      <c r="N775" s="11"/>
      <c r="O775" s="45"/>
      <c r="P775" s="45"/>
      <c r="Q775" s="45"/>
      <c r="R775" s="45"/>
      <c r="S775" s="45"/>
      <c r="T775" s="45"/>
      <c r="U775" s="45"/>
      <c r="V775" s="45"/>
      <c r="W775" s="45"/>
      <c r="X775" s="45"/>
      <c r="Y775" s="45"/>
      <c r="Z775" s="45"/>
      <c r="AA775" s="45"/>
      <c r="AB775" s="45"/>
      <c r="AC775" s="45"/>
      <c r="AD775" s="45"/>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row>
    <row r="776" spans="1:77" s="65" customFormat="1" x14ac:dyDescent="0.2">
      <c r="A776" s="1"/>
      <c r="B776" s="66"/>
      <c r="C776" s="67"/>
      <c r="D776" s="1"/>
      <c r="E776" s="1"/>
      <c r="F776" s="1"/>
      <c r="G776" s="68"/>
      <c r="H776" s="69"/>
      <c r="I776" s="69"/>
      <c r="J776" s="1"/>
      <c r="K776" s="1"/>
      <c r="L776" s="1"/>
      <c r="M776" s="66"/>
      <c r="N776" s="11"/>
      <c r="O776" s="45"/>
      <c r="P776" s="45"/>
      <c r="Q776" s="45"/>
      <c r="R776" s="45"/>
      <c r="S776" s="45"/>
      <c r="T776" s="45"/>
      <c r="U776" s="45"/>
      <c r="V776" s="45"/>
      <c r="W776" s="45"/>
      <c r="X776" s="45"/>
      <c r="Y776" s="45"/>
      <c r="Z776" s="45"/>
      <c r="AA776" s="45"/>
      <c r="AB776" s="45"/>
      <c r="AC776" s="45"/>
      <c r="AD776" s="45"/>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row>
    <row r="777" spans="1:77" s="65" customFormat="1" x14ac:dyDescent="0.2">
      <c r="A777" s="1"/>
      <c r="B777" s="66"/>
      <c r="C777" s="67"/>
      <c r="D777" s="1"/>
      <c r="E777" s="1"/>
      <c r="F777" s="1"/>
      <c r="G777" s="68"/>
      <c r="H777" s="69"/>
      <c r="I777" s="69"/>
      <c r="J777" s="1"/>
      <c r="K777" s="1"/>
      <c r="L777" s="1"/>
      <c r="M777" s="66"/>
      <c r="N777" s="11"/>
      <c r="O777" s="45"/>
      <c r="P777" s="45"/>
      <c r="Q777" s="45"/>
      <c r="R777" s="45"/>
      <c r="S777" s="45"/>
      <c r="T777" s="45"/>
      <c r="U777" s="45"/>
      <c r="V777" s="45"/>
      <c r="W777" s="45"/>
      <c r="X777" s="45"/>
      <c r="Y777" s="45"/>
      <c r="Z777" s="45"/>
      <c r="AA777" s="45"/>
      <c r="AB777" s="45"/>
      <c r="AC777" s="45"/>
      <c r="AD777" s="45"/>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row>
    <row r="778" spans="1:77" s="65" customFormat="1" x14ac:dyDescent="0.2">
      <c r="A778" s="1"/>
      <c r="B778" s="66"/>
      <c r="C778" s="67"/>
      <c r="D778" s="1"/>
      <c r="E778" s="1"/>
      <c r="F778" s="1"/>
      <c r="G778" s="68"/>
      <c r="H778" s="69"/>
      <c r="I778" s="69"/>
      <c r="J778" s="1"/>
      <c r="K778" s="1"/>
      <c r="L778" s="1"/>
      <c r="M778" s="66"/>
      <c r="N778" s="11"/>
      <c r="O778" s="45"/>
      <c r="P778" s="45"/>
      <c r="Q778" s="45"/>
      <c r="R778" s="45"/>
      <c r="S778" s="45"/>
      <c r="T778" s="45"/>
      <c r="U778" s="45"/>
      <c r="V778" s="45"/>
      <c r="W778" s="45"/>
      <c r="X778" s="45"/>
      <c r="Y778" s="45"/>
      <c r="Z778" s="45"/>
      <c r="AA778" s="45"/>
      <c r="AB778" s="45"/>
      <c r="AC778" s="45"/>
      <c r="AD778" s="45"/>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row>
    <row r="779" spans="1:77" s="65" customFormat="1" x14ac:dyDescent="0.2">
      <c r="A779" s="1"/>
      <c r="B779" s="66"/>
      <c r="C779" s="67"/>
      <c r="D779" s="1"/>
      <c r="E779" s="1"/>
      <c r="F779" s="1"/>
      <c r="G779" s="68"/>
      <c r="H779" s="69"/>
      <c r="I779" s="69"/>
      <c r="J779" s="1"/>
      <c r="K779" s="1"/>
      <c r="L779" s="1"/>
      <c r="M779" s="66"/>
      <c r="N779" s="11"/>
      <c r="O779" s="45"/>
      <c r="P779" s="45"/>
      <c r="Q779" s="45"/>
      <c r="R779" s="45"/>
      <c r="S779" s="45"/>
      <c r="T779" s="45"/>
      <c r="U779" s="45"/>
      <c r="V779" s="45"/>
      <c r="W779" s="45"/>
      <c r="X779" s="45"/>
      <c r="Y779" s="45"/>
      <c r="Z779" s="45"/>
      <c r="AA779" s="45"/>
      <c r="AB779" s="45"/>
      <c r="AC779" s="45"/>
      <c r="AD779" s="45"/>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row>
    <row r="780" spans="1:77" s="65" customFormat="1" x14ac:dyDescent="0.2">
      <c r="A780" s="1"/>
      <c r="B780" s="66"/>
      <c r="C780" s="67"/>
      <c r="D780" s="1"/>
      <c r="E780" s="1"/>
      <c r="F780" s="1"/>
      <c r="G780" s="68"/>
      <c r="H780" s="69"/>
      <c r="I780" s="69"/>
      <c r="J780" s="1"/>
      <c r="K780" s="1"/>
      <c r="L780" s="1"/>
      <c r="M780" s="66"/>
      <c r="N780" s="11"/>
      <c r="O780" s="45"/>
      <c r="P780" s="45"/>
      <c r="Q780" s="45"/>
      <c r="R780" s="45"/>
      <c r="S780" s="45"/>
      <c r="T780" s="45"/>
      <c r="U780" s="45"/>
      <c r="V780" s="45"/>
      <c r="W780" s="45"/>
      <c r="X780" s="45"/>
      <c r="Y780" s="45"/>
      <c r="Z780" s="45"/>
      <c r="AA780" s="45"/>
      <c r="AB780" s="45"/>
      <c r="AC780" s="45"/>
      <c r="AD780" s="45"/>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row>
    <row r="781" spans="1:77" s="65" customFormat="1" x14ac:dyDescent="0.2">
      <c r="A781" s="1"/>
      <c r="B781" s="66"/>
      <c r="C781" s="67"/>
      <c r="D781" s="1"/>
      <c r="E781" s="1"/>
      <c r="F781" s="1"/>
      <c r="G781" s="68"/>
      <c r="H781" s="69"/>
      <c r="I781" s="69"/>
      <c r="J781" s="1"/>
      <c r="K781" s="1"/>
      <c r="L781" s="1"/>
      <c r="M781" s="66"/>
      <c r="N781" s="11"/>
      <c r="O781" s="45"/>
      <c r="P781" s="45"/>
      <c r="Q781" s="45"/>
      <c r="R781" s="45"/>
      <c r="S781" s="45"/>
      <c r="T781" s="45"/>
      <c r="U781" s="45"/>
      <c r="V781" s="45"/>
      <c r="W781" s="45"/>
      <c r="X781" s="45"/>
      <c r="Y781" s="45"/>
      <c r="Z781" s="45"/>
      <c r="AA781" s="45"/>
      <c r="AB781" s="45"/>
      <c r="AC781" s="45"/>
      <c r="AD781" s="45"/>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row>
    <row r="782" spans="1:77" s="65" customFormat="1" x14ac:dyDescent="0.2">
      <c r="A782" s="1"/>
      <c r="B782" s="66"/>
      <c r="C782" s="67"/>
      <c r="D782" s="1"/>
      <c r="E782" s="1"/>
      <c r="F782" s="1"/>
      <c r="G782" s="68"/>
      <c r="H782" s="69"/>
      <c r="I782" s="69"/>
      <c r="J782" s="1"/>
      <c r="K782" s="1"/>
      <c r="L782" s="1"/>
      <c r="M782" s="66"/>
      <c r="N782" s="11"/>
      <c r="O782" s="45"/>
      <c r="P782" s="45"/>
      <c r="Q782" s="45"/>
      <c r="R782" s="45"/>
      <c r="S782" s="45"/>
      <c r="T782" s="45"/>
      <c r="U782" s="45"/>
      <c r="V782" s="45"/>
      <c r="W782" s="45"/>
      <c r="X782" s="45"/>
      <c r="Y782" s="45"/>
      <c r="Z782" s="45"/>
      <c r="AA782" s="45"/>
      <c r="AB782" s="45"/>
      <c r="AC782" s="45"/>
      <c r="AD782" s="45"/>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row>
    <row r="783" spans="1:77" s="65" customFormat="1" x14ac:dyDescent="0.2">
      <c r="A783" s="1"/>
      <c r="B783" s="66"/>
      <c r="C783" s="67"/>
      <c r="D783" s="1"/>
      <c r="E783" s="1"/>
      <c r="F783" s="1"/>
      <c r="G783" s="68"/>
      <c r="H783" s="69"/>
      <c r="I783" s="69"/>
      <c r="J783" s="1"/>
      <c r="K783" s="1"/>
      <c r="L783" s="1"/>
      <c r="M783" s="66"/>
      <c r="N783" s="11"/>
      <c r="O783" s="45"/>
      <c r="P783" s="45"/>
      <c r="Q783" s="45"/>
      <c r="R783" s="45"/>
      <c r="S783" s="45"/>
      <c r="T783" s="45"/>
      <c r="U783" s="45"/>
      <c r="V783" s="45"/>
      <c r="W783" s="45"/>
      <c r="X783" s="45"/>
      <c r="Y783" s="45"/>
      <c r="Z783" s="45"/>
      <c r="AA783" s="45"/>
      <c r="AB783" s="45"/>
      <c r="AC783" s="45"/>
      <c r="AD783" s="45"/>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row>
    <row r="784" spans="1:77" s="65" customFormat="1" x14ac:dyDescent="0.2">
      <c r="A784" s="1"/>
      <c r="B784" s="66"/>
      <c r="C784" s="67"/>
      <c r="D784" s="1"/>
      <c r="E784" s="1"/>
      <c r="F784" s="1"/>
      <c r="G784" s="68"/>
      <c r="H784" s="69"/>
      <c r="I784" s="69"/>
      <c r="J784" s="1"/>
      <c r="K784" s="1"/>
      <c r="L784" s="1"/>
      <c r="M784" s="66"/>
      <c r="N784" s="11"/>
      <c r="O784" s="45"/>
      <c r="P784" s="45"/>
      <c r="Q784" s="45"/>
      <c r="R784" s="45"/>
      <c r="S784" s="45"/>
      <c r="T784" s="45"/>
      <c r="U784" s="45"/>
      <c r="V784" s="45"/>
      <c r="W784" s="45"/>
      <c r="X784" s="45"/>
      <c r="Y784" s="45"/>
      <c r="Z784" s="45"/>
      <c r="AA784" s="45"/>
      <c r="AB784" s="45"/>
      <c r="AC784" s="45"/>
      <c r="AD784" s="45"/>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row>
    <row r="785" spans="1:77" s="65" customFormat="1" x14ac:dyDescent="0.2">
      <c r="A785" s="1"/>
      <c r="B785" s="66"/>
      <c r="C785" s="67"/>
      <c r="D785" s="1"/>
      <c r="E785" s="1"/>
      <c r="F785" s="1"/>
      <c r="G785" s="68"/>
      <c r="H785" s="69"/>
      <c r="I785" s="69"/>
      <c r="J785" s="1"/>
      <c r="K785" s="1"/>
      <c r="L785" s="1"/>
      <c r="M785" s="66"/>
      <c r="N785" s="11"/>
      <c r="O785" s="45"/>
      <c r="P785" s="45"/>
      <c r="Q785" s="45"/>
      <c r="R785" s="45"/>
      <c r="S785" s="45"/>
      <c r="T785" s="45"/>
      <c r="U785" s="45"/>
      <c r="V785" s="45"/>
      <c r="W785" s="45"/>
      <c r="X785" s="45"/>
      <c r="Y785" s="45"/>
      <c r="Z785" s="45"/>
      <c r="AA785" s="45"/>
      <c r="AB785" s="45"/>
      <c r="AC785" s="45"/>
      <c r="AD785" s="45"/>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row>
    <row r="786" spans="1:77" s="65" customFormat="1" x14ac:dyDescent="0.2">
      <c r="A786" s="1"/>
      <c r="B786" s="66"/>
      <c r="C786" s="67"/>
      <c r="D786" s="1"/>
      <c r="E786" s="1"/>
      <c r="F786" s="1"/>
      <c r="G786" s="68"/>
      <c r="H786" s="69"/>
      <c r="I786" s="69"/>
      <c r="J786" s="1"/>
      <c r="K786" s="1"/>
      <c r="L786" s="1"/>
      <c r="M786" s="66"/>
      <c r="N786" s="11"/>
      <c r="O786" s="45"/>
      <c r="P786" s="45"/>
      <c r="Q786" s="45"/>
      <c r="R786" s="45"/>
      <c r="S786" s="45"/>
      <c r="T786" s="45"/>
      <c r="U786" s="45"/>
      <c r="V786" s="45"/>
      <c r="W786" s="45"/>
      <c r="X786" s="45"/>
      <c r="Y786" s="45"/>
      <c r="Z786" s="45"/>
      <c r="AA786" s="45"/>
      <c r="AB786" s="45"/>
      <c r="AC786" s="45"/>
      <c r="AD786" s="45"/>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row>
    <row r="787" spans="1:77" s="65" customFormat="1" x14ac:dyDescent="0.2">
      <c r="A787" s="1"/>
      <c r="B787" s="66"/>
      <c r="C787" s="67"/>
      <c r="D787" s="1"/>
      <c r="E787" s="1"/>
      <c r="F787" s="1"/>
      <c r="G787" s="68"/>
      <c r="H787" s="69"/>
      <c r="I787" s="69"/>
      <c r="J787" s="1"/>
      <c r="K787" s="1"/>
      <c r="L787" s="1"/>
      <c r="M787" s="66"/>
      <c r="N787" s="11"/>
      <c r="O787" s="45"/>
      <c r="P787" s="45"/>
      <c r="Q787" s="45"/>
      <c r="R787" s="45"/>
      <c r="S787" s="45"/>
      <c r="T787" s="45"/>
      <c r="U787" s="45"/>
      <c r="V787" s="45"/>
      <c r="W787" s="45"/>
      <c r="X787" s="45"/>
      <c r="Y787" s="45"/>
      <c r="Z787" s="45"/>
      <c r="AA787" s="45"/>
      <c r="AB787" s="45"/>
      <c r="AC787" s="45"/>
      <c r="AD787" s="45"/>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row>
    <row r="788" spans="1:77" s="65" customFormat="1" x14ac:dyDescent="0.2">
      <c r="A788" s="1"/>
      <c r="B788" s="66"/>
      <c r="C788" s="67"/>
      <c r="D788" s="1"/>
      <c r="E788" s="1"/>
      <c r="F788" s="1"/>
      <c r="G788" s="68"/>
      <c r="H788" s="69"/>
      <c r="I788" s="69"/>
      <c r="J788" s="1"/>
      <c r="K788" s="1"/>
      <c r="L788" s="1"/>
      <c r="M788" s="66"/>
      <c r="N788" s="11"/>
      <c r="O788" s="45"/>
      <c r="P788" s="45"/>
      <c r="Q788" s="45"/>
      <c r="R788" s="45"/>
      <c r="S788" s="45"/>
      <c r="T788" s="45"/>
      <c r="U788" s="45"/>
      <c r="V788" s="45"/>
      <c r="W788" s="45"/>
      <c r="X788" s="45"/>
      <c r="Y788" s="45"/>
      <c r="Z788" s="45"/>
      <c r="AA788" s="45"/>
      <c r="AB788" s="45"/>
      <c r="AC788" s="45"/>
      <c r="AD788" s="45"/>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row>
    <row r="789" spans="1:77" s="65" customFormat="1" x14ac:dyDescent="0.2">
      <c r="A789" s="1"/>
      <c r="B789" s="66"/>
      <c r="C789" s="67"/>
      <c r="D789" s="1"/>
      <c r="E789" s="1"/>
      <c r="F789" s="1"/>
      <c r="G789" s="68"/>
      <c r="H789" s="69"/>
      <c r="I789" s="69"/>
      <c r="J789" s="1"/>
      <c r="K789" s="1"/>
      <c r="L789" s="1"/>
      <c r="M789" s="66"/>
      <c r="N789" s="11"/>
      <c r="O789" s="45"/>
      <c r="P789" s="45"/>
      <c r="Q789" s="45"/>
      <c r="R789" s="45"/>
      <c r="S789" s="45"/>
      <c r="T789" s="45"/>
      <c r="U789" s="45"/>
      <c r="V789" s="45"/>
      <c r="W789" s="45"/>
      <c r="X789" s="45"/>
      <c r="Y789" s="45"/>
      <c r="Z789" s="45"/>
      <c r="AA789" s="45"/>
      <c r="AB789" s="45"/>
      <c r="AC789" s="45"/>
      <c r="AD789" s="45"/>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row>
    <row r="790" spans="1:77" s="65" customFormat="1" x14ac:dyDescent="0.2">
      <c r="A790" s="1"/>
      <c r="B790" s="66"/>
      <c r="C790" s="67"/>
      <c r="D790" s="1"/>
      <c r="E790" s="1"/>
      <c r="F790" s="1"/>
      <c r="G790" s="68"/>
      <c r="H790" s="69"/>
      <c r="I790" s="69"/>
      <c r="J790" s="1"/>
      <c r="K790" s="1"/>
      <c r="L790" s="1"/>
      <c r="M790" s="66"/>
      <c r="N790" s="11"/>
      <c r="O790" s="45"/>
      <c r="P790" s="45"/>
      <c r="Q790" s="45"/>
      <c r="R790" s="45"/>
      <c r="S790" s="45"/>
      <c r="T790" s="45"/>
      <c r="U790" s="45"/>
      <c r="V790" s="45"/>
      <c r="W790" s="45"/>
      <c r="X790" s="45"/>
      <c r="Y790" s="45"/>
      <c r="Z790" s="45"/>
      <c r="AA790" s="45"/>
      <c r="AB790" s="45"/>
      <c r="AC790" s="45"/>
      <c r="AD790" s="45"/>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row>
    <row r="791" spans="1:77" s="65" customFormat="1" x14ac:dyDescent="0.2">
      <c r="A791" s="1"/>
      <c r="B791" s="66"/>
      <c r="C791" s="67"/>
      <c r="D791" s="1"/>
      <c r="E791" s="1"/>
      <c r="F791" s="1"/>
      <c r="G791" s="68"/>
      <c r="H791" s="69"/>
      <c r="I791" s="69"/>
      <c r="J791" s="1"/>
      <c r="K791" s="1"/>
      <c r="L791" s="1"/>
      <c r="M791" s="66"/>
      <c r="N791" s="11"/>
      <c r="O791" s="45"/>
      <c r="P791" s="45"/>
      <c r="Q791" s="45"/>
      <c r="R791" s="45"/>
      <c r="S791" s="45"/>
      <c r="T791" s="45"/>
      <c r="U791" s="45"/>
      <c r="V791" s="45"/>
      <c r="W791" s="45"/>
      <c r="X791" s="45"/>
      <c r="Y791" s="45"/>
      <c r="Z791" s="45"/>
      <c r="AA791" s="45"/>
      <c r="AB791" s="45"/>
      <c r="AC791" s="45"/>
      <c r="AD791" s="45"/>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row>
    <row r="792" spans="1:77" s="65" customFormat="1" x14ac:dyDescent="0.2">
      <c r="A792" s="1"/>
      <c r="B792" s="66"/>
      <c r="C792" s="67"/>
      <c r="D792" s="1"/>
      <c r="E792" s="1"/>
      <c r="F792" s="1"/>
      <c r="G792" s="68"/>
      <c r="H792" s="69"/>
      <c r="I792" s="69"/>
      <c r="J792" s="1"/>
      <c r="K792" s="1"/>
      <c r="L792" s="1"/>
      <c r="M792" s="66"/>
      <c r="N792" s="11"/>
      <c r="O792" s="45"/>
      <c r="P792" s="45"/>
      <c r="Q792" s="45"/>
      <c r="R792" s="45"/>
      <c r="S792" s="45"/>
      <c r="T792" s="45"/>
      <c r="U792" s="45"/>
      <c r="V792" s="45"/>
      <c r="W792" s="45"/>
      <c r="X792" s="45"/>
      <c r="Y792" s="45"/>
      <c r="Z792" s="45"/>
      <c r="AA792" s="45"/>
      <c r="AB792" s="45"/>
      <c r="AC792" s="45"/>
      <c r="AD792" s="45"/>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row>
    <row r="793" spans="1:77" s="65" customFormat="1" x14ac:dyDescent="0.2">
      <c r="A793" s="1"/>
      <c r="B793" s="66"/>
      <c r="C793" s="67"/>
      <c r="D793" s="1"/>
      <c r="E793" s="1"/>
      <c r="F793" s="1"/>
      <c r="G793" s="68"/>
      <c r="H793" s="69"/>
      <c r="I793" s="69"/>
      <c r="J793" s="1"/>
      <c r="K793" s="1"/>
      <c r="L793" s="1"/>
      <c r="M793" s="66"/>
      <c r="N793" s="11"/>
      <c r="O793" s="45"/>
      <c r="P793" s="45"/>
      <c r="Q793" s="45"/>
      <c r="R793" s="45"/>
      <c r="S793" s="45"/>
      <c r="T793" s="45"/>
      <c r="U793" s="45"/>
      <c r="V793" s="45"/>
      <c r="W793" s="45"/>
      <c r="X793" s="45"/>
      <c r="Y793" s="45"/>
      <c r="Z793" s="45"/>
      <c r="AA793" s="45"/>
      <c r="AB793" s="45"/>
      <c r="AC793" s="45"/>
      <c r="AD793" s="45"/>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row>
    <row r="794" spans="1:77" s="65" customFormat="1" x14ac:dyDescent="0.2">
      <c r="A794" s="1"/>
      <c r="B794" s="66"/>
      <c r="C794" s="67"/>
      <c r="D794" s="1"/>
      <c r="E794" s="1"/>
      <c r="F794" s="1"/>
      <c r="G794" s="68"/>
      <c r="H794" s="69"/>
      <c r="I794" s="69"/>
      <c r="J794" s="1"/>
      <c r="K794" s="1"/>
      <c r="L794" s="1"/>
      <c r="M794" s="66"/>
      <c r="N794" s="11"/>
      <c r="O794" s="45"/>
      <c r="P794" s="45"/>
      <c r="Q794" s="45"/>
      <c r="R794" s="45"/>
      <c r="S794" s="45"/>
      <c r="T794" s="45"/>
      <c r="U794" s="45"/>
      <c r="V794" s="45"/>
      <c r="W794" s="45"/>
      <c r="X794" s="45"/>
      <c r="Y794" s="45"/>
      <c r="Z794" s="45"/>
      <c r="AA794" s="45"/>
      <c r="AB794" s="45"/>
      <c r="AC794" s="45"/>
      <c r="AD794" s="45"/>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row>
    <row r="795" spans="1:77" s="65" customFormat="1" x14ac:dyDescent="0.2">
      <c r="A795" s="1"/>
      <c r="B795" s="66"/>
      <c r="C795" s="67"/>
      <c r="D795" s="1"/>
      <c r="E795" s="1"/>
      <c r="F795" s="1"/>
      <c r="G795" s="68"/>
      <c r="H795" s="69"/>
      <c r="I795" s="69"/>
      <c r="J795" s="1"/>
      <c r="K795" s="1"/>
      <c r="L795" s="1"/>
      <c r="M795" s="66"/>
      <c r="N795" s="11"/>
      <c r="O795" s="45"/>
      <c r="P795" s="45"/>
      <c r="Q795" s="45"/>
      <c r="R795" s="45"/>
      <c r="S795" s="45"/>
      <c r="T795" s="45"/>
      <c r="U795" s="45"/>
      <c r="V795" s="45"/>
      <c r="W795" s="45"/>
      <c r="X795" s="45"/>
      <c r="Y795" s="45"/>
      <c r="Z795" s="45"/>
      <c r="AA795" s="45"/>
      <c r="AB795" s="45"/>
      <c r="AC795" s="45"/>
      <c r="AD795" s="45"/>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row>
    <row r="796" spans="1:77" s="65" customFormat="1" x14ac:dyDescent="0.2">
      <c r="A796" s="1"/>
      <c r="B796" s="66"/>
      <c r="C796" s="67"/>
      <c r="D796" s="1"/>
      <c r="E796" s="1"/>
      <c r="F796" s="1"/>
      <c r="G796" s="68"/>
      <c r="H796" s="69"/>
      <c r="I796" s="69"/>
      <c r="J796" s="1"/>
      <c r="K796" s="1"/>
      <c r="L796" s="1"/>
      <c r="M796" s="66"/>
      <c r="N796" s="11"/>
      <c r="O796" s="45"/>
      <c r="P796" s="45"/>
      <c r="Q796" s="45"/>
      <c r="R796" s="45"/>
      <c r="S796" s="45"/>
      <c r="T796" s="45"/>
      <c r="U796" s="45"/>
      <c r="V796" s="45"/>
      <c r="W796" s="45"/>
      <c r="X796" s="45"/>
      <c r="Y796" s="45"/>
      <c r="Z796" s="45"/>
      <c r="AA796" s="45"/>
      <c r="AB796" s="45"/>
      <c r="AC796" s="45"/>
      <c r="AD796" s="45"/>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row>
    <row r="797" spans="1:77" s="65" customFormat="1" x14ac:dyDescent="0.2">
      <c r="A797" s="1"/>
      <c r="B797" s="66"/>
      <c r="C797" s="67"/>
      <c r="D797" s="1"/>
      <c r="E797" s="1"/>
      <c r="F797" s="1"/>
      <c r="G797" s="68"/>
      <c r="H797" s="69"/>
      <c r="I797" s="69"/>
      <c r="J797" s="1"/>
      <c r="K797" s="1"/>
      <c r="L797" s="1"/>
      <c r="M797" s="66"/>
      <c r="N797" s="11"/>
      <c r="O797" s="45"/>
      <c r="P797" s="45"/>
      <c r="Q797" s="45"/>
      <c r="R797" s="45"/>
      <c r="S797" s="45"/>
      <c r="T797" s="45"/>
      <c r="U797" s="45"/>
      <c r="V797" s="45"/>
      <c r="W797" s="45"/>
      <c r="X797" s="45"/>
      <c r="Y797" s="45"/>
      <c r="Z797" s="45"/>
      <c r="AA797" s="45"/>
      <c r="AB797" s="45"/>
      <c r="AC797" s="45"/>
      <c r="AD797" s="45"/>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row>
    <row r="798" spans="1:77" s="65" customFormat="1" x14ac:dyDescent="0.2">
      <c r="A798" s="1"/>
      <c r="B798" s="66"/>
      <c r="C798" s="67"/>
      <c r="D798" s="1"/>
      <c r="E798" s="1"/>
      <c r="F798" s="1"/>
      <c r="G798" s="68"/>
      <c r="H798" s="69"/>
      <c r="I798" s="69"/>
      <c r="J798" s="1"/>
      <c r="K798" s="1"/>
      <c r="L798" s="1"/>
      <c r="M798" s="66"/>
      <c r="N798" s="11"/>
      <c r="O798" s="45"/>
      <c r="P798" s="45"/>
      <c r="Q798" s="45"/>
      <c r="R798" s="45"/>
      <c r="S798" s="45"/>
      <c r="T798" s="45"/>
      <c r="U798" s="45"/>
      <c r="V798" s="45"/>
      <c r="W798" s="45"/>
      <c r="X798" s="45"/>
      <c r="Y798" s="45"/>
      <c r="Z798" s="45"/>
      <c r="AA798" s="45"/>
      <c r="AB798" s="45"/>
      <c r="AC798" s="45"/>
      <c r="AD798" s="45"/>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row>
    <row r="799" spans="1:77" s="65" customFormat="1" x14ac:dyDescent="0.2">
      <c r="A799" s="1"/>
      <c r="B799" s="66"/>
      <c r="C799" s="67"/>
      <c r="D799" s="1"/>
      <c r="E799" s="1"/>
      <c r="F799" s="1"/>
      <c r="G799" s="68"/>
      <c r="H799" s="69"/>
      <c r="I799" s="69"/>
      <c r="J799" s="1"/>
      <c r="K799" s="1"/>
      <c r="L799" s="1"/>
      <c r="M799" s="66"/>
      <c r="N799" s="11"/>
      <c r="O799" s="45"/>
      <c r="P799" s="45"/>
      <c r="Q799" s="45"/>
      <c r="R799" s="45"/>
      <c r="S799" s="45"/>
      <c r="T799" s="45"/>
      <c r="U799" s="45"/>
      <c r="V799" s="45"/>
      <c r="W799" s="45"/>
      <c r="X799" s="45"/>
      <c r="Y799" s="45"/>
      <c r="Z799" s="45"/>
      <c r="AA799" s="45"/>
      <c r="AB799" s="45"/>
      <c r="AC799" s="45"/>
      <c r="AD799" s="45"/>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row>
    <row r="800" spans="1:77" s="65" customFormat="1" x14ac:dyDescent="0.2">
      <c r="A800" s="1"/>
      <c r="B800" s="66"/>
      <c r="C800" s="67"/>
      <c r="D800" s="1"/>
      <c r="E800" s="1"/>
      <c r="F800" s="1"/>
      <c r="G800" s="68"/>
      <c r="H800" s="69"/>
      <c r="I800" s="69"/>
      <c r="J800" s="1"/>
      <c r="K800" s="1"/>
      <c r="L800" s="1"/>
      <c r="M800" s="66"/>
      <c r="N800" s="11"/>
      <c r="O800" s="45"/>
      <c r="P800" s="45"/>
      <c r="Q800" s="45"/>
      <c r="R800" s="45"/>
      <c r="S800" s="45"/>
      <c r="T800" s="45"/>
      <c r="U800" s="45"/>
      <c r="V800" s="45"/>
      <c r="W800" s="45"/>
      <c r="X800" s="45"/>
      <c r="Y800" s="45"/>
      <c r="Z800" s="45"/>
      <c r="AA800" s="45"/>
      <c r="AB800" s="45"/>
      <c r="AC800" s="45"/>
      <c r="AD800" s="45"/>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row>
    <row r="801" spans="1:77" s="65" customFormat="1" x14ac:dyDescent="0.2">
      <c r="A801" s="1"/>
      <c r="B801" s="66"/>
      <c r="C801" s="67"/>
      <c r="D801" s="1"/>
      <c r="E801" s="1"/>
      <c r="F801" s="1"/>
      <c r="G801" s="68"/>
      <c r="H801" s="69"/>
      <c r="I801" s="69"/>
      <c r="J801" s="1"/>
      <c r="K801" s="1"/>
      <c r="L801" s="1"/>
      <c r="M801" s="66"/>
      <c r="N801" s="11"/>
      <c r="O801" s="45"/>
      <c r="P801" s="45"/>
      <c r="Q801" s="45"/>
      <c r="R801" s="45"/>
      <c r="S801" s="45"/>
      <c r="T801" s="45"/>
      <c r="U801" s="45"/>
      <c r="V801" s="45"/>
      <c r="W801" s="45"/>
      <c r="X801" s="45"/>
      <c r="Y801" s="45"/>
      <c r="Z801" s="45"/>
      <c r="AA801" s="45"/>
      <c r="AB801" s="45"/>
      <c r="AC801" s="45"/>
      <c r="AD801" s="45"/>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row>
    <row r="802" spans="1:77" s="65" customFormat="1" x14ac:dyDescent="0.2">
      <c r="A802" s="1"/>
      <c r="B802" s="66"/>
      <c r="C802" s="67"/>
      <c r="D802" s="1"/>
      <c r="E802" s="1"/>
      <c r="F802" s="1"/>
      <c r="G802" s="68"/>
      <c r="H802" s="69"/>
      <c r="I802" s="69"/>
      <c r="J802" s="1"/>
      <c r="K802" s="1"/>
      <c r="L802" s="1"/>
      <c r="M802" s="66"/>
      <c r="N802" s="11"/>
      <c r="O802" s="45"/>
      <c r="P802" s="45"/>
      <c r="Q802" s="45"/>
      <c r="R802" s="45"/>
      <c r="S802" s="45"/>
      <c r="T802" s="45"/>
      <c r="U802" s="45"/>
      <c r="V802" s="45"/>
      <c r="W802" s="45"/>
      <c r="X802" s="45"/>
      <c r="Y802" s="45"/>
      <c r="Z802" s="45"/>
      <c r="AA802" s="45"/>
      <c r="AB802" s="45"/>
      <c r="AC802" s="45"/>
      <c r="AD802" s="45"/>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row>
    <row r="803" spans="1:77" s="65" customFormat="1" x14ac:dyDescent="0.2">
      <c r="A803" s="1"/>
      <c r="B803" s="66"/>
      <c r="C803" s="67"/>
      <c r="D803" s="1"/>
      <c r="E803" s="1"/>
      <c r="F803" s="1"/>
      <c r="G803" s="68"/>
      <c r="H803" s="69"/>
      <c r="I803" s="69"/>
      <c r="J803" s="1"/>
      <c r="K803" s="1"/>
      <c r="L803" s="1"/>
      <c r="M803" s="66"/>
      <c r="N803" s="11"/>
      <c r="O803" s="45"/>
      <c r="P803" s="45"/>
      <c r="Q803" s="45"/>
      <c r="R803" s="45"/>
      <c r="S803" s="45"/>
      <c r="T803" s="45"/>
      <c r="U803" s="45"/>
      <c r="V803" s="45"/>
      <c r="W803" s="45"/>
      <c r="X803" s="45"/>
      <c r="Y803" s="45"/>
      <c r="Z803" s="45"/>
      <c r="AA803" s="45"/>
      <c r="AB803" s="45"/>
      <c r="AC803" s="45"/>
      <c r="AD803" s="45"/>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row>
    <row r="804" spans="1:77" s="65" customFormat="1" x14ac:dyDescent="0.2">
      <c r="A804" s="1"/>
      <c r="B804" s="66"/>
      <c r="C804" s="67"/>
      <c r="D804" s="1"/>
      <c r="E804" s="1"/>
      <c r="F804" s="1"/>
      <c r="G804" s="68"/>
      <c r="H804" s="69"/>
      <c r="I804" s="69"/>
      <c r="J804" s="1"/>
      <c r="K804" s="1"/>
      <c r="L804" s="1"/>
      <c r="M804" s="66"/>
      <c r="N804" s="11"/>
      <c r="O804" s="45"/>
      <c r="P804" s="45"/>
      <c r="Q804" s="45"/>
      <c r="R804" s="45"/>
      <c r="S804" s="45"/>
      <c r="T804" s="45"/>
      <c r="U804" s="45"/>
      <c r="V804" s="45"/>
      <c r="W804" s="45"/>
      <c r="X804" s="45"/>
      <c r="Y804" s="45"/>
      <c r="Z804" s="45"/>
      <c r="AA804" s="45"/>
      <c r="AB804" s="45"/>
      <c r="AC804" s="45"/>
      <c r="AD804" s="45"/>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row>
    <row r="805" spans="1:77" s="65" customFormat="1" x14ac:dyDescent="0.2">
      <c r="A805" s="1"/>
      <c r="B805" s="66"/>
      <c r="C805" s="67"/>
      <c r="D805" s="1"/>
      <c r="E805" s="1"/>
      <c r="F805" s="1"/>
      <c r="G805" s="68"/>
      <c r="H805" s="69"/>
      <c r="I805" s="69"/>
      <c r="J805" s="1"/>
      <c r="K805" s="1"/>
      <c r="L805" s="1"/>
      <c r="M805" s="66"/>
      <c r="N805" s="11"/>
      <c r="O805" s="45"/>
      <c r="P805" s="45"/>
      <c r="Q805" s="45"/>
      <c r="R805" s="45"/>
      <c r="S805" s="45"/>
      <c r="T805" s="45"/>
      <c r="U805" s="45"/>
      <c r="V805" s="45"/>
      <c r="W805" s="45"/>
      <c r="X805" s="45"/>
      <c r="Y805" s="45"/>
      <c r="Z805" s="45"/>
      <c r="AA805" s="45"/>
      <c r="AB805" s="45"/>
      <c r="AC805" s="45"/>
      <c r="AD805" s="45"/>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row>
    <row r="806" spans="1:77" s="65" customFormat="1" x14ac:dyDescent="0.2">
      <c r="A806" s="1"/>
      <c r="B806" s="66"/>
      <c r="C806" s="67"/>
      <c r="D806" s="1"/>
      <c r="E806" s="1"/>
      <c r="F806" s="1"/>
      <c r="G806" s="68"/>
      <c r="H806" s="69"/>
      <c r="I806" s="69"/>
      <c r="J806" s="1"/>
      <c r="K806" s="1"/>
      <c r="L806" s="1"/>
      <c r="M806" s="66"/>
      <c r="N806" s="11"/>
      <c r="O806" s="45"/>
      <c r="P806" s="45"/>
      <c r="Q806" s="45"/>
      <c r="R806" s="45"/>
      <c r="S806" s="45"/>
      <c r="T806" s="45"/>
      <c r="U806" s="45"/>
      <c r="V806" s="45"/>
      <c r="W806" s="45"/>
      <c r="X806" s="45"/>
      <c r="Y806" s="45"/>
      <c r="Z806" s="45"/>
      <c r="AA806" s="45"/>
      <c r="AB806" s="45"/>
      <c r="AC806" s="45"/>
      <c r="AD806" s="45"/>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row>
    <row r="807" spans="1:77" s="65" customFormat="1" x14ac:dyDescent="0.2">
      <c r="A807" s="1"/>
      <c r="B807" s="66"/>
      <c r="C807" s="67"/>
      <c r="D807" s="1"/>
      <c r="E807" s="1"/>
      <c r="F807" s="1"/>
      <c r="G807" s="68"/>
      <c r="H807" s="69"/>
      <c r="I807" s="69"/>
      <c r="J807" s="1"/>
      <c r="K807" s="1"/>
      <c r="L807" s="1"/>
      <c r="M807" s="66"/>
      <c r="N807" s="11"/>
      <c r="O807" s="45"/>
      <c r="P807" s="45"/>
      <c r="Q807" s="45"/>
      <c r="R807" s="45"/>
      <c r="S807" s="45"/>
      <c r="T807" s="45"/>
      <c r="U807" s="45"/>
      <c r="V807" s="45"/>
      <c r="W807" s="45"/>
      <c r="X807" s="45"/>
      <c r="Y807" s="45"/>
      <c r="Z807" s="45"/>
      <c r="AA807" s="45"/>
      <c r="AB807" s="45"/>
      <c r="AC807" s="45"/>
      <c r="AD807" s="45"/>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row>
    <row r="808" spans="1:77" s="65" customFormat="1" x14ac:dyDescent="0.2">
      <c r="A808" s="1"/>
      <c r="B808" s="66"/>
      <c r="C808" s="67"/>
      <c r="D808" s="1"/>
      <c r="E808" s="1"/>
      <c r="F808" s="1"/>
      <c r="G808" s="68"/>
      <c r="H808" s="69"/>
      <c r="I808" s="69"/>
      <c r="J808" s="1"/>
      <c r="K808" s="1"/>
      <c r="L808" s="1"/>
      <c r="M808" s="66"/>
      <c r="N808" s="11"/>
      <c r="O808" s="45"/>
      <c r="P808" s="45"/>
      <c r="Q808" s="45"/>
      <c r="R808" s="45"/>
      <c r="S808" s="45"/>
      <c r="T808" s="45"/>
      <c r="U808" s="45"/>
      <c r="V808" s="45"/>
      <c r="W808" s="45"/>
      <c r="X808" s="45"/>
      <c r="Y808" s="45"/>
      <c r="Z808" s="45"/>
      <c r="AA808" s="45"/>
      <c r="AB808" s="45"/>
      <c r="AC808" s="45"/>
      <c r="AD808" s="45"/>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row>
    <row r="809" spans="1:77" s="65" customFormat="1" x14ac:dyDescent="0.2">
      <c r="A809" s="1"/>
      <c r="B809" s="66"/>
      <c r="C809" s="67"/>
      <c r="D809" s="1"/>
      <c r="E809" s="1"/>
      <c r="F809" s="1"/>
      <c r="G809" s="68"/>
      <c r="H809" s="69"/>
      <c r="I809" s="69"/>
      <c r="J809" s="1"/>
      <c r="K809" s="1"/>
      <c r="L809" s="1"/>
      <c r="M809" s="66"/>
      <c r="N809" s="11"/>
      <c r="O809" s="45"/>
      <c r="P809" s="45"/>
      <c r="Q809" s="45"/>
      <c r="R809" s="45"/>
      <c r="S809" s="45"/>
      <c r="T809" s="45"/>
      <c r="U809" s="45"/>
      <c r="V809" s="45"/>
      <c r="W809" s="45"/>
      <c r="X809" s="45"/>
      <c r="Y809" s="45"/>
      <c r="Z809" s="45"/>
      <c r="AA809" s="45"/>
      <c r="AB809" s="45"/>
      <c r="AC809" s="45"/>
      <c r="AD809" s="45"/>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row>
    <row r="810" spans="1:77" s="65" customFormat="1" x14ac:dyDescent="0.2">
      <c r="A810" s="1"/>
      <c r="B810" s="66"/>
      <c r="C810" s="67"/>
      <c r="D810" s="1"/>
      <c r="E810" s="1"/>
      <c r="F810" s="1"/>
      <c r="G810" s="68"/>
      <c r="H810" s="69"/>
      <c r="I810" s="69"/>
      <c r="J810" s="1"/>
      <c r="K810" s="1"/>
      <c r="L810" s="1"/>
      <c r="M810" s="66"/>
      <c r="N810" s="11"/>
      <c r="O810" s="45"/>
      <c r="P810" s="45"/>
      <c r="Q810" s="45"/>
      <c r="R810" s="45"/>
      <c r="S810" s="45"/>
      <c r="T810" s="45"/>
      <c r="U810" s="45"/>
      <c r="V810" s="45"/>
      <c r="W810" s="45"/>
      <c r="X810" s="45"/>
      <c r="Y810" s="45"/>
      <c r="Z810" s="45"/>
      <c r="AA810" s="45"/>
      <c r="AB810" s="45"/>
      <c r="AC810" s="45"/>
      <c r="AD810" s="45"/>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row>
    <row r="811" spans="1:77" s="65" customFormat="1" x14ac:dyDescent="0.2">
      <c r="A811" s="1"/>
      <c r="B811" s="66"/>
      <c r="C811" s="67"/>
      <c r="D811" s="1"/>
      <c r="E811" s="1"/>
      <c r="F811" s="1"/>
      <c r="G811" s="68"/>
      <c r="H811" s="69"/>
      <c r="I811" s="69"/>
      <c r="J811" s="1"/>
      <c r="K811" s="1"/>
      <c r="L811" s="1"/>
      <c r="M811" s="66"/>
      <c r="N811" s="11"/>
      <c r="O811" s="45"/>
      <c r="P811" s="45"/>
      <c r="Q811" s="45"/>
      <c r="R811" s="45"/>
      <c r="S811" s="45"/>
      <c r="T811" s="45"/>
      <c r="U811" s="45"/>
      <c r="V811" s="45"/>
      <c r="W811" s="45"/>
      <c r="X811" s="45"/>
      <c r="Y811" s="45"/>
      <c r="Z811" s="45"/>
      <c r="AA811" s="45"/>
      <c r="AB811" s="45"/>
      <c r="AC811" s="45"/>
      <c r="AD811" s="45"/>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row>
    <row r="812" spans="1:77" s="65" customFormat="1" x14ac:dyDescent="0.2">
      <c r="A812" s="1"/>
      <c r="B812" s="66"/>
      <c r="C812" s="67"/>
      <c r="D812" s="1"/>
      <c r="E812" s="1"/>
      <c r="F812" s="1"/>
      <c r="G812" s="68"/>
      <c r="H812" s="69"/>
      <c r="I812" s="69"/>
      <c r="J812" s="1"/>
      <c r="K812" s="1"/>
      <c r="L812" s="1"/>
      <c r="M812" s="66"/>
      <c r="N812" s="11"/>
      <c r="O812" s="45"/>
      <c r="P812" s="45"/>
      <c r="Q812" s="45"/>
      <c r="R812" s="45"/>
      <c r="S812" s="45"/>
      <c r="T812" s="45"/>
      <c r="U812" s="45"/>
      <c r="V812" s="45"/>
      <c r="W812" s="45"/>
      <c r="X812" s="45"/>
      <c r="Y812" s="45"/>
      <c r="Z812" s="45"/>
      <c r="AA812" s="45"/>
      <c r="AB812" s="45"/>
      <c r="AC812" s="45"/>
      <c r="AD812" s="45"/>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row>
    <row r="813" spans="1:77" s="65" customFormat="1" x14ac:dyDescent="0.2">
      <c r="A813" s="1"/>
      <c r="B813" s="66"/>
      <c r="C813" s="67"/>
      <c r="D813" s="1"/>
      <c r="E813" s="1"/>
      <c r="F813" s="1"/>
      <c r="G813" s="68"/>
      <c r="H813" s="69"/>
      <c r="I813" s="69"/>
      <c r="J813" s="1"/>
      <c r="K813" s="1"/>
      <c r="L813" s="1"/>
      <c r="M813" s="66"/>
      <c r="N813" s="11"/>
      <c r="O813" s="45"/>
      <c r="P813" s="45"/>
      <c r="Q813" s="45"/>
      <c r="R813" s="45"/>
      <c r="S813" s="45"/>
      <c r="T813" s="45"/>
      <c r="U813" s="45"/>
      <c r="V813" s="45"/>
      <c r="W813" s="45"/>
      <c r="X813" s="45"/>
      <c r="Y813" s="45"/>
      <c r="Z813" s="45"/>
      <c r="AA813" s="45"/>
      <c r="AB813" s="45"/>
      <c r="AC813" s="45"/>
      <c r="AD813" s="45"/>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row>
    <row r="814" spans="1:77" s="65" customFormat="1" x14ac:dyDescent="0.2">
      <c r="A814" s="1"/>
      <c r="B814" s="66"/>
      <c r="C814" s="67"/>
      <c r="D814" s="1"/>
      <c r="E814" s="1"/>
      <c r="F814" s="1"/>
      <c r="G814" s="68"/>
      <c r="H814" s="69"/>
      <c r="I814" s="69"/>
      <c r="J814" s="1"/>
      <c r="K814" s="1"/>
      <c r="L814" s="1"/>
      <c r="M814" s="66"/>
      <c r="N814" s="11"/>
      <c r="O814" s="45"/>
      <c r="P814" s="45"/>
      <c r="Q814" s="45"/>
      <c r="R814" s="45"/>
      <c r="S814" s="45"/>
      <c r="T814" s="45"/>
      <c r="U814" s="45"/>
      <c r="V814" s="45"/>
      <c r="W814" s="45"/>
      <c r="X814" s="45"/>
      <c r="Y814" s="45"/>
      <c r="Z814" s="45"/>
      <c r="AA814" s="45"/>
      <c r="AB814" s="45"/>
      <c r="AC814" s="45"/>
      <c r="AD814" s="45"/>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row>
    <row r="815" spans="1:77" s="65" customFormat="1" x14ac:dyDescent="0.2">
      <c r="A815" s="1"/>
      <c r="B815" s="66"/>
      <c r="C815" s="67"/>
      <c r="D815" s="1"/>
      <c r="E815" s="1"/>
      <c r="F815" s="1"/>
      <c r="G815" s="68"/>
      <c r="H815" s="69"/>
      <c r="I815" s="69"/>
      <c r="J815" s="1"/>
      <c r="K815" s="1"/>
      <c r="L815" s="1"/>
      <c r="M815" s="66"/>
      <c r="N815" s="11"/>
      <c r="O815" s="45"/>
      <c r="P815" s="45"/>
      <c r="Q815" s="45"/>
      <c r="R815" s="45"/>
      <c r="S815" s="45"/>
      <c r="T815" s="45"/>
      <c r="U815" s="45"/>
      <c r="V815" s="45"/>
      <c r="W815" s="45"/>
      <c r="X815" s="45"/>
      <c r="Y815" s="45"/>
      <c r="Z815" s="45"/>
      <c r="AA815" s="45"/>
      <c r="AB815" s="45"/>
      <c r="AC815" s="45"/>
      <c r="AD815" s="45"/>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row>
    <row r="816" spans="1:77" s="65" customFormat="1" x14ac:dyDescent="0.2">
      <c r="A816" s="1"/>
      <c r="B816" s="66"/>
      <c r="C816" s="67"/>
      <c r="D816" s="1"/>
      <c r="E816" s="1"/>
      <c r="F816" s="1"/>
      <c r="G816" s="68"/>
      <c r="H816" s="69"/>
      <c r="I816" s="69"/>
      <c r="J816" s="1"/>
      <c r="K816" s="1"/>
      <c r="L816" s="1"/>
      <c r="M816" s="66"/>
      <c r="N816" s="11"/>
      <c r="O816" s="45"/>
      <c r="P816" s="45"/>
      <c r="Q816" s="45"/>
      <c r="R816" s="45"/>
      <c r="S816" s="45"/>
      <c r="T816" s="45"/>
      <c r="U816" s="45"/>
      <c r="V816" s="45"/>
      <c r="W816" s="45"/>
      <c r="X816" s="45"/>
      <c r="Y816" s="45"/>
      <c r="Z816" s="45"/>
      <c r="AA816" s="45"/>
      <c r="AB816" s="45"/>
      <c r="AC816" s="45"/>
      <c r="AD816" s="45"/>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row>
    <row r="817" spans="1:77" s="65" customFormat="1" x14ac:dyDescent="0.2">
      <c r="A817" s="1"/>
      <c r="B817" s="66"/>
      <c r="C817" s="67"/>
      <c r="D817" s="1"/>
      <c r="E817" s="1"/>
      <c r="F817" s="1"/>
      <c r="G817" s="68"/>
      <c r="H817" s="69"/>
      <c r="I817" s="69"/>
      <c r="J817" s="1"/>
      <c r="K817" s="1"/>
      <c r="L817" s="1"/>
      <c r="M817" s="66"/>
      <c r="N817" s="11"/>
      <c r="O817" s="45"/>
      <c r="P817" s="45"/>
      <c r="Q817" s="45"/>
      <c r="R817" s="45"/>
      <c r="S817" s="45"/>
      <c r="T817" s="45"/>
      <c r="U817" s="45"/>
      <c r="V817" s="45"/>
      <c r="W817" s="45"/>
      <c r="X817" s="45"/>
      <c r="Y817" s="45"/>
      <c r="Z817" s="45"/>
      <c r="AA817" s="45"/>
      <c r="AB817" s="45"/>
      <c r="AC817" s="45"/>
      <c r="AD817" s="45"/>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row>
    <row r="818" spans="1:77" s="65" customFormat="1" x14ac:dyDescent="0.2">
      <c r="A818" s="1"/>
      <c r="B818" s="66"/>
      <c r="C818" s="67"/>
      <c r="D818" s="1"/>
      <c r="E818" s="1"/>
      <c r="F818" s="1"/>
      <c r="G818" s="68"/>
      <c r="H818" s="69"/>
      <c r="I818" s="69"/>
      <c r="J818" s="1"/>
      <c r="K818" s="1"/>
      <c r="L818" s="1"/>
      <c r="M818" s="66"/>
      <c r="N818" s="11"/>
      <c r="O818" s="45"/>
      <c r="P818" s="45"/>
      <c r="Q818" s="45"/>
      <c r="R818" s="45"/>
      <c r="S818" s="45"/>
      <c r="T818" s="45"/>
      <c r="U818" s="45"/>
      <c r="V818" s="45"/>
      <c r="W818" s="45"/>
      <c r="X818" s="45"/>
      <c r="Y818" s="45"/>
      <c r="Z818" s="45"/>
      <c r="AA818" s="45"/>
      <c r="AB818" s="45"/>
      <c r="AC818" s="45"/>
      <c r="AD818" s="45"/>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row>
    <row r="819" spans="1:77" s="65" customFormat="1" x14ac:dyDescent="0.2">
      <c r="A819" s="1"/>
      <c r="B819" s="66"/>
      <c r="C819" s="67"/>
      <c r="D819" s="1"/>
      <c r="E819" s="1"/>
      <c r="F819" s="1"/>
      <c r="G819" s="68"/>
      <c r="H819" s="69"/>
      <c r="I819" s="69"/>
      <c r="J819" s="1"/>
      <c r="K819" s="1"/>
      <c r="L819" s="1"/>
      <c r="M819" s="66"/>
      <c r="N819" s="11"/>
      <c r="O819" s="45"/>
      <c r="P819" s="45"/>
      <c r="Q819" s="45"/>
      <c r="R819" s="45"/>
      <c r="S819" s="45"/>
      <c r="T819" s="45"/>
      <c r="U819" s="45"/>
      <c r="V819" s="45"/>
      <c r="W819" s="45"/>
      <c r="X819" s="45"/>
      <c r="Y819" s="45"/>
      <c r="Z819" s="45"/>
      <c r="AA819" s="45"/>
      <c r="AB819" s="45"/>
      <c r="AC819" s="45"/>
      <c r="AD819" s="45"/>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row>
    <row r="820" spans="1:77" s="65" customFormat="1" x14ac:dyDescent="0.2">
      <c r="A820" s="1"/>
      <c r="B820" s="66"/>
      <c r="C820" s="67"/>
      <c r="D820" s="1"/>
      <c r="E820" s="1"/>
      <c r="F820" s="1"/>
      <c r="G820" s="68"/>
      <c r="H820" s="69"/>
      <c r="I820" s="69"/>
      <c r="J820" s="1"/>
      <c r="K820" s="1"/>
      <c r="L820" s="1"/>
      <c r="M820" s="66"/>
      <c r="N820" s="11"/>
      <c r="O820" s="45"/>
      <c r="P820" s="45"/>
      <c r="Q820" s="45"/>
      <c r="R820" s="45"/>
      <c r="S820" s="45"/>
      <c r="T820" s="45"/>
      <c r="U820" s="45"/>
      <c r="V820" s="45"/>
      <c r="W820" s="45"/>
      <c r="X820" s="45"/>
      <c r="Y820" s="45"/>
      <c r="Z820" s="45"/>
      <c r="AA820" s="45"/>
      <c r="AB820" s="45"/>
      <c r="AC820" s="45"/>
      <c r="AD820" s="45"/>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row>
    <row r="821" spans="1:77" s="65" customFormat="1" x14ac:dyDescent="0.2">
      <c r="A821" s="1"/>
      <c r="B821" s="66"/>
      <c r="C821" s="67"/>
      <c r="D821" s="1"/>
      <c r="E821" s="1"/>
      <c r="F821" s="1"/>
      <c r="G821" s="68"/>
      <c r="H821" s="69"/>
      <c r="I821" s="69"/>
      <c r="J821" s="1"/>
      <c r="K821" s="1"/>
      <c r="L821" s="1"/>
      <c r="M821" s="66"/>
      <c r="N821" s="11"/>
      <c r="O821" s="45"/>
      <c r="P821" s="45"/>
      <c r="Q821" s="45"/>
      <c r="R821" s="45"/>
      <c r="S821" s="45"/>
      <c r="T821" s="45"/>
      <c r="U821" s="45"/>
      <c r="V821" s="45"/>
      <c r="W821" s="45"/>
      <c r="X821" s="45"/>
      <c r="Y821" s="45"/>
      <c r="Z821" s="45"/>
      <c r="AA821" s="45"/>
      <c r="AB821" s="45"/>
      <c r="AC821" s="45"/>
      <c r="AD821" s="45"/>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row>
    <row r="822" spans="1:77" s="65" customFormat="1" x14ac:dyDescent="0.2">
      <c r="A822" s="1"/>
      <c r="B822" s="66"/>
      <c r="C822" s="67"/>
      <c r="D822" s="1"/>
      <c r="E822" s="1"/>
      <c r="F822" s="1"/>
      <c r="G822" s="68"/>
      <c r="H822" s="69"/>
      <c r="I822" s="69"/>
      <c r="J822" s="1"/>
      <c r="K822" s="1"/>
      <c r="L822" s="1"/>
      <c r="M822" s="66"/>
      <c r="N822" s="11"/>
      <c r="O822" s="45"/>
      <c r="P822" s="45"/>
      <c r="Q822" s="45"/>
      <c r="R822" s="45"/>
      <c r="S822" s="45"/>
      <c r="T822" s="45"/>
      <c r="U822" s="45"/>
      <c r="V822" s="45"/>
      <c r="W822" s="45"/>
      <c r="X822" s="45"/>
      <c r="Y822" s="45"/>
      <c r="Z822" s="45"/>
      <c r="AA822" s="45"/>
      <c r="AB822" s="45"/>
      <c r="AC822" s="45"/>
      <c r="AD822" s="45"/>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row>
    <row r="823" spans="1:77" s="65" customFormat="1" x14ac:dyDescent="0.2">
      <c r="A823" s="1"/>
      <c r="B823" s="66"/>
      <c r="C823" s="67"/>
      <c r="D823" s="1"/>
      <c r="E823" s="1"/>
      <c r="F823" s="1"/>
      <c r="G823" s="68"/>
      <c r="H823" s="69"/>
      <c r="I823" s="69"/>
      <c r="J823" s="1"/>
      <c r="K823" s="1"/>
      <c r="L823" s="1"/>
      <c r="M823" s="66"/>
      <c r="N823" s="11"/>
      <c r="O823" s="45"/>
      <c r="P823" s="45"/>
      <c r="Q823" s="45"/>
      <c r="R823" s="45"/>
      <c r="S823" s="45"/>
      <c r="T823" s="45"/>
      <c r="U823" s="45"/>
      <c r="V823" s="45"/>
      <c r="W823" s="45"/>
      <c r="X823" s="45"/>
      <c r="Y823" s="45"/>
      <c r="Z823" s="45"/>
      <c r="AA823" s="45"/>
      <c r="AB823" s="45"/>
      <c r="AC823" s="45"/>
      <c r="AD823" s="45"/>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row>
    <row r="824" spans="1:77" s="65" customFormat="1" x14ac:dyDescent="0.2">
      <c r="A824" s="1"/>
      <c r="B824" s="66"/>
      <c r="C824" s="67"/>
      <c r="D824" s="1"/>
      <c r="E824" s="1"/>
      <c r="F824" s="1"/>
      <c r="G824" s="68"/>
      <c r="H824" s="69"/>
      <c r="I824" s="69"/>
      <c r="J824" s="1"/>
      <c r="K824" s="1"/>
      <c r="L824" s="1"/>
      <c r="M824" s="66"/>
      <c r="N824" s="11"/>
      <c r="O824" s="45"/>
      <c r="P824" s="45"/>
      <c r="Q824" s="45"/>
      <c r="R824" s="45"/>
      <c r="S824" s="45"/>
      <c r="T824" s="45"/>
      <c r="U824" s="45"/>
      <c r="V824" s="45"/>
      <c r="W824" s="45"/>
      <c r="X824" s="45"/>
      <c r="Y824" s="45"/>
      <c r="Z824" s="45"/>
      <c r="AA824" s="45"/>
      <c r="AB824" s="45"/>
      <c r="AC824" s="45"/>
      <c r="AD824" s="45"/>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row>
    <row r="825" spans="1:77" s="65" customFormat="1" x14ac:dyDescent="0.2">
      <c r="A825" s="1"/>
      <c r="B825" s="66"/>
      <c r="C825" s="67"/>
      <c r="D825" s="1"/>
      <c r="E825" s="1"/>
      <c r="F825" s="1"/>
      <c r="G825" s="68"/>
      <c r="H825" s="69"/>
      <c r="I825" s="69"/>
      <c r="J825" s="1"/>
      <c r="K825" s="1"/>
      <c r="L825" s="1"/>
      <c r="M825" s="66"/>
      <c r="N825" s="11"/>
      <c r="O825" s="45"/>
      <c r="P825" s="45"/>
      <c r="Q825" s="45"/>
      <c r="R825" s="45"/>
      <c r="S825" s="45"/>
      <c r="T825" s="45"/>
      <c r="U825" s="45"/>
      <c r="V825" s="45"/>
      <c r="W825" s="45"/>
      <c r="X825" s="45"/>
      <c r="Y825" s="45"/>
      <c r="Z825" s="45"/>
      <c r="AA825" s="45"/>
      <c r="AB825" s="45"/>
      <c r="AC825" s="45"/>
      <c r="AD825" s="45"/>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row>
    <row r="826" spans="1:77" s="65" customFormat="1" x14ac:dyDescent="0.2">
      <c r="A826" s="1"/>
      <c r="B826" s="66"/>
      <c r="C826" s="67"/>
      <c r="D826" s="1"/>
      <c r="E826" s="1"/>
      <c r="F826" s="1"/>
      <c r="G826" s="68"/>
      <c r="H826" s="69"/>
      <c r="I826" s="69"/>
      <c r="J826" s="1"/>
      <c r="K826" s="1"/>
      <c r="L826" s="1"/>
      <c r="M826" s="66"/>
      <c r="N826" s="11"/>
      <c r="O826" s="45"/>
      <c r="P826" s="45"/>
      <c r="Q826" s="45"/>
      <c r="R826" s="45"/>
      <c r="S826" s="45"/>
      <c r="T826" s="45"/>
      <c r="U826" s="45"/>
      <c r="V826" s="45"/>
      <c r="W826" s="45"/>
      <c r="X826" s="45"/>
      <c r="Y826" s="45"/>
      <c r="Z826" s="45"/>
      <c r="AA826" s="45"/>
      <c r="AB826" s="45"/>
      <c r="AC826" s="45"/>
      <c r="AD826" s="45"/>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row>
    <row r="827" spans="1:77" s="65" customFormat="1" x14ac:dyDescent="0.2">
      <c r="A827" s="1"/>
      <c r="B827" s="66"/>
      <c r="C827" s="67"/>
      <c r="D827" s="1"/>
      <c r="E827" s="1"/>
      <c r="F827" s="1"/>
      <c r="G827" s="68"/>
      <c r="H827" s="69"/>
      <c r="I827" s="69"/>
      <c r="J827" s="1"/>
      <c r="K827" s="1"/>
      <c r="L827" s="1"/>
      <c r="M827" s="66"/>
      <c r="N827" s="11"/>
      <c r="O827" s="45"/>
      <c r="P827" s="45"/>
      <c r="Q827" s="45"/>
      <c r="R827" s="45"/>
      <c r="S827" s="45"/>
      <c r="T827" s="45"/>
      <c r="U827" s="45"/>
      <c r="V827" s="45"/>
      <c r="W827" s="45"/>
      <c r="X827" s="45"/>
      <c r="Y827" s="45"/>
      <c r="Z827" s="45"/>
      <c r="AA827" s="45"/>
      <c r="AB827" s="45"/>
      <c r="AC827" s="45"/>
      <c r="AD827" s="45"/>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row>
    <row r="828" spans="1:77" s="65" customFormat="1" x14ac:dyDescent="0.2">
      <c r="A828" s="1"/>
      <c r="B828" s="66"/>
      <c r="C828" s="67"/>
      <c r="D828" s="1"/>
      <c r="E828" s="1"/>
      <c r="F828" s="1"/>
      <c r="G828" s="68"/>
      <c r="H828" s="69"/>
      <c r="I828" s="69"/>
      <c r="J828" s="1"/>
      <c r="K828" s="1"/>
      <c r="L828" s="1"/>
      <c r="M828" s="66"/>
      <c r="N828" s="11"/>
      <c r="O828" s="45"/>
      <c r="P828" s="45"/>
      <c r="Q828" s="45"/>
      <c r="R828" s="45"/>
      <c r="S828" s="45"/>
      <c r="T828" s="45"/>
      <c r="U828" s="45"/>
      <c r="V828" s="45"/>
      <c r="W828" s="45"/>
      <c r="X828" s="45"/>
      <c r="Y828" s="45"/>
      <c r="Z828" s="45"/>
      <c r="AA828" s="45"/>
      <c r="AB828" s="45"/>
      <c r="AC828" s="45"/>
      <c r="AD828" s="45"/>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row>
    <row r="829" spans="1:77" s="65" customFormat="1" x14ac:dyDescent="0.2">
      <c r="A829" s="1"/>
      <c r="B829" s="66"/>
      <c r="C829" s="67"/>
      <c r="D829" s="1"/>
      <c r="E829" s="1"/>
      <c r="F829" s="1"/>
      <c r="G829" s="68"/>
      <c r="H829" s="69"/>
      <c r="I829" s="69"/>
      <c r="J829" s="1"/>
      <c r="K829" s="1"/>
      <c r="L829" s="1"/>
      <c r="M829" s="66"/>
      <c r="N829" s="11"/>
      <c r="O829" s="45"/>
      <c r="P829" s="45"/>
      <c r="Q829" s="45"/>
      <c r="R829" s="45"/>
      <c r="S829" s="45"/>
      <c r="T829" s="45"/>
      <c r="U829" s="45"/>
      <c r="V829" s="45"/>
      <c r="W829" s="45"/>
      <c r="X829" s="45"/>
      <c r="Y829" s="45"/>
      <c r="Z829" s="45"/>
      <c r="AA829" s="45"/>
      <c r="AB829" s="45"/>
      <c r="AC829" s="45"/>
      <c r="AD829" s="45"/>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row>
    <row r="830" spans="1:77" s="65" customFormat="1" x14ac:dyDescent="0.2">
      <c r="A830" s="1"/>
      <c r="B830" s="66"/>
      <c r="C830" s="67"/>
      <c r="D830" s="1"/>
      <c r="E830" s="1"/>
      <c r="F830" s="1"/>
      <c r="G830" s="68"/>
      <c r="H830" s="69"/>
      <c r="I830" s="69"/>
      <c r="J830" s="1"/>
      <c r="K830" s="1"/>
      <c r="L830" s="1"/>
      <c r="M830" s="66"/>
      <c r="N830" s="11"/>
      <c r="O830" s="45"/>
      <c r="P830" s="45"/>
      <c r="Q830" s="45"/>
      <c r="R830" s="45"/>
      <c r="S830" s="45"/>
      <c r="T830" s="45"/>
      <c r="U830" s="45"/>
      <c r="V830" s="45"/>
      <c r="W830" s="45"/>
      <c r="X830" s="45"/>
      <c r="Y830" s="45"/>
      <c r="Z830" s="45"/>
      <c r="AA830" s="45"/>
      <c r="AB830" s="45"/>
      <c r="AC830" s="45"/>
      <c r="AD830" s="45"/>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row>
    <row r="831" spans="1:77" s="65" customFormat="1" x14ac:dyDescent="0.2">
      <c r="A831" s="1"/>
      <c r="B831" s="66"/>
      <c r="C831" s="67"/>
      <c r="D831" s="1"/>
      <c r="E831" s="1"/>
      <c r="F831" s="1"/>
      <c r="G831" s="68"/>
      <c r="H831" s="69"/>
      <c r="I831" s="69"/>
      <c r="J831" s="1"/>
      <c r="K831" s="1"/>
      <c r="L831" s="1"/>
      <c r="M831" s="66"/>
      <c r="N831" s="11"/>
      <c r="O831" s="45"/>
      <c r="P831" s="45"/>
      <c r="Q831" s="45"/>
      <c r="R831" s="45"/>
      <c r="S831" s="45"/>
      <c r="T831" s="45"/>
      <c r="U831" s="45"/>
      <c r="V831" s="45"/>
      <c r="W831" s="45"/>
      <c r="X831" s="45"/>
      <c r="Y831" s="45"/>
      <c r="Z831" s="45"/>
      <c r="AA831" s="45"/>
      <c r="AB831" s="45"/>
      <c r="AC831" s="45"/>
      <c r="AD831" s="45"/>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row>
    <row r="832" spans="1:77" s="65" customFormat="1" x14ac:dyDescent="0.2">
      <c r="A832" s="1"/>
      <c r="B832" s="66"/>
      <c r="C832" s="67"/>
      <c r="D832" s="1"/>
      <c r="E832" s="1"/>
      <c r="F832" s="1"/>
      <c r="G832" s="68"/>
      <c r="H832" s="69"/>
      <c r="I832" s="69"/>
      <c r="J832" s="1"/>
      <c r="K832" s="1"/>
      <c r="L832" s="1"/>
      <c r="M832" s="66"/>
      <c r="N832" s="11"/>
      <c r="O832" s="45"/>
      <c r="P832" s="45"/>
      <c r="Q832" s="45"/>
      <c r="R832" s="45"/>
      <c r="S832" s="45"/>
      <c r="T832" s="45"/>
      <c r="U832" s="45"/>
      <c r="V832" s="45"/>
      <c r="W832" s="45"/>
      <c r="X832" s="45"/>
      <c r="Y832" s="45"/>
      <c r="Z832" s="45"/>
      <c r="AA832" s="45"/>
      <c r="AB832" s="45"/>
      <c r="AC832" s="45"/>
      <c r="AD832" s="45"/>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row>
    <row r="833" spans="1:77" s="65" customFormat="1" x14ac:dyDescent="0.2">
      <c r="A833" s="1"/>
      <c r="B833" s="66"/>
      <c r="C833" s="67"/>
      <c r="D833" s="1"/>
      <c r="E833" s="1"/>
      <c r="F833" s="1"/>
      <c r="G833" s="68"/>
      <c r="H833" s="69"/>
      <c r="I833" s="69"/>
      <c r="J833" s="1"/>
      <c r="K833" s="1"/>
      <c r="L833" s="1"/>
      <c r="M833" s="66"/>
      <c r="N833" s="11"/>
      <c r="O833" s="45"/>
      <c r="P833" s="45"/>
      <c r="Q833" s="45"/>
      <c r="R833" s="45"/>
      <c r="S833" s="45"/>
      <c r="T833" s="45"/>
      <c r="U833" s="45"/>
      <c r="V833" s="45"/>
      <c r="W833" s="45"/>
      <c r="X833" s="45"/>
      <c r="Y833" s="45"/>
      <c r="Z833" s="45"/>
      <c r="AA833" s="45"/>
      <c r="AB833" s="45"/>
      <c r="AC833" s="45"/>
      <c r="AD833" s="45"/>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row>
    <row r="834" spans="1:77" s="65" customFormat="1" x14ac:dyDescent="0.2">
      <c r="A834" s="1"/>
      <c r="B834" s="66"/>
      <c r="C834" s="67"/>
      <c r="D834" s="1"/>
      <c r="E834" s="1"/>
      <c r="F834" s="1"/>
      <c r="G834" s="68"/>
      <c r="H834" s="69"/>
      <c r="I834" s="69"/>
      <c r="J834" s="1"/>
      <c r="K834" s="1"/>
      <c r="L834" s="1"/>
      <c r="M834" s="66"/>
      <c r="N834" s="11"/>
      <c r="O834" s="45"/>
      <c r="P834" s="45"/>
      <c r="Q834" s="45"/>
      <c r="R834" s="45"/>
      <c r="S834" s="45"/>
      <c r="T834" s="45"/>
      <c r="U834" s="45"/>
      <c r="V834" s="45"/>
      <c r="W834" s="45"/>
      <c r="X834" s="45"/>
      <c r="Y834" s="45"/>
      <c r="Z834" s="45"/>
      <c r="AA834" s="45"/>
      <c r="AB834" s="45"/>
      <c r="AC834" s="45"/>
      <c r="AD834" s="45"/>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row>
    <row r="835" spans="1:77" s="65" customFormat="1" x14ac:dyDescent="0.2">
      <c r="A835" s="1"/>
      <c r="B835" s="66"/>
      <c r="C835" s="67"/>
      <c r="D835" s="1"/>
      <c r="E835" s="1"/>
      <c r="F835" s="1"/>
      <c r="G835" s="68"/>
      <c r="H835" s="69"/>
      <c r="I835" s="69"/>
      <c r="J835" s="1"/>
      <c r="K835" s="1"/>
      <c r="L835" s="1"/>
      <c r="M835" s="66"/>
      <c r="N835" s="11"/>
      <c r="O835" s="45"/>
      <c r="P835" s="45"/>
      <c r="Q835" s="45"/>
      <c r="R835" s="45"/>
      <c r="S835" s="45"/>
      <c r="T835" s="45"/>
      <c r="U835" s="45"/>
      <c r="V835" s="45"/>
      <c r="W835" s="45"/>
      <c r="X835" s="45"/>
      <c r="Y835" s="45"/>
      <c r="Z835" s="45"/>
      <c r="AA835" s="45"/>
      <c r="AB835" s="45"/>
      <c r="AC835" s="45"/>
      <c r="AD835" s="45"/>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row>
    <row r="836" spans="1:77" s="65" customFormat="1" x14ac:dyDescent="0.2">
      <c r="A836" s="1"/>
      <c r="B836" s="66"/>
      <c r="C836" s="67"/>
      <c r="D836" s="1"/>
      <c r="E836" s="1"/>
      <c r="F836" s="1"/>
      <c r="G836" s="68"/>
      <c r="H836" s="69"/>
      <c r="I836" s="69"/>
      <c r="J836" s="1"/>
      <c r="K836" s="1"/>
      <c r="L836" s="1"/>
      <c r="M836" s="66"/>
      <c r="N836" s="11"/>
      <c r="O836" s="45"/>
      <c r="P836" s="45"/>
      <c r="Q836" s="45"/>
      <c r="R836" s="45"/>
      <c r="S836" s="45"/>
      <c r="T836" s="45"/>
      <c r="U836" s="45"/>
      <c r="V836" s="45"/>
      <c r="W836" s="45"/>
      <c r="X836" s="45"/>
      <c r="Y836" s="45"/>
      <c r="Z836" s="45"/>
      <c r="AA836" s="45"/>
      <c r="AB836" s="45"/>
      <c r="AC836" s="45"/>
      <c r="AD836" s="45"/>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row>
    <row r="837" spans="1:77" s="65" customFormat="1" x14ac:dyDescent="0.2">
      <c r="A837" s="1"/>
      <c r="B837" s="66"/>
      <c r="C837" s="67"/>
      <c r="D837" s="1"/>
      <c r="E837" s="1"/>
      <c r="F837" s="1"/>
      <c r="G837" s="68"/>
      <c r="H837" s="69"/>
      <c r="I837" s="69"/>
      <c r="J837" s="1"/>
      <c r="K837" s="1"/>
      <c r="L837" s="1"/>
      <c r="M837" s="66"/>
      <c r="N837" s="11"/>
      <c r="O837" s="45"/>
      <c r="P837" s="45"/>
      <c r="Q837" s="45"/>
      <c r="R837" s="45"/>
      <c r="S837" s="45"/>
      <c r="T837" s="45"/>
      <c r="U837" s="45"/>
      <c r="V837" s="45"/>
      <c r="W837" s="45"/>
      <c r="X837" s="45"/>
      <c r="Y837" s="45"/>
      <c r="Z837" s="45"/>
      <c r="AA837" s="45"/>
      <c r="AB837" s="45"/>
      <c r="AC837" s="45"/>
      <c r="AD837" s="45"/>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row>
    <row r="838" spans="1:77" s="65" customFormat="1" x14ac:dyDescent="0.2">
      <c r="A838" s="1"/>
      <c r="B838" s="66"/>
      <c r="C838" s="67"/>
      <c r="D838" s="1"/>
      <c r="E838" s="1"/>
      <c r="F838" s="1"/>
      <c r="G838" s="68"/>
      <c r="H838" s="69"/>
      <c r="I838" s="69"/>
      <c r="J838" s="1"/>
      <c r="K838" s="1"/>
      <c r="L838" s="1"/>
      <c r="M838" s="66"/>
      <c r="N838" s="11"/>
      <c r="O838" s="45"/>
      <c r="P838" s="45"/>
      <c r="Q838" s="45"/>
      <c r="R838" s="45"/>
      <c r="S838" s="45"/>
      <c r="T838" s="45"/>
      <c r="U838" s="45"/>
      <c r="V838" s="45"/>
      <c r="W838" s="45"/>
      <c r="X838" s="45"/>
      <c r="Y838" s="45"/>
      <c r="Z838" s="45"/>
      <c r="AA838" s="45"/>
      <c r="AB838" s="45"/>
      <c r="AC838" s="45"/>
      <c r="AD838" s="45"/>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row>
    <row r="839" spans="1:77" s="65" customFormat="1" x14ac:dyDescent="0.2">
      <c r="A839" s="1"/>
      <c r="B839" s="66"/>
      <c r="C839" s="67"/>
      <c r="D839" s="1"/>
      <c r="E839" s="1"/>
      <c r="F839" s="1"/>
      <c r="G839" s="68"/>
      <c r="H839" s="69"/>
      <c r="I839" s="69"/>
      <c r="J839" s="1"/>
      <c r="K839" s="1"/>
      <c r="L839" s="1"/>
      <c r="M839" s="66"/>
      <c r="N839" s="11"/>
      <c r="O839" s="45"/>
      <c r="P839" s="45"/>
      <c r="Q839" s="45"/>
      <c r="R839" s="45"/>
      <c r="S839" s="45"/>
      <c r="T839" s="45"/>
      <c r="U839" s="45"/>
      <c r="V839" s="45"/>
      <c r="W839" s="45"/>
      <c r="X839" s="45"/>
      <c r="Y839" s="45"/>
      <c r="Z839" s="45"/>
      <c r="AA839" s="45"/>
      <c r="AB839" s="45"/>
      <c r="AC839" s="45"/>
      <c r="AD839" s="45"/>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row>
    <row r="840" spans="1:77" s="65" customFormat="1" x14ac:dyDescent="0.2">
      <c r="A840" s="1"/>
      <c r="B840" s="66"/>
      <c r="C840" s="67"/>
      <c r="D840" s="1"/>
      <c r="E840" s="1"/>
      <c r="F840" s="1"/>
      <c r="G840" s="68"/>
      <c r="H840" s="69"/>
      <c r="I840" s="69"/>
      <c r="J840" s="1"/>
      <c r="K840" s="1"/>
      <c r="L840" s="1"/>
      <c r="M840" s="66"/>
      <c r="N840" s="11"/>
      <c r="O840" s="45"/>
      <c r="P840" s="45"/>
      <c r="Q840" s="45"/>
      <c r="R840" s="45"/>
      <c r="S840" s="45"/>
      <c r="T840" s="45"/>
      <c r="U840" s="45"/>
      <c r="V840" s="45"/>
      <c r="W840" s="45"/>
      <c r="X840" s="45"/>
      <c r="Y840" s="45"/>
      <c r="Z840" s="45"/>
      <c r="AA840" s="45"/>
      <c r="AB840" s="45"/>
      <c r="AC840" s="45"/>
      <c r="AD840" s="45"/>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row>
    <row r="841" spans="1:77" s="65" customFormat="1" x14ac:dyDescent="0.2">
      <c r="A841" s="1"/>
      <c r="B841" s="66"/>
      <c r="C841" s="67"/>
      <c r="D841" s="1"/>
      <c r="E841" s="1"/>
      <c r="F841" s="1"/>
      <c r="G841" s="68"/>
      <c r="H841" s="69"/>
      <c r="I841" s="69"/>
      <c r="J841" s="1"/>
      <c r="K841" s="1"/>
      <c r="L841" s="1"/>
      <c r="M841" s="66"/>
      <c r="N841" s="11"/>
      <c r="O841" s="45"/>
      <c r="P841" s="45"/>
      <c r="Q841" s="45"/>
      <c r="R841" s="45"/>
      <c r="S841" s="45"/>
      <c r="T841" s="45"/>
      <c r="U841" s="45"/>
      <c r="V841" s="45"/>
      <c r="W841" s="45"/>
      <c r="X841" s="45"/>
      <c r="Y841" s="45"/>
      <c r="Z841" s="45"/>
      <c r="AA841" s="45"/>
      <c r="AB841" s="45"/>
      <c r="AC841" s="45"/>
      <c r="AD841" s="45"/>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row>
    <row r="842" spans="1:77" s="65" customFormat="1" x14ac:dyDescent="0.2">
      <c r="A842" s="1"/>
      <c r="B842" s="66"/>
      <c r="C842" s="67"/>
      <c r="D842" s="1"/>
      <c r="E842" s="1"/>
      <c r="F842" s="1"/>
      <c r="G842" s="68"/>
      <c r="H842" s="69"/>
      <c r="I842" s="69"/>
      <c r="J842" s="1"/>
      <c r="K842" s="1"/>
      <c r="L842" s="1"/>
      <c r="M842" s="66"/>
      <c r="N842" s="11"/>
      <c r="O842" s="45"/>
      <c r="P842" s="45"/>
      <c r="Q842" s="45"/>
      <c r="R842" s="45"/>
      <c r="S842" s="45"/>
      <c r="T842" s="45"/>
      <c r="U842" s="45"/>
      <c r="V842" s="45"/>
      <c r="W842" s="45"/>
      <c r="X842" s="45"/>
      <c r="Y842" s="45"/>
      <c r="Z842" s="45"/>
      <c r="AA842" s="45"/>
      <c r="AB842" s="45"/>
      <c r="AC842" s="45"/>
      <c r="AD842" s="45"/>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row>
    <row r="843" spans="1:77" s="65" customFormat="1" x14ac:dyDescent="0.2">
      <c r="A843" s="1"/>
      <c r="B843" s="66"/>
      <c r="C843" s="67"/>
      <c r="D843" s="1"/>
      <c r="E843" s="1"/>
      <c r="F843" s="1"/>
      <c r="G843" s="68"/>
      <c r="H843" s="69"/>
      <c r="I843" s="69"/>
      <c r="J843" s="1"/>
      <c r="K843" s="1"/>
      <c r="L843" s="1"/>
      <c r="M843" s="66"/>
      <c r="N843" s="11"/>
      <c r="O843" s="45"/>
      <c r="P843" s="45"/>
      <c r="Q843" s="45"/>
      <c r="R843" s="45"/>
      <c r="S843" s="45"/>
      <c r="T843" s="45"/>
      <c r="U843" s="45"/>
      <c r="V843" s="45"/>
      <c r="W843" s="45"/>
      <c r="X843" s="45"/>
      <c r="Y843" s="45"/>
      <c r="Z843" s="45"/>
      <c r="AA843" s="45"/>
      <c r="AB843" s="45"/>
      <c r="AC843" s="45"/>
      <c r="AD843" s="45"/>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row>
    <row r="844" spans="1:77" s="65" customFormat="1" x14ac:dyDescent="0.2">
      <c r="A844" s="1"/>
      <c r="B844" s="66"/>
      <c r="C844" s="67"/>
      <c r="D844" s="1"/>
      <c r="E844" s="1"/>
      <c r="F844" s="1"/>
      <c r="G844" s="68"/>
      <c r="H844" s="69"/>
      <c r="I844" s="69"/>
      <c r="J844" s="1"/>
      <c r="K844" s="1"/>
      <c r="L844" s="1"/>
      <c r="M844" s="66"/>
      <c r="N844" s="11"/>
      <c r="O844" s="45"/>
      <c r="P844" s="45"/>
      <c r="Q844" s="45"/>
      <c r="R844" s="45"/>
      <c r="S844" s="45"/>
      <c r="T844" s="45"/>
      <c r="U844" s="45"/>
      <c r="V844" s="45"/>
      <c r="W844" s="45"/>
      <c r="X844" s="45"/>
      <c r="Y844" s="45"/>
      <c r="Z844" s="45"/>
      <c r="AA844" s="45"/>
      <c r="AB844" s="45"/>
      <c r="AC844" s="45"/>
      <c r="AD844" s="45"/>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row>
    <row r="845" spans="1:77" s="65" customFormat="1" x14ac:dyDescent="0.2">
      <c r="A845" s="1"/>
      <c r="B845" s="66"/>
      <c r="C845" s="67"/>
      <c r="D845" s="1"/>
      <c r="E845" s="1"/>
      <c r="F845" s="1"/>
      <c r="G845" s="68"/>
      <c r="H845" s="69"/>
      <c r="I845" s="69"/>
      <c r="J845" s="1"/>
      <c r="K845" s="1"/>
      <c r="L845" s="1"/>
      <c r="M845" s="66"/>
      <c r="N845" s="11"/>
      <c r="O845" s="45"/>
      <c r="P845" s="45"/>
      <c r="Q845" s="45"/>
      <c r="R845" s="45"/>
      <c r="S845" s="45"/>
      <c r="T845" s="45"/>
      <c r="U845" s="45"/>
      <c r="V845" s="45"/>
      <c r="W845" s="45"/>
      <c r="X845" s="45"/>
      <c r="Y845" s="45"/>
      <c r="Z845" s="45"/>
      <c r="AA845" s="45"/>
      <c r="AB845" s="45"/>
      <c r="AC845" s="45"/>
      <c r="AD845" s="45"/>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row>
    <row r="846" spans="1:77" s="65" customFormat="1" x14ac:dyDescent="0.2">
      <c r="A846" s="1"/>
      <c r="B846" s="66"/>
      <c r="C846" s="67"/>
      <c r="D846" s="1"/>
      <c r="E846" s="1"/>
      <c r="F846" s="1"/>
      <c r="G846" s="68"/>
      <c r="H846" s="69"/>
      <c r="I846" s="69"/>
      <c r="J846" s="1"/>
      <c r="K846" s="1"/>
      <c r="L846" s="1"/>
      <c r="M846" s="66"/>
      <c r="N846" s="11"/>
      <c r="O846" s="45"/>
      <c r="P846" s="45"/>
      <c r="Q846" s="45"/>
      <c r="R846" s="45"/>
      <c r="S846" s="45"/>
      <c r="T846" s="45"/>
      <c r="U846" s="45"/>
      <c r="V846" s="45"/>
      <c r="W846" s="45"/>
      <c r="X846" s="45"/>
      <c r="Y846" s="45"/>
      <c r="Z846" s="45"/>
      <c r="AA846" s="45"/>
      <c r="AB846" s="45"/>
      <c r="AC846" s="45"/>
      <c r="AD846" s="45"/>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row>
    <row r="847" spans="1:77" s="65" customFormat="1" x14ac:dyDescent="0.2">
      <c r="A847" s="1"/>
      <c r="B847" s="66"/>
      <c r="C847" s="67"/>
      <c r="D847" s="1"/>
      <c r="E847" s="1"/>
      <c r="F847" s="1"/>
      <c r="G847" s="68"/>
      <c r="H847" s="69"/>
      <c r="I847" s="69"/>
      <c r="J847" s="1"/>
      <c r="K847" s="1"/>
      <c r="L847" s="1"/>
      <c r="M847" s="66"/>
      <c r="N847" s="11"/>
      <c r="O847" s="45"/>
      <c r="P847" s="45"/>
      <c r="Q847" s="45"/>
      <c r="R847" s="45"/>
      <c r="S847" s="45"/>
      <c r="T847" s="45"/>
      <c r="U847" s="45"/>
      <c r="V847" s="45"/>
      <c r="W847" s="45"/>
      <c r="X847" s="45"/>
      <c r="Y847" s="45"/>
      <c r="Z847" s="45"/>
      <c r="AA847" s="45"/>
      <c r="AB847" s="45"/>
      <c r="AC847" s="45"/>
      <c r="AD847" s="45"/>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row>
    <row r="848" spans="1:77" s="65" customFormat="1" x14ac:dyDescent="0.2">
      <c r="A848" s="1"/>
      <c r="B848" s="66"/>
      <c r="C848" s="67"/>
      <c r="D848" s="1"/>
      <c r="E848" s="1"/>
      <c r="F848" s="1"/>
      <c r="G848" s="68"/>
      <c r="H848" s="69"/>
      <c r="I848" s="69"/>
      <c r="J848" s="1"/>
      <c r="K848" s="1"/>
      <c r="L848" s="1"/>
      <c r="M848" s="66"/>
      <c r="N848" s="11"/>
      <c r="O848" s="45"/>
      <c r="P848" s="45"/>
      <c r="Q848" s="45"/>
      <c r="R848" s="45"/>
      <c r="S848" s="45"/>
      <c r="T848" s="45"/>
      <c r="U848" s="45"/>
      <c r="V848" s="45"/>
      <c r="W848" s="45"/>
      <c r="X848" s="45"/>
      <c r="Y848" s="45"/>
      <c r="Z848" s="45"/>
      <c r="AA848" s="45"/>
      <c r="AB848" s="45"/>
      <c r="AC848" s="45"/>
      <c r="AD848" s="45"/>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row>
    <row r="849" spans="1:77" s="65" customFormat="1" x14ac:dyDescent="0.2">
      <c r="A849" s="1"/>
      <c r="B849" s="66"/>
      <c r="C849" s="67"/>
      <c r="D849" s="1"/>
      <c r="E849" s="1"/>
      <c r="F849" s="1"/>
      <c r="G849" s="68"/>
      <c r="H849" s="69"/>
      <c r="I849" s="69"/>
      <c r="J849" s="1"/>
      <c r="K849" s="1"/>
      <c r="L849" s="1"/>
      <c r="M849" s="66"/>
      <c r="N849" s="11"/>
      <c r="O849" s="45"/>
      <c r="P849" s="45"/>
      <c r="Q849" s="45"/>
      <c r="R849" s="45"/>
      <c r="S849" s="45"/>
      <c r="T849" s="45"/>
      <c r="U849" s="45"/>
      <c r="V849" s="45"/>
      <c r="W849" s="45"/>
      <c r="X849" s="45"/>
      <c r="Y849" s="45"/>
      <c r="Z849" s="45"/>
      <c r="AA849" s="45"/>
      <c r="AB849" s="45"/>
      <c r="AC849" s="45"/>
      <c r="AD849" s="45"/>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row>
    <row r="850" spans="1:77" s="65" customFormat="1" x14ac:dyDescent="0.2">
      <c r="A850" s="1"/>
      <c r="B850" s="66"/>
      <c r="C850" s="67"/>
      <c r="D850" s="1"/>
      <c r="E850" s="1"/>
      <c r="F850" s="1"/>
      <c r="G850" s="68"/>
      <c r="H850" s="69"/>
      <c r="I850" s="69"/>
      <c r="J850" s="1"/>
      <c r="K850" s="1"/>
      <c r="L850" s="1"/>
      <c r="M850" s="66"/>
      <c r="N850" s="11"/>
      <c r="O850" s="45"/>
      <c r="P850" s="45"/>
      <c r="Q850" s="45"/>
      <c r="R850" s="45"/>
      <c r="S850" s="45"/>
      <c r="T850" s="45"/>
      <c r="U850" s="45"/>
      <c r="V850" s="45"/>
      <c r="W850" s="45"/>
      <c r="X850" s="45"/>
      <c r="Y850" s="45"/>
      <c r="Z850" s="45"/>
      <c r="AA850" s="45"/>
      <c r="AB850" s="45"/>
      <c r="AC850" s="45"/>
      <c r="AD850" s="45"/>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row>
    <row r="851" spans="1:77" s="65" customFormat="1" x14ac:dyDescent="0.2">
      <c r="A851" s="1"/>
      <c r="B851" s="66"/>
      <c r="C851" s="67"/>
      <c r="D851" s="1"/>
      <c r="E851" s="1"/>
      <c r="F851" s="1"/>
      <c r="G851" s="68"/>
      <c r="H851" s="69"/>
      <c r="I851" s="69"/>
      <c r="J851" s="1"/>
      <c r="K851" s="1"/>
      <c r="L851" s="1"/>
      <c r="M851" s="66"/>
      <c r="N851" s="11"/>
      <c r="O851" s="45"/>
      <c r="P851" s="45"/>
      <c r="Q851" s="45"/>
      <c r="R851" s="45"/>
      <c r="S851" s="45"/>
      <c r="T851" s="45"/>
      <c r="U851" s="45"/>
      <c r="V851" s="45"/>
      <c r="W851" s="45"/>
      <c r="X851" s="45"/>
      <c r="Y851" s="45"/>
      <c r="Z851" s="45"/>
      <c r="AA851" s="45"/>
      <c r="AB851" s="45"/>
      <c r="AC851" s="45"/>
      <c r="AD851" s="45"/>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row>
    <row r="852" spans="1:77" s="65" customFormat="1" x14ac:dyDescent="0.2">
      <c r="A852" s="1"/>
      <c r="B852" s="66"/>
      <c r="C852" s="67"/>
      <c r="D852" s="1"/>
      <c r="E852" s="1"/>
      <c r="F852" s="1"/>
      <c r="G852" s="68"/>
      <c r="H852" s="69"/>
      <c r="I852" s="69"/>
      <c r="J852" s="1"/>
      <c r="K852" s="1"/>
      <c r="L852" s="1"/>
      <c r="M852" s="66"/>
      <c r="N852" s="11"/>
      <c r="O852" s="45"/>
      <c r="P852" s="45"/>
      <c r="Q852" s="45"/>
      <c r="R852" s="45"/>
      <c r="S852" s="45"/>
      <c r="T852" s="45"/>
      <c r="U852" s="45"/>
      <c r="V852" s="45"/>
      <c r="W852" s="45"/>
      <c r="X852" s="45"/>
      <c r="Y852" s="45"/>
      <c r="Z852" s="45"/>
      <c r="AA852" s="45"/>
      <c r="AB852" s="45"/>
      <c r="AC852" s="45"/>
      <c r="AD852" s="45"/>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row>
    <row r="853" spans="1:77" s="65" customFormat="1" x14ac:dyDescent="0.2">
      <c r="A853" s="1"/>
      <c r="B853" s="66"/>
      <c r="C853" s="67"/>
      <c r="D853" s="1"/>
      <c r="E853" s="1"/>
      <c r="F853" s="1"/>
      <c r="G853" s="68"/>
      <c r="H853" s="69"/>
      <c r="I853" s="69"/>
      <c r="J853" s="1"/>
      <c r="K853" s="1"/>
      <c r="L853" s="1"/>
      <c r="M853" s="66"/>
      <c r="N853" s="11"/>
      <c r="O853" s="45"/>
      <c r="P853" s="45"/>
      <c r="Q853" s="45"/>
      <c r="R853" s="45"/>
      <c r="S853" s="45"/>
      <c r="T853" s="45"/>
      <c r="U853" s="45"/>
      <c r="V853" s="45"/>
      <c r="W853" s="45"/>
      <c r="X853" s="45"/>
      <c r="Y853" s="45"/>
      <c r="Z853" s="45"/>
      <c r="AA853" s="45"/>
      <c r="AB853" s="45"/>
      <c r="AC853" s="45"/>
      <c r="AD853" s="45"/>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row>
    <row r="854" spans="1:77" s="65" customFormat="1" x14ac:dyDescent="0.2">
      <c r="A854" s="1"/>
      <c r="B854" s="66"/>
      <c r="C854" s="67"/>
      <c r="D854" s="1"/>
      <c r="E854" s="1"/>
      <c r="F854" s="1"/>
      <c r="G854" s="68"/>
      <c r="H854" s="69"/>
      <c r="I854" s="69"/>
      <c r="J854" s="1"/>
      <c r="K854" s="1"/>
      <c r="L854" s="1"/>
      <c r="M854" s="66"/>
      <c r="N854" s="11"/>
      <c r="O854" s="45"/>
      <c r="P854" s="45"/>
      <c r="Q854" s="45"/>
      <c r="R854" s="45"/>
      <c r="S854" s="45"/>
      <c r="T854" s="45"/>
      <c r="U854" s="45"/>
      <c r="V854" s="45"/>
      <c r="W854" s="45"/>
      <c r="X854" s="45"/>
      <c r="Y854" s="45"/>
      <c r="Z854" s="45"/>
      <c r="AA854" s="45"/>
      <c r="AB854" s="45"/>
      <c r="AC854" s="45"/>
      <c r="AD854" s="45"/>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row>
    <row r="855" spans="1:77" s="65" customFormat="1" x14ac:dyDescent="0.2">
      <c r="A855" s="1"/>
      <c r="B855" s="66"/>
      <c r="C855" s="67"/>
      <c r="D855" s="1"/>
      <c r="E855" s="1"/>
      <c r="F855" s="1"/>
      <c r="G855" s="68"/>
      <c r="H855" s="69"/>
      <c r="I855" s="69"/>
      <c r="J855" s="1"/>
      <c r="K855" s="1"/>
      <c r="L855" s="1"/>
      <c r="M855" s="66"/>
      <c r="N855" s="11"/>
      <c r="O855" s="45"/>
      <c r="P855" s="45"/>
      <c r="Q855" s="45"/>
      <c r="R855" s="45"/>
      <c r="S855" s="45"/>
      <c r="T855" s="45"/>
      <c r="U855" s="45"/>
      <c r="V855" s="45"/>
      <c r="W855" s="45"/>
      <c r="X855" s="45"/>
      <c r="Y855" s="45"/>
      <c r="Z855" s="45"/>
      <c r="AA855" s="45"/>
      <c r="AB855" s="45"/>
      <c r="AC855" s="45"/>
      <c r="AD855" s="45"/>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row>
    <row r="856" spans="1:77" s="65" customFormat="1" x14ac:dyDescent="0.2">
      <c r="A856" s="1"/>
      <c r="B856" s="66"/>
      <c r="C856" s="67"/>
      <c r="D856" s="1"/>
      <c r="E856" s="1"/>
      <c r="F856" s="1"/>
      <c r="G856" s="68"/>
      <c r="H856" s="69"/>
      <c r="I856" s="69"/>
      <c r="J856" s="1"/>
      <c r="K856" s="1"/>
      <c r="L856" s="1"/>
      <c r="M856" s="66"/>
      <c r="N856" s="11"/>
      <c r="O856" s="45"/>
      <c r="P856" s="45"/>
      <c r="Q856" s="45"/>
      <c r="R856" s="45"/>
      <c r="S856" s="45"/>
      <c r="T856" s="45"/>
      <c r="U856" s="45"/>
      <c r="V856" s="45"/>
      <c r="W856" s="45"/>
      <c r="X856" s="45"/>
      <c r="Y856" s="45"/>
      <c r="Z856" s="45"/>
      <c r="AA856" s="45"/>
      <c r="AB856" s="45"/>
      <c r="AC856" s="45"/>
      <c r="AD856" s="45"/>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row>
    <row r="857" spans="1:77" s="65" customFormat="1" x14ac:dyDescent="0.2">
      <c r="A857" s="1"/>
      <c r="B857" s="66"/>
      <c r="C857" s="67"/>
      <c r="D857" s="1"/>
      <c r="E857" s="1"/>
      <c r="F857" s="1"/>
      <c r="G857" s="68"/>
      <c r="H857" s="69"/>
      <c r="I857" s="69"/>
      <c r="J857" s="1"/>
      <c r="K857" s="1"/>
      <c r="L857" s="1"/>
      <c r="M857" s="66"/>
      <c r="N857" s="11"/>
      <c r="O857" s="45"/>
      <c r="P857" s="45"/>
      <c r="Q857" s="45"/>
      <c r="R857" s="45"/>
      <c r="S857" s="45"/>
      <c r="T857" s="45"/>
      <c r="U857" s="45"/>
      <c r="V857" s="45"/>
      <c r="W857" s="45"/>
      <c r="X857" s="45"/>
      <c r="Y857" s="45"/>
      <c r="Z857" s="45"/>
      <c r="AA857" s="45"/>
      <c r="AB857" s="45"/>
      <c r="AC857" s="45"/>
      <c r="AD857" s="45"/>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row>
    <row r="858" spans="1:77" s="65" customFormat="1" x14ac:dyDescent="0.2">
      <c r="A858" s="1"/>
      <c r="B858" s="66"/>
      <c r="C858" s="67"/>
      <c r="D858" s="1"/>
      <c r="E858" s="1"/>
      <c r="F858" s="1"/>
      <c r="G858" s="68"/>
      <c r="H858" s="69"/>
      <c r="I858" s="69"/>
      <c r="J858" s="1"/>
      <c r="K858" s="1"/>
      <c r="L858" s="1"/>
      <c r="M858" s="66"/>
      <c r="N858" s="11"/>
      <c r="O858" s="45"/>
      <c r="P858" s="45"/>
      <c r="Q858" s="45"/>
      <c r="R858" s="45"/>
      <c r="S858" s="45"/>
      <c r="T858" s="45"/>
      <c r="U858" s="45"/>
      <c r="V858" s="45"/>
      <c r="W858" s="45"/>
      <c r="X858" s="45"/>
      <c r="Y858" s="45"/>
      <c r="Z858" s="45"/>
      <c r="AA858" s="45"/>
      <c r="AB858" s="45"/>
      <c r="AC858" s="45"/>
      <c r="AD858" s="45"/>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row>
    <row r="859" spans="1:77" s="65" customFormat="1" x14ac:dyDescent="0.2">
      <c r="A859" s="1"/>
      <c r="B859" s="66"/>
      <c r="C859" s="67"/>
      <c r="D859" s="1"/>
      <c r="E859" s="1"/>
      <c r="F859" s="1"/>
      <c r="G859" s="68"/>
      <c r="H859" s="69"/>
      <c r="I859" s="69"/>
      <c r="J859" s="1"/>
      <c r="K859" s="1"/>
      <c r="L859" s="1"/>
      <c r="M859" s="66"/>
      <c r="N859" s="11"/>
      <c r="O859" s="45"/>
      <c r="P859" s="45"/>
      <c r="Q859" s="45"/>
      <c r="R859" s="45"/>
      <c r="S859" s="45"/>
      <c r="T859" s="45"/>
      <c r="U859" s="45"/>
      <c r="V859" s="45"/>
      <c r="W859" s="45"/>
      <c r="X859" s="45"/>
      <c r="Y859" s="45"/>
      <c r="Z859" s="45"/>
      <c r="AA859" s="45"/>
      <c r="AB859" s="45"/>
      <c r="AC859" s="45"/>
      <c r="AD859" s="45"/>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row>
    <row r="860" spans="1:77" s="65" customFormat="1" x14ac:dyDescent="0.2">
      <c r="A860" s="1"/>
      <c r="B860" s="66"/>
      <c r="C860" s="67"/>
      <c r="D860" s="1"/>
      <c r="E860" s="1"/>
      <c r="F860" s="1"/>
      <c r="G860" s="68"/>
      <c r="H860" s="69"/>
      <c r="I860" s="69"/>
      <c r="J860" s="1"/>
      <c r="K860" s="1"/>
      <c r="L860" s="1"/>
      <c r="M860" s="66"/>
      <c r="N860" s="11"/>
      <c r="O860" s="45"/>
      <c r="P860" s="45"/>
      <c r="Q860" s="45"/>
      <c r="R860" s="45"/>
      <c r="S860" s="45"/>
      <c r="T860" s="45"/>
      <c r="U860" s="45"/>
      <c r="V860" s="45"/>
      <c r="W860" s="45"/>
      <c r="X860" s="45"/>
      <c r="Y860" s="45"/>
      <c r="Z860" s="45"/>
      <c r="AA860" s="45"/>
      <c r="AB860" s="45"/>
      <c r="AC860" s="45"/>
      <c r="AD860" s="45"/>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row>
    <row r="861" spans="1:77" s="65" customFormat="1" x14ac:dyDescent="0.2">
      <c r="A861" s="1"/>
      <c r="B861" s="66"/>
      <c r="C861" s="67"/>
      <c r="D861" s="1"/>
      <c r="E861" s="1"/>
      <c r="F861" s="1"/>
      <c r="G861" s="68"/>
      <c r="H861" s="69"/>
      <c r="I861" s="69"/>
      <c r="J861" s="1"/>
      <c r="K861" s="1"/>
      <c r="L861" s="1"/>
      <c r="M861" s="66"/>
      <c r="N861" s="11"/>
      <c r="O861" s="45"/>
      <c r="P861" s="45"/>
      <c r="Q861" s="45"/>
      <c r="R861" s="45"/>
      <c r="S861" s="45"/>
      <c r="T861" s="45"/>
      <c r="U861" s="45"/>
      <c r="V861" s="45"/>
      <c r="W861" s="45"/>
      <c r="X861" s="45"/>
      <c r="Y861" s="45"/>
      <c r="Z861" s="45"/>
      <c r="AA861" s="45"/>
      <c r="AB861" s="45"/>
      <c r="AC861" s="45"/>
      <c r="AD861" s="45"/>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row>
    <row r="862" spans="1:77" s="65" customFormat="1" x14ac:dyDescent="0.2">
      <c r="A862" s="1"/>
      <c r="B862" s="66"/>
      <c r="C862" s="67"/>
      <c r="D862" s="1"/>
      <c r="E862" s="1"/>
      <c r="F862" s="1"/>
      <c r="G862" s="68"/>
      <c r="H862" s="69"/>
      <c r="I862" s="69"/>
      <c r="J862" s="1"/>
      <c r="K862" s="1"/>
      <c r="L862" s="1"/>
      <c r="M862" s="66"/>
      <c r="N862" s="11"/>
      <c r="O862" s="45"/>
      <c r="P862" s="45"/>
      <c r="Q862" s="45"/>
      <c r="R862" s="45"/>
      <c r="S862" s="45"/>
      <c r="T862" s="45"/>
      <c r="U862" s="45"/>
      <c r="V862" s="45"/>
      <c r="W862" s="45"/>
      <c r="X862" s="45"/>
      <c r="Y862" s="45"/>
      <c r="Z862" s="45"/>
      <c r="AA862" s="45"/>
      <c r="AB862" s="45"/>
      <c r="AC862" s="45"/>
      <c r="AD862" s="45"/>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row>
    <row r="863" spans="1:77" s="65" customFormat="1" x14ac:dyDescent="0.2">
      <c r="A863" s="1"/>
      <c r="B863" s="66"/>
      <c r="C863" s="67"/>
      <c r="D863" s="1"/>
      <c r="E863" s="1"/>
      <c r="F863" s="1"/>
      <c r="G863" s="68"/>
      <c r="H863" s="69"/>
      <c r="I863" s="69"/>
      <c r="J863" s="1"/>
      <c r="K863" s="1"/>
      <c r="L863" s="1"/>
      <c r="M863" s="66"/>
      <c r="N863" s="11"/>
      <c r="O863" s="45"/>
      <c r="P863" s="45"/>
      <c r="Q863" s="45"/>
      <c r="R863" s="45"/>
      <c r="S863" s="45"/>
      <c r="T863" s="45"/>
      <c r="U863" s="45"/>
      <c r="V863" s="45"/>
      <c r="W863" s="45"/>
      <c r="X863" s="45"/>
      <c r="Y863" s="45"/>
      <c r="Z863" s="45"/>
      <c r="AA863" s="45"/>
      <c r="AB863" s="45"/>
      <c r="AC863" s="45"/>
      <c r="AD863" s="45"/>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row>
    <row r="864" spans="1:77" s="65" customFormat="1" x14ac:dyDescent="0.2">
      <c r="A864" s="1"/>
      <c r="B864" s="66"/>
      <c r="C864" s="67"/>
      <c r="D864" s="1"/>
      <c r="E864" s="1"/>
      <c r="F864" s="1"/>
      <c r="G864" s="68"/>
      <c r="H864" s="69"/>
      <c r="I864" s="69"/>
      <c r="J864" s="1"/>
      <c r="K864" s="1"/>
      <c r="L864" s="1"/>
      <c r="M864" s="66"/>
      <c r="N864" s="11"/>
      <c r="O864" s="45"/>
      <c r="P864" s="45"/>
      <c r="Q864" s="45"/>
      <c r="R864" s="45"/>
      <c r="S864" s="45"/>
      <c r="T864" s="45"/>
      <c r="U864" s="45"/>
      <c r="V864" s="45"/>
      <c r="W864" s="45"/>
      <c r="X864" s="45"/>
      <c r="Y864" s="45"/>
      <c r="Z864" s="45"/>
      <c r="AA864" s="45"/>
      <c r="AB864" s="45"/>
      <c r="AC864" s="45"/>
      <c r="AD864" s="45"/>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row>
    <row r="865" spans="1:77" s="65" customFormat="1" x14ac:dyDescent="0.2">
      <c r="A865" s="1"/>
      <c r="B865" s="66"/>
      <c r="C865" s="67"/>
      <c r="D865" s="1"/>
      <c r="E865" s="1"/>
      <c r="F865" s="1"/>
      <c r="G865" s="68"/>
      <c r="H865" s="69"/>
      <c r="I865" s="69"/>
      <c r="J865" s="1"/>
      <c r="K865" s="1"/>
      <c r="L865" s="1"/>
      <c r="M865" s="66"/>
      <c r="N865" s="11"/>
      <c r="O865" s="45"/>
      <c r="P865" s="45"/>
      <c r="Q865" s="45"/>
      <c r="R865" s="45"/>
      <c r="S865" s="45"/>
      <c r="T865" s="45"/>
      <c r="U865" s="45"/>
      <c r="V865" s="45"/>
      <c r="W865" s="45"/>
      <c r="X865" s="45"/>
      <c r="Y865" s="45"/>
      <c r="Z865" s="45"/>
      <c r="AA865" s="45"/>
      <c r="AB865" s="45"/>
      <c r="AC865" s="45"/>
      <c r="AD865" s="45"/>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row>
    <row r="866" spans="1:77" s="65" customFormat="1" x14ac:dyDescent="0.2">
      <c r="A866" s="1"/>
      <c r="B866" s="66"/>
      <c r="C866" s="67"/>
      <c r="D866" s="1"/>
      <c r="E866" s="1"/>
      <c r="F866" s="1"/>
      <c r="G866" s="68"/>
      <c r="H866" s="69"/>
      <c r="I866" s="69"/>
      <c r="J866" s="1"/>
      <c r="K866" s="1"/>
      <c r="L866" s="1"/>
      <c r="M866" s="66"/>
      <c r="N866" s="11"/>
      <c r="O866" s="45"/>
      <c r="P866" s="45"/>
      <c r="Q866" s="45"/>
      <c r="R866" s="45"/>
      <c r="S866" s="45"/>
      <c r="T866" s="45"/>
      <c r="U866" s="45"/>
      <c r="V866" s="45"/>
      <c r="W866" s="45"/>
      <c r="X866" s="45"/>
      <c r="Y866" s="45"/>
      <c r="Z866" s="45"/>
      <c r="AA866" s="45"/>
      <c r="AB866" s="45"/>
      <c r="AC866" s="45"/>
      <c r="AD866" s="45"/>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row>
    <row r="867" spans="1:77" s="65" customFormat="1" x14ac:dyDescent="0.2">
      <c r="A867" s="1"/>
      <c r="B867" s="66"/>
      <c r="C867" s="67"/>
      <c r="D867" s="1"/>
      <c r="E867" s="1"/>
      <c r="F867" s="1"/>
      <c r="G867" s="68"/>
      <c r="H867" s="69"/>
      <c r="I867" s="69"/>
      <c r="J867" s="1"/>
      <c r="K867" s="1"/>
      <c r="L867" s="1"/>
      <c r="M867" s="66"/>
      <c r="N867" s="11"/>
      <c r="O867" s="45"/>
      <c r="P867" s="45"/>
      <c r="Q867" s="45"/>
      <c r="R867" s="45"/>
      <c r="S867" s="45"/>
      <c r="T867" s="45"/>
      <c r="U867" s="45"/>
      <c r="V867" s="45"/>
      <c r="W867" s="45"/>
      <c r="X867" s="45"/>
      <c r="Y867" s="45"/>
      <c r="Z867" s="45"/>
      <c r="AA867" s="45"/>
      <c r="AB867" s="45"/>
      <c r="AC867" s="45"/>
      <c r="AD867" s="45"/>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row>
    <row r="868" spans="1:77" s="65" customFormat="1" x14ac:dyDescent="0.2">
      <c r="A868" s="1"/>
      <c r="B868" s="66"/>
      <c r="C868" s="67"/>
      <c r="D868" s="1"/>
      <c r="E868" s="1"/>
      <c r="F868" s="1"/>
      <c r="G868" s="68"/>
      <c r="H868" s="69"/>
      <c r="I868" s="69"/>
      <c r="J868" s="1"/>
      <c r="K868" s="1"/>
      <c r="L868" s="1"/>
      <c r="M868" s="66"/>
      <c r="N868" s="11"/>
      <c r="O868" s="45"/>
      <c r="P868" s="45"/>
      <c r="Q868" s="45"/>
      <c r="R868" s="45"/>
      <c r="S868" s="45"/>
      <c r="T868" s="45"/>
      <c r="U868" s="45"/>
      <c r="V868" s="45"/>
      <c r="W868" s="45"/>
      <c r="X868" s="45"/>
      <c r="Y868" s="45"/>
      <c r="Z868" s="45"/>
      <c r="AA868" s="45"/>
      <c r="AB868" s="45"/>
      <c r="AC868" s="45"/>
      <c r="AD868" s="45"/>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row>
    <row r="869" spans="1:77" s="65" customFormat="1" x14ac:dyDescent="0.2">
      <c r="A869" s="1"/>
      <c r="B869" s="66"/>
      <c r="C869" s="67"/>
      <c r="D869" s="1"/>
      <c r="E869" s="1"/>
      <c r="F869" s="1"/>
      <c r="G869" s="68"/>
      <c r="H869" s="69"/>
      <c r="I869" s="69"/>
      <c r="J869" s="1"/>
      <c r="K869" s="1"/>
      <c r="L869" s="1"/>
      <c r="M869" s="66"/>
      <c r="N869" s="11"/>
      <c r="O869" s="45"/>
      <c r="P869" s="45"/>
      <c r="Q869" s="45"/>
      <c r="R869" s="45"/>
      <c r="S869" s="45"/>
      <c r="T869" s="45"/>
      <c r="U869" s="45"/>
      <c r="V869" s="45"/>
      <c r="W869" s="45"/>
      <c r="X869" s="45"/>
      <c r="Y869" s="45"/>
      <c r="Z869" s="45"/>
      <c r="AA869" s="45"/>
      <c r="AB869" s="45"/>
      <c r="AC869" s="45"/>
      <c r="AD869" s="45"/>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row>
    <row r="870" spans="1:77" s="65" customFormat="1" x14ac:dyDescent="0.2">
      <c r="A870" s="1"/>
      <c r="B870" s="66"/>
      <c r="C870" s="67"/>
      <c r="D870" s="1"/>
      <c r="E870" s="1"/>
      <c r="F870" s="1"/>
      <c r="G870" s="68"/>
      <c r="H870" s="69"/>
      <c r="I870" s="69"/>
      <c r="J870" s="1"/>
      <c r="K870" s="1"/>
      <c r="L870" s="1"/>
      <c r="M870" s="66"/>
      <c r="N870" s="11"/>
      <c r="O870" s="45"/>
      <c r="P870" s="45"/>
      <c r="Q870" s="45"/>
      <c r="R870" s="45"/>
      <c r="S870" s="45"/>
      <c r="T870" s="45"/>
      <c r="U870" s="45"/>
      <c r="V870" s="45"/>
      <c r="W870" s="45"/>
      <c r="X870" s="45"/>
      <c r="Y870" s="45"/>
      <c r="Z870" s="45"/>
      <c r="AA870" s="45"/>
      <c r="AB870" s="45"/>
      <c r="AC870" s="45"/>
      <c r="AD870" s="45"/>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row>
    <row r="871" spans="1:77" s="65" customFormat="1" x14ac:dyDescent="0.2">
      <c r="A871" s="1"/>
      <c r="B871" s="66"/>
      <c r="C871" s="67"/>
      <c r="D871" s="1"/>
      <c r="E871" s="1"/>
      <c r="F871" s="1"/>
      <c r="G871" s="68"/>
      <c r="H871" s="69"/>
      <c r="I871" s="69"/>
      <c r="J871" s="1"/>
      <c r="K871" s="1"/>
      <c r="L871" s="1"/>
      <c r="M871" s="66"/>
      <c r="N871" s="11"/>
      <c r="O871" s="45"/>
      <c r="P871" s="45"/>
      <c r="Q871" s="45"/>
      <c r="R871" s="45"/>
      <c r="S871" s="45"/>
      <c r="T871" s="45"/>
      <c r="U871" s="45"/>
      <c r="V871" s="45"/>
      <c r="W871" s="45"/>
      <c r="X871" s="45"/>
      <c r="Y871" s="45"/>
      <c r="Z871" s="45"/>
      <c r="AA871" s="45"/>
      <c r="AB871" s="45"/>
      <c r="AC871" s="45"/>
      <c r="AD871" s="45"/>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row>
    <row r="872" spans="1:77" s="65" customFormat="1" x14ac:dyDescent="0.2">
      <c r="A872" s="1"/>
      <c r="B872" s="66"/>
      <c r="C872" s="67"/>
      <c r="D872" s="1"/>
      <c r="E872" s="1"/>
      <c r="F872" s="1"/>
      <c r="G872" s="68"/>
      <c r="H872" s="69"/>
      <c r="I872" s="69"/>
      <c r="J872" s="1"/>
      <c r="K872" s="1"/>
      <c r="L872" s="1"/>
      <c r="M872" s="66"/>
      <c r="N872" s="11"/>
      <c r="O872" s="45"/>
      <c r="P872" s="45"/>
      <c r="Q872" s="45"/>
      <c r="R872" s="45"/>
      <c r="S872" s="45"/>
      <c r="T872" s="45"/>
      <c r="U872" s="45"/>
      <c r="V872" s="45"/>
      <c r="W872" s="45"/>
      <c r="X872" s="45"/>
      <c r="Y872" s="45"/>
      <c r="Z872" s="45"/>
      <c r="AA872" s="45"/>
      <c r="AB872" s="45"/>
      <c r="AC872" s="45"/>
      <c r="AD872" s="45"/>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row>
    <row r="873" spans="1:77" s="65" customFormat="1" x14ac:dyDescent="0.2">
      <c r="A873" s="1"/>
      <c r="B873" s="66"/>
      <c r="C873" s="67"/>
      <c r="D873" s="1"/>
      <c r="E873" s="1"/>
      <c r="F873" s="1"/>
      <c r="G873" s="68"/>
      <c r="H873" s="69"/>
      <c r="I873" s="69"/>
      <c r="J873" s="1"/>
      <c r="K873" s="1"/>
      <c r="L873" s="1"/>
      <c r="M873" s="66"/>
      <c r="N873" s="11"/>
      <c r="O873" s="45"/>
      <c r="P873" s="45"/>
      <c r="Q873" s="45"/>
      <c r="R873" s="45"/>
      <c r="S873" s="45"/>
      <c r="T873" s="45"/>
      <c r="U873" s="45"/>
      <c r="V873" s="45"/>
      <c r="W873" s="45"/>
      <c r="X873" s="45"/>
      <c r="Y873" s="45"/>
      <c r="Z873" s="45"/>
      <c r="AA873" s="45"/>
      <c r="AB873" s="45"/>
      <c r="AC873" s="45"/>
      <c r="AD873" s="45"/>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row>
    <row r="874" spans="1:77" s="65" customFormat="1" x14ac:dyDescent="0.2">
      <c r="A874" s="1"/>
      <c r="B874" s="66"/>
      <c r="C874" s="67"/>
      <c r="D874" s="1"/>
      <c r="E874" s="1"/>
      <c r="F874" s="1"/>
      <c r="G874" s="68"/>
      <c r="H874" s="69"/>
      <c r="I874" s="69"/>
      <c r="J874" s="1"/>
      <c r="K874" s="1"/>
      <c r="L874" s="1"/>
      <c r="M874" s="66"/>
      <c r="N874" s="11"/>
      <c r="O874" s="45"/>
      <c r="P874" s="45"/>
      <c r="Q874" s="45"/>
      <c r="R874" s="45"/>
      <c r="S874" s="45"/>
      <c r="T874" s="45"/>
      <c r="U874" s="45"/>
      <c r="V874" s="45"/>
      <c r="W874" s="45"/>
      <c r="X874" s="45"/>
      <c r="Y874" s="45"/>
      <c r="Z874" s="45"/>
      <c r="AA874" s="45"/>
      <c r="AB874" s="45"/>
      <c r="AC874" s="45"/>
      <c r="AD874" s="45"/>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row>
    <row r="875" spans="1:77" s="65" customFormat="1" x14ac:dyDescent="0.2">
      <c r="A875" s="1"/>
      <c r="B875" s="66"/>
      <c r="C875" s="67"/>
      <c r="D875" s="1"/>
      <c r="E875" s="1"/>
      <c r="F875" s="1"/>
      <c r="G875" s="68"/>
      <c r="H875" s="69"/>
      <c r="I875" s="69"/>
      <c r="J875" s="1"/>
      <c r="K875" s="1"/>
      <c r="L875" s="1"/>
      <c r="M875" s="66"/>
      <c r="N875" s="11"/>
      <c r="O875" s="45"/>
      <c r="P875" s="45"/>
      <c r="Q875" s="45"/>
      <c r="R875" s="45"/>
      <c r="S875" s="45"/>
      <c r="T875" s="45"/>
      <c r="U875" s="45"/>
      <c r="V875" s="45"/>
      <c r="W875" s="45"/>
      <c r="X875" s="45"/>
      <c r="Y875" s="45"/>
      <c r="Z875" s="45"/>
      <c r="AA875" s="45"/>
      <c r="AB875" s="45"/>
      <c r="AC875" s="45"/>
      <c r="AD875" s="45"/>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row>
    <row r="876" spans="1:77" s="65" customFormat="1" x14ac:dyDescent="0.2">
      <c r="A876" s="1"/>
      <c r="B876" s="66"/>
      <c r="C876" s="67"/>
      <c r="D876" s="1"/>
      <c r="E876" s="1"/>
      <c r="F876" s="1"/>
      <c r="G876" s="68"/>
      <c r="H876" s="69"/>
      <c r="I876" s="69"/>
      <c r="J876" s="1"/>
      <c r="K876" s="1"/>
      <c r="L876" s="1"/>
      <c r="M876" s="66"/>
      <c r="N876" s="11"/>
      <c r="O876" s="45"/>
      <c r="P876" s="45"/>
      <c r="Q876" s="45"/>
      <c r="R876" s="45"/>
      <c r="S876" s="45"/>
      <c r="T876" s="45"/>
      <c r="U876" s="45"/>
      <c r="V876" s="45"/>
      <c r="W876" s="45"/>
      <c r="X876" s="45"/>
      <c r="Y876" s="45"/>
      <c r="Z876" s="45"/>
      <c r="AA876" s="45"/>
      <c r="AB876" s="45"/>
      <c r="AC876" s="45"/>
      <c r="AD876" s="45"/>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row>
    <row r="877" spans="1:77" s="65" customFormat="1" x14ac:dyDescent="0.2">
      <c r="A877" s="1"/>
      <c r="B877" s="66"/>
      <c r="C877" s="67"/>
      <c r="D877" s="1"/>
      <c r="E877" s="1"/>
      <c r="F877" s="1"/>
      <c r="G877" s="68"/>
      <c r="H877" s="69"/>
      <c r="I877" s="69"/>
      <c r="J877" s="1"/>
      <c r="K877" s="1"/>
      <c r="L877" s="1"/>
      <c r="M877" s="66"/>
      <c r="N877" s="11"/>
      <c r="O877" s="45"/>
      <c r="P877" s="45"/>
      <c r="Q877" s="45"/>
      <c r="R877" s="45"/>
      <c r="S877" s="45"/>
      <c r="T877" s="45"/>
      <c r="U877" s="45"/>
      <c r="V877" s="45"/>
      <c r="W877" s="45"/>
      <c r="X877" s="45"/>
      <c r="Y877" s="45"/>
      <c r="Z877" s="45"/>
      <c r="AA877" s="45"/>
      <c r="AB877" s="45"/>
      <c r="AC877" s="45"/>
      <c r="AD877" s="45"/>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row>
    <row r="878" spans="1:77" s="65" customFormat="1" x14ac:dyDescent="0.2">
      <c r="A878" s="1"/>
      <c r="B878" s="66"/>
      <c r="C878" s="67"/>
      <c r="D878" s="1"/>
      <c r="E878" s="1"/>
      <c r="F878" s="1"/>
      <c r="G878" s="68"/>
      <c r="H878" s="69"/>
      <c r="I878" s="69"/>
      <c r="J878" s="1"/>
      <c r="K878" s="1"/>
      <c r="L878" s="1"/>
      <c r="M878" s="66"/>
      <c r="N878" s="11"/>
      <c r="O878" s="45"/>
      <c r="P878" s="45"/>
      <c r="Q878" s="45"/>
      <c r="R878" s="45"/>
      <c r="S878" s="45"/>
      <c r="T878" s="45"/>
      <c r="U878" s="45"/>
      <c r="V878" s="45"/>
      <c r="W878" s="45"/>
      <c r="X878" s="45"/>
      <c r="Y878" s="45"/>
      <c r="Z878" s="45"/>
      <c r="AA878" s="45"/>
      <c r="AB878" s="45"/>
      <c r="AC878" s="45"/>
      <c r="AD878" s="45"/>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row>
    <row r="879" spans="1:77" s="65" customFormat="1" x14ac:dyDescent="0.2">
      <c r="A879" s="1"/>
      <c r="B879" s="66"/>
      <c r="C879" s="67"/>
      <c r="D879" s="1"/>
      <c r="E879" s="1"/>
      <c r="F879" s="1"/>
      <c r="G879" s="68"/>
      <c r="H879" s="69"/>
      <c r="I879" s="69"/>
      <c r="J879" s="1"/>
      <c r="K879" s="1"/>
      <c r="L879" s="1"/>
      <c r="M879" s="66"/>
      <c r="N879" s="11"/>
      <c r="O879" s="45"/>
      <c r="P879" s="45"/>
      <c r="Q879" s="45"/>
      <c r="R879" s="45"/>
      <c r="S879" s="45"/>
      <c r="T879" s="45"/>
      <c r="U879" s="45"/>
      <c r="V879" s="45"/>
      <c r="W879" s="45"/>
      <c r="X879" s="45"/>
      <c r="Y879" s="45"/>
      <c r="Z879" s="45"/>
      <c r="AA879" s="45"/>
      <c r="AB879" s="45"/>
      <c r="AC879" s="45"/>
      <c r="AD879" s="45"/>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row>
    <row r="880" spans="1:77" s="65" customFormat="1" x14ac:dyDescent="0.2">
      <c r="A880" s="1"/>
      <c r="B880" s="66"/>
      <c r="C880" s="67"/>
      <c r="D880" s="1"/>
      <c r="E880" s="1"/>
      <c r="F880" s="1"/>
      <c r="G880" s="68"/>
      <c r="H880" s="69"/>
      <c r="I880" s="69"/>
      <c r="J880" s="1"/>
      <c r="K880" s="1"/>
      <c r="L880" s="1"/>
      <c r="M880" s="66"/>
      <c r="N880" s="11"/>
      <c r="O880" s="45"/>
      <c r="P880" s="45"/>
      <c r="Q880" s="45"/>
      <c r="R880" s="45"/>
      <c r="S880" s="45"/>
      <c r="T880" s="45"/>
      <c r="U880" s="45"/>
      <c r="V880" s="45"/>
      <c r="W880" s="45"/>
      <c r="X880" s="45"/>
      <c r="Y880" s="45"/>
      <c r="Z880" s="45"/>
      <c r="AA880" s="45"/>
      <c r="AB880" s="45"/>
      <c r="AC880" s="45"/>
      <c r="AD880" s="45"/>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row>
    <row r="881" spans="1:77" s="65" customFormat="1" x14ac:dyDescent="0.2">
      <c r="A881" s="1"/>
      <c r="B881" s="66"/>
      <c r="C881" s="67"/>
      <c r="D881" s="1"/>
      <c r="E881" s="1"/>
      <c r="F881" s="1"/>
      <c r="G881" s="68"/>
      <c r="H881" s="69"/>
      <c r="I881" s="69"/>
      <c r="J881" s="1"/>
      <c r="K881" s="1"/>
      <c r="L881" s="1"/>
      <c r="M881" s="66"/>
      <c r="N881" s="11"/>
      <c r="O881" s="45"/>
      <c r="P881" s="45"/>
      <c r="Q881" s="45"/>
      <c r="R881" s="45"/>
      <c r="S881" s="45"/>
      <c r="T881" s="45"/>
      <c r="U881" s="45"/>
      <c r="V881" s="45"/>
      <c r="W881" s="45"/>
      <c r="X881" s="45"/>
      <c r="Y881" s="45"/>
      <c r="Z881" s="45"/>
      <c r="AA881" s="45"/>
      <c r="AB881" s="45"/>
      <c r="AC881" s="45"/>
      <c r="AD881" s="45"/>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row>
    <row r="882" spans="1:77" s="65" customFormat="1" x14ac:dyDescent="0.2">
      <c r="A882" s="1"/>
      <c r="B882" s="66"/>
      <c r="C882" s="67"/>
      <c r="D882" s="1"/>
      <c r="E882" s="1"/>
      <c r="F882" s="1"/>
      <c r="G882" s="68"/>
      <c r="H882" s="69"/>
      <c r="I882" s="69"/>
      <c r="J882" s="1"/>
      <c r="K882" s="1"/>
      <c r="L882" s="1"/>
      <c r="M882" s="66"/>
      <c r="N882" s="11"/>
      <c r="O882" s="45"/>
      <c r="P882" s="45"/>
      <c r="Q882" s="45"/>
      <c r="R882" s="45"/>
      <c r="S882" s="45"/>
      <c r="T882" s="45"/>
      <c r="U882" s="45"/>
      <c r="V882" s="45"/>
      <c r="W882" s="45"/>
      <c r="X882" s="45"/>
      <c r="Y882" s="45"/>
      <c r="Z882" s="45"/>
      <c r="AA882" s="45"/>
      <c r="AB882" s="45"/>
      <c r="AC882" s="45"/>
      <c r="AD882" s="45"/>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row>
    <row r="883" spans="1:77" s="65" customFormat="1" x14ac:dyDescent="0.2">
      <c r="A883" s="1"/>
      <c r="B883" s="66"/>
      <c r="C883" s="67"/>
      <c r="D883" s="1"/>
      <c r="E883" s="1"/>
      <c r="F883" s="1"/>
      <c r="G883" s="68"/>
      <c r="H883" s="69"/>
      <c r="I883" s="69"/>
      <c r="J883" s="1"/>
      <c r="K883" s="1"/>
      <c r="L883" s="1"/>
      <c r="M883" s="66"/>
      <c r="N883" s="11"/>
      <c r="O883" s="45"/>
      <c r="P883" s="45"/>
      <c r="Q883" s="45"/>
      <c r="R883" s="45"/>
      <c r="S883" s="45"/>
      <c r="T883" s="45"/>
      <c r="U883" s="45"/>
      <c r="V883" s="45"/>
      <c r="W883" s="45"/>
      <c r="X883" s="45"/>
      <c r="Y883" s="45"/>
      <c r="Z883" s="45"/>
      <c r="AA883" s="45"/>
      <c r="AB883" s="45"/>
      <c r="AC883" s="45"/>
      <c r="AD883" s="45"/>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row>
    <row r="884" spans="1:77" s="65" customFormat="1" x14ac:dyDescent="0.2">
      <c r="A884" s="1"/>
      <c r="B884" s="66"/>
      <c r="C884" s="67"/>
      <c r="D884" s="1"/>
      <c r="E884" s="1"/>
      <c r="F884" s="1"/>
      <c r="G884" s="68"/>
      <c r="H884" s="69"/>
      <c r="I884" s="69"/>
      <c r="J884" s="1"/>
      <c r="K884" s="1"/>
      <c r="L884" s="1"/>
      <c r="M884" s="66"/>
      <c r="N884" s="11"/>
      <c r="O884" s="45"/>
      <c r="P884" s="45"/>
      <c r="Q884" s="45"/>
      <c r="R884" s="45"/>
      <c r="S884" s="45"/>
      <c r="T884" s="45"/>
      <c r="U884" s="45"/>
      <c r="V884" s="45"/>
      <c r="W884" s="45"/>
      <c r="X884" s="45"/>
      <c r="Y884" s="45"/>
      <c r="Z884" s="45"/>
      <c r="AA884" s="45"/>
      <c r="AB884" s="45"/>
      <c r="AC884" s="45"/>
      <c r="AD884" s="45"/>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row>
    <row r="885" spans="1:77" s="65" customFormat="1" x14ac:dyDescent="0.2">
      <c r="A885" s="1"/>
      <c r="B885" s="66"/>
      <c r="C885" s="67"/>
      <c r="D885" s="1"/>
      <c r="E885" s="1"/>
      <c r="F885" s="1"/>
      <c r="G885" s="68"/>
      <c r="H885" s="69"/>
      <c r="I885" s="69"/>
      <c r="J885" s="1"/>
      <c r="K885" s="1"/>
      <c r="L885" s="1"/>
      <c r="M885" s="66"/>
      <c r="N885" s="11"/>
      <c r="O885" s="45"/>
      <c r="P885" s="45"/>
      <c r="Q885" s="45"/>
      <c r="R885" s="45"/>
      <c r="S885" s="45"/>
      <c r="T885" s="45"/>
      <c r="U885" s="45"/>
      <c r="V885" s="45"/>
      <c r="W885" s="45"/>
      <c r="X885" s="45"/>
      <c r="Y885" s="45"/>
      <c r="Z885" s="45"/>
      <c r="AA885" s="45"/>
      <c r="AB885" s="45"/>
      <c r="AC885" s="45"/>
      <c r="AD885" s="45"/>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row>
    <row r="886" spans="1:77" s="65" customFormat="1" x14ac:dyDescent="0.2">
      <c r="A886" s="1"/>
      <c r="B886" s="66"/>
      <c r="C886" s="67"/>
      <c r="D886" s="1"/>
      <c r="E886" s="1"/>
      <c r="F886" s="1"/>
      <c r="G886" s="68"/>
      <c r="H886" s="69"/>
      <c r="I886" s="69"/>
      <c r="J886" s="1"/>
      <c r="K886" s="1"/>
      <c r="L886" s="1"/>
      <c r="M886" s="66"/>
      <c r="N886" s="11"/>
      <c r="O886" s="45"/>
      <c r="P886" s="45"/>
      <c r="Q886" s="45"/>
      <c r="R886" s="45"/>
      <c r="S886" s="45"/>
      <c r="T886" s="45"/>
      <c r="U886" s="45"/>
      <c r="V886" s="45"/>
      <c r="W886" s="45"/>
      <c r="X886" s="45"/>
      <c r="Y886" s="45"/>
      <c r="Z886" s="45"/>
      <c r="AA886" s="45"/>
      <c r="AB886" s="45"/>
      <c r="AC886" s="45"/>
      <c r="AD886" s="45"/>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row>
    <row r="887" spans="1:77" s="65" customFormat="1" x14ac:dyDescent="0.2">
      <c r="A887" s="1"/>
      <c r="B887" s="66"/>
      <c r="C887" s="67"/>
      <c r="D887" s="1"/>
      <c r="E887" s="1"/>
      <c r="F887" s="1"/>
      <c r="G887" s="68"/>
      <c r="H887" s="69"/>
      <c r="I887" s="69"/>
      <c r="J887" s="1"/>
      <c r="K887" s="1"/>
      <c r="L887" s="1"/>
      <c r="M887" s="66"/>
      <c r="N887" s="11"/>
      <c r="O887" s="45"/>
      <c r="P887" s="45"/>
      <c r="Q887" s="45"/>
      <c r="R887" s="45"/>
      <c r="S887" s="45"/>
      <c r="T887" s="45"/>
      <c r="U887" s="45"/>
      <c r="V887" s="45"/>
      <c r="W887" s="45"/>
      <c r="X887" s="45"/>
      <c r="Y887" s="45"/>
      <c r="Z887" s="45"/>
      <c r="AA887" s="45"/>
      <c r="AB887" s="45"/>
      <c r="AC887" s="45"/>
      <c r="AD887" s="45"/>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row>
    <row r="888" spans="1:77" s="65" customFormat="1" x14ac:dyDescent="0.2">
      <c r="A888" s="1"/>
      <c r="B888" s="66"/>
      <c r="C888" s="67"/>
      <c r="D888" s="1"/>
      <c r="E888" s="1"/>
      <c r="F888" s="1"/>
      <c r="G888" s="68"/>
      <c r="H888" s="69"/>
      <c r="I888" s="69"/>
      <c r="J888" s="1"/>
      <c r="K888" s="1"/>
      <c r="L888" s="1"/>
      <c r="M888" s="66"/>
      <c r="N888" s="11"/>
      <c r="O888" s="45"/>
      <c r="P888" s="45"/>
      <c r="Q888" s="45"/>
      <c r="R888" s="45"/>
      <c r="S888" s="45"/>
      <c r="T888" s="45"/>
      <c r="U888" s="45"/>
      <c r="V888" s="45"/>
      <c r="W888" s="45"/>
      <c r="X888" s="45"/>
      <c r="Y888" s="45"/>
      <c r="Z888" s="45"/>
      <c r="AA888" s="45"/>
      <c r="AB888" s="45"/>
      <c r="AC888" s="45"/>
      <c r="AD888" s="45"/>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row>
    <row r="889" spans="1:77" s="65" customFormat="1" x14ac:dyDescent="0.2">
      <c r="A889" s="1"/>
      <c r="B889" s="66"/>
      <c r="C889" s="67"/>
      <c r="D889" s="1"/>
      <c r="E889" s="1"/>
      <c r="F889" s="1"/>
      <c r="G889" s="68"/>
      <c r="H889" s="69"/>
      <c r="I889" s="69"/>
      <c r="J889" s="1"/>
      <c r="K889" s="1"/>
      <c r="L889" s="1"/>
      <c r="M889" s="66"/>
      <c r="N889" s="11"/>
      <c r="O889" s="45"/>
      <c r="P889" s="45"/>
      <c r="Q889" s="45"/>
      <c r="R889" s="45"/>
      <c r="S889" s="45"/>
      <c r="T889" s="45"/>
      <c r="U889" s="45"/>
      <c r="V889" s="45"/>
      <c r="W889" s="45"/>
      <c r="X889" s="45"/>
      <c r="Y889" s="45"/>
      <c r="Z889" s="45"/>
      <c r="AA889" s="45"/>
      <c r="AB889" s="45"/>
      <c r="AC889" s="45"/>
      <c r="AD889" s="45"/>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row>
    <row r="890" spans="1:77" s="65" customFormat="1" x14ac:dyDescent="0.2">
      <c r="A890" s="1"/>
      <c r="B890" s="66"/>
      <c r="C890" s="67"/>
      <c r="D890" s="1"/>
      <c r="E890" s="1"/>
      <c r="F890" s="1"/>
      <c r="G890" s="68"/>
      <c r="H890" s="69"/>
      <c r="I890" s="69"/>
      <c r="J890" s="1"/>
      <c r="K890" s="1"/>
      <c r="L890" s="1"/>
      <c r="M890" s="66"/>
      <c r="N890" s="11"/>
      <c r="O890" s="45"/>
      <c r="P890" s="45"/>
      <c r="Q890" s="45"/>
      <c r="R890" s="45"/>
      <c r="S890" s="45"/>
      <c r="T890" s="45"/>
      <c r="U890" s="45"/>
      <c r="V890" s="45"/>
      <c r="W890" s="45"/>
      <c r="X890" s="45"/>
      <c r="Y890" s="45"/>
      <c r="Z890" s="45"/>
      <c r="AA890" s="45"/>
      <c r="AB890" s="45"/>
      <c r="AC890" s="45"/>
      <c r="AD890" s="45"/>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row>
    <row r="891" spans="1:77" s="65" customFormat="1" x14ac:dyDescent="0.2">
      <c r="A891" s="1"/>
      <c r="B891" s="66"/>
      <c r="C891" s="67"/>
      <c r="D891" s="1"/>
      <c r="E891" s="1"/>
      <c r="F891" s="1"/>
      <c r="G891" s="68"/>
      <c r="H891" s="69"/>
      <c r="I891" s="69"/>
      <c r="J891" s="1"/>
      <c r="K891" s="1"/>
      <c r="L891" s="1"/>
      <c r="M891" s="66"/>
      <c r="N891" s="11"/>
      <c r="O891" s="45"/>
      <c r="P891" s="45"/>
      <c r="Q891" s="45"/>
      <c r="R891" s="45"/>
      <c r="S891" s="45"/>
      <c r="T891" s="45"/>
      <c r="U891" s="45"/>
      <c r="V891" s="45"/>
      <c r="W891" s="45"/>
      <c r="X891" s="45"/>
      <c r="Y891" s="45"/>
      <c r="Z891" s="45"/>
      <c r="AA891" s="45"/>
      <c r="AB891" s="45"/>
      <c r="AC891" s="45"/>
      <c r="AD891" s="45"/>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row>
    <row r="892" spans="1:77" s="65" customFormat="1" x14ac:dyDescent="0.2">
      <c r="A892" s="1"/>
      <c r="B892" s="66"/>
      <c r="C892" s="67"/>
      <c r="D892" s="1"/>
      <c r="E892" s="1"/>
      <c r="F892" s="1"/>
      <c r="G892" s="68"/>
      <c r="H892" s="69"/>
      <c r="I892" s="69"/>
      <c r="J892" s="1"/>
      <c r="K892" s="1"/>
      <c r="L892" s="1"/>
      <c r="M892" s="66"/>
      <c r="N892" s="11"/>
      <c r="O892" s="45"/>
      <c r="P892" s="45"/>
      <c r="Q892" s="45"/>
      <c r="R892" s="45"/>
      <c r="S892" s="45"/>
      <c r="T892" s="45"/>
      <c r="U892" s="45"/>
      <c r="V892" s="45"/>
      <c r="W892" s="45"/>
      <c r="X892" s="45"/>
      <c r="Y892" s="45"/>
      <c r="Z892" s="45"/>
      <c r="AA892" s="45"/>
      <c r="AB892" s="45"/>
      <c r="AC892" s="45"/>
      <c r="AD892" s="45"/>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row>
    <row r="893" spans="1:77" s="65" customFormat="1" x14ac:dyDescent="0.2">
      <c r="A893" s="1"/>
      <c r="B893" s="66"/>
      <c r="C893" s="67"/>
      <c r="D893" s="1"/>
      <c r="E893" s="1"/>
      <c r="F893" s="1"/>
      <c r="G893" s="68"/>
      <c r="H893" s="69"/>
      <c r="I893" s="69"/>
      <c r="J893" s="1"/>
      <c r="K893" s="1"/>
      <c r="L893" s="1"/>
      <c r="M893" s="66"/>
      <c r="N893" s="11"/>
      <c r="O893" s="45"/>
      <c r="P893" s="45"/>
      <c r="Q893" s="45"/>
      <c r="R893" s="45"/>
      <c r="S893" s="45"/>
      <c r="T893" s="45"/>
      <c r="U893" s="45"/>
      <c r="V893" s="45"/>
      <c r="W893" s="45"/>
      <c r="X893" s="45"/>
      <c r="Y893" s="45"/>
      <c r="Z893" s="45"/>
      <c r="AA893" s="45"/>
      <c r="AB893" s="45"/>
      <c r="AC893" s="45"/>
      <c r="AD893" s="45"/>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row>
    <row r="894" spans="1:77" s="65" customFormat="1" x14ac:dyDescent="0.2">
      <c r="A894" s="1"/>
      <c r="B894" s="66"/>
      <c r="C894" s="67"/>
      <c r="D894" s="1"/>
      <c r="E894" s="1"/>
      <c r="F894" s="1"/>
      <c r="G894" s="68"/>
      <c r="H894" s="69"/>
      <c r="I894" s="69"/>
      <c r="J894" s="1"/>
      <c r="K894" s="1"/>
      <c r="L894" s="1"/>
      <c r="M894" s="66"/>
      <c r="N894" s="11"/>
      <c r="O894" s="45"/>
      <c r="P894" s="45"/>
      <c r="Q894" s="45"/>
      <c r="R894" s="45"/>
      <c r="S894" s="45"/>
      <c r="T894" s="45"/>
      <c r="U894" s="45"/>
      <c r="V894" s="45"/>
      <c r="W894" s="45"/>
      <c r="X894" s="45"/>
      <c r="Y894" s="45"/>
      <c r="Z894" s="45"/>
      <c r="AA894" s="45"/>
      <c r="AB894" s="45"/>
      <c r="AC894" s="45"/>
      <c r="AD894" s="45"/>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row>
    <row r="895" spans="1:77" s="65" customFormat="1" x14ac:dyDescent="0.2">
      <c r="A895" s="1"/>
      <c r="B895" s="66"/>
      <c r="C895" s="67"/>
      <c r="D895" s="1"/>
      <c r="E895" s="1"/>
      <c r="F895" s="1"/>
      <c r="G895" s="68"/>
      <c r="H895" s="69"/>
      <c r="I895" s="69"/>
      <c r="J895" s="1"/>
      <c r="K895" s="1"/>
      <c r="L895" s="1"/>
      <c r="M895" s="66"/>
      <c r="N895" s="11"/>
      <c r="O895" s="45"/>
      <c r="P895" s="45"/>
      <c r="Q895" s="45"/>
      <c r="R895" s="45"/>
      <c r="S895" s="45"/>
      <c r="T895" s="45"/>
      <c r="U895" s="45"/>
      <c r="V895" s="45"/>
      <c r="W895" s="45"/>
      <c r="X895" s="45"/>
      <c r="Y895" s="45"/>
      <c r="Z895" s="45"/>
      <c r="AA895" s="45"/>
      <c r="AB895" s="45"/>
      <c r="AC895" s="45"/>
      <c r="AD895" s="45"/>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row>
    <row r="896" spans="1:77" s="65" customFormat="1" x14ac:dyDescent="0.2">
      <c r="A896" s="1"/>
      <c r="B896" s="66"/>
      <c r="C896" s="67"/>
      <c r="D896" s="1"/>
      <c r="E896" s="1"/>
      <c r="F896" s="1"/>
      <c r="G896" s="68"/>
      <c r="H896" s="69"/>
      <c r="I896" s="69"/>
      <c r="J896" s="1"/>
      <c r="K896" s="1"/>
      <c r="L896" s="1"/>
      <c r="M896" s="66"/>
      <c r="N896" s="11"/>
      <c r="O896" s="45"/>
      <c r="P896" s="45"/>
      <c r="Q896" s="45"/>
      <c r="R896" s="45"/>
      <c r="S896" s="45"/>
      <c r="T896" s="45"/>
      <c r="U896" s="45"/>
      <c r="V896" s="45"/>
      <c r="W896" s="45"/>
      <c r="X896" s="45"/>
      <c r="Y896" s="45"/>
      <c r="Z896" s="45"/>
      <c r="AA896" s="45"/>
      <c r="AB896" s="45"/>
      <c r="AC896" s="45"/>
      <c r="AD896" s="45"/>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row>
    <row r="897" spans="1:77" s="65" customFormat="1" x14ac:dyDescent="0.2">
      <c r="A897" s="1"/>
      <c r="B897" s="66"/>
      <c r="C897" s="67"/>
      <c r="D897" s="1"/>
      <c r="E897" s="1"/>
      <c r="F897" s="1"/>
      <c r="G897" s="68"/>
      <c r="H897" s="69"/>
      <c r="I897" s="69"/>
      <c r="J897" s="1"/>
      <c r="K897" s="1"/>
      <c r="L897" s="1"/>
      <c r="M897" s="66"/>
      <c r="N897" s="11"/>
      <c r="O897" s="45"/>
      <c r="P897" s="45"/>
      <c r="Q897" s="45"/>
      <c r="R897" s="45"/>
      <c r="S897" s="45"/>
      <c r="T897" s="45"/>
      <c r="U897" s="45"/>
      <c r="V897" s="45"/>
      <c r="W897" s="45"/>
      <c r="X897" s="45"/>
      <c r="Y897" s="45"/>
      <c r="Z897" s="45"/>
      <c r="AA897" s="45"/>
      <c r="AB897" s="45"/>
      <c r="AC897" s="45"/>
      <c r="AD897" s="45"/>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row>
    <row r="898" spans="1:77" s="65" customFormat="1" x14ac:dyDescent="0.2">
      <c r="A898" s="1"/>
      <c r="B898" s="66"/>
      <c r="C898" s="67"/>
      <c r="D898" s="1"/>
      <c r="E898" s="1"/>
      <c r="F898" s="1"/>
      <c r="G898" s="68"/>
      <c r="H898" s="69"/>
      <c r="I898" s="69"/>
      <c r="J898" s="1"/>
      <c r="K898" s="1"/>
      <c r="L898" s="1"/>
      <c r="M898" s="66"/>
      <c r="N898" s="11"/>
      <c r="O898" s="45"/>
      <c r="P898" s="45"/>
      <c r="Q898" s="45"/>
      <c r="R898" s="45"/>
      <c r="S898" s="45"/>
      <c r="T898" s="45"/>
      <c r="U898" s="45"/>
      <c r="V898" s="45"/>
      <c r="W898" s="45"/>
      <c r="X898" s="45"/>
      <c r="Y898" s="45"/>
      <c r="Z898" s="45"/>
      <c r="AA898" s="45"/>
      <c r="AB898" s="45"/>
      <c r="AC898" s="45"/>
      <c r="AD898" s="45"/>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row>
    <row r="899" spans="1:77" s="65" customFormat="1" x14ac:dyDescent="0.2">
      <c r="A899" s="1"/>
      <c r="B899" s="66"/>
      <c r="C899" s="67"/>
      <c r="D899" s="1"/>
      <c r="E899" s="1"/>
      <c r="F899" s="1"/>
      <c r="G899" s="68"/>
      <c r="H899" s="69"/>
      <c r="I899" s="69"/>
      <c r="J899" s="1"/>
      <c r="K899" s="1"/>
      <c r="L899" s="1"/>
      <c r="M899" s="66"/>
      <c r="N899" s="11"/>
      <c r="O899" s="45"/>
      <c r="P899" s="45"/>
      <c r="Q899" s="45"/>
      <c r="R899" s="45"/>
      <c r="S899" s="45"/>
      <c r="T899" s="45"/>
      <c r="U899" s="45"/>
      <c r="V899" s="45"/>
      <c r="W899" s="45"/>
      <c r="X899" s="45"/>
      <c r="Y899" s="45"/>
      <c r="Z899" s="45"/>
      <c r="AA899" s="45"/>
      <c r="AB899" s="45"/>
      <c r="AC899" s="45"/>
      <c r="AD899" s="45"/>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row>
    <row r="900" spans="1:77" s="65" customFormat="1" x14ac:dyDescent="0.2">
      <c r="A900" s="1"/>
      <c r="B900" s="66"/>
      <c r="C900" s="67"/>
      <c r="D900" s="1"/>
      <c r="E900" s="1"/>
      <c r="F900" s="1"/>
      <c r="G900" s="68"/>
      <c r="H900" s="69"/>
      <c r="I900" s="69"/>
      <c r="J900" s="1"/>
      <c r="K900" s="1"/>
      <c r="L900" s="1"/>
      <c r="M900" s="66"/>
      <c r="N900" s="11"/>
      <c r="O900" s="45"/>
      <c r="P900" s="45"/>
      <c r="Q900" s="45"/>
      <c r="R900" s="45"/>
      <c r="S900" s="45"/>
      <c r="T900" s="45"/>
      <c r="U900" s="45"/>
      <c r="V900" s="45"/>
      <c r="W900" s="45"/>
      <c r="X900" s="45"/>
      <c r="Y900" s="45"/>
      <c r="Z900" s="45"/>
      <c r="AA900" s="45"/>
      <c r="AB900" s="45"/>
      <c r="AC900" s="45"/>
      <c r="AD900" s="45"/>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row>
    <row r="901" spans="1:77" s="65" customFormat="1" x14ac:dyDescent="0.2">
      <c r="A901" s="1"/>
      <c r="B901" s="66"/>
      <c r="C901" s="67"/>
      <c r="D901" s="1"/>
      <c r="E901" s="1"/>
      <c r="F901" s="1"/>
      <c r="G901" s="68"/>
      <c r="H901" s="69"/>
      <c r="I901" s="69"/>
      <c r="J901" s="1"/>
      <c r="K901" s="1"/>
      <c r="L901" s="1"/>
      <c r="M901" s="66"/>
      <c r="N901" s="11"/>
      <c r="O901" s="45"/>
      <c r="P901" s="45"/>
      <c r="Q901" s="45"/>
      <c r="R901" s="45"/>
      <c r="S901" s="45"/>
      <c r="T901" s="45"/>
      <c r="U901" s="45"/>
      <c r="V901" s="45"/>
      <c r="W901" s="45"/>
      <c r="X901" s="45"/>
      <c r="Y901" s="45"/>
      <c r="Z901" s="45"/>
      <c r="AA901" s="45"/>
      <c r="AB901" s="45"/>
      <c r="AC901" s="45"/>
      <c r="AD901" s="45"/>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row>
    <row r="902" spans="1:77" s="65" customFormat="1" x14ac:dyDescent="0.2">
      <c r="A902" s="1"/>
      <c r="B902" s="66"/>
      <c r="C902" s="67"/>
      <c r="D902" s="1"/>
      <c r="E902" s="1"/>
      <c r="F902" s="1"/>
      <c r="G902" s="68"/>
      <c r="H902" s="69"/>
      <c r="I902" s="69"/>
      <c r="J902" s="1"/>
      <c r="K902" s="1"/>
      <c r="L902" s="1"/>
      <c r="M902" s="66"/>
      <c r="N902" s="11"/>
      <c r="O902" s="45"/>
      <c r="P902" s="45"/>
      <c r="Q902" s="45"/>
      <c r="R902" s="45"/>
      <c r="S902" s="45"/>
      <c r="T902" s="45"/>
      <c r="U902" s="45"/>
      <c r="V902" s="45"/>
      <c r="W902" s="45"/>
      <c r="X902" s="45"/>
      <c r="Y902" s="45"/>
      <c r="Z902" s="45"/>
      <c r="AA902" s="45"/>
      <c r="AB902" s="45"/>
      <c r="AC902" s="45"/>
      <c r="AD902" s="45"/>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row>
    <row r="903" spans="1:77" s="65" customFormat="1" x14ac:dyDescent="0.2">
      <c r="A903" s="1"/>
      <c r="B903" s="66"/>
      <c r="C903" s="67"/>
      <c r="D903" s="1"/>
      <c r="E903" s="1"/>
      <c r="F903" s="1"/>
      <c r="G903" s="68"/>
      <c r="H903" s="69"/>
      <c r="I903" s="69"/>
      <c r="J903" s="1"/>
      <c r="K903" s="1"/>
      <c r="L903" s="1"/>
      <c r="M903" s="66"/>
      <c r="N903" s="11"/>
      <c r="O903" s="45"/>
      <c r="P903" s="45"/>
      <c r="Q903" s="45"/>
      <c r="R903" s="45"/>
      <c r="S903" s="45"/>
      <c r="T903" s="45"/>
      <c r="U903" s="45"/>
      <c r="V903" s="45"/>
      <c r="W903" s="45"/>
      <c r="X903" s="45"/>
      <c r="Y903" s="45"/>
      <c r="Z903" s="45"/>
      <c r="AA903" s="45"/>
      <c r="AB903" s="45"/>
      <c r="AC903" s="45"/>
      <c r="AD903" s="45"/>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row>
    <row r="904" spans="1:77" s="65" customFormat="1" x14ac:dyDescent="0.2">
      <c r="A904" s="1"/>
      <c r="B904" s="66"/>
      <c r="C904" s="67"/>
      <c r="D904" s="1"/>
      <c r="E904" s="1"/>
      <c r="F904" s="1"/>
      <c r="G904" s="68"/>
      <c r="H904" s="69"/>
      <c r="I904" s="69"/>
      <c r="J904" s="1"/>
      <c r="K904" s="1"/>
      <c r="L904" s="1"/>
      <c r="M904" s="66"/>
      <c r="N904" s="11"/>
      <c r="O904" s="45"/>
      <c r="P904" s="45"/>
      <c r="Q904" s="45"/>
      <c r="R904" s="45"/>
      <c r="S904" s="45"/>
      <c r="T904" s="45"/>
      <c r="U904" s="45"/>
      <c r="V904" s="45"/>
      <c r="W904" s="45"/>
      <c r="X904" s="45"/>
      <c r="Y904" s="45"/>
      <c r="Z904" s="45"/>
      <c r="AA904" s="45"/>
      <c r="AB904" s="45"/>
      <c r="AC904" s="45"/>
      <c r="AD904" s="45"/>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row>
    <row r="905" spans="1:77" s="65" customFormat="1" x14ac:dyDescent="0.2">
      <c r="A905" s="1"/>
      <c r="B905" s="66"/>
      <c r="C905" s="67"/>
      <c r="D905" s="1"/>
      <c r="E905" s="1"/>
      <c r="F905" s="1"/>
      <c r="G905" s="68"/>
      <c r="H905" s="69"/>
      <c r="I905" s="69"/>
      <c r="J905" s="1"/>
      <c r="K905" s="1"/>
      <c r="L905" s="1"/>
      <c r="M905" s="66"/>
      <c r="N905" s="11"/>
      <c r="O905" s="45"/>
      <c r="P905" s="45"/>
      <c r="Q905" s="45"/>
      <c r="R905" s="45"/>
      <c r="S905" s="45"/>
      <c r="T905" s="45"/>
      <c r="U905" s="45"/>
      <c r="V905" s="45"/>
      <c r="W905" s="45"/>
      <c r="X905" s="45"/>
      <c r="Y905" s="45"/>
      <c r="Z905" s="45"/>
      <c r="AA905" s="45"/>
      <c r="AB905" s="45"/>
      <c r="AC905" s="45"/>
      <c r="AD905" s="45"/>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row>
    <row r="906" spans="1:77" s="65" customFormat="1" x14ac:dyDescent="0.2">
      <c r="A906" s="1"/>
      <c r="B906" s="66"/>
      <c r="C906" s="67"/>
      <c r="D906" s="1"/>
      <c r="E906" s="1"/>
      <c r="F906" s="1"/>
      <c r="G906" s="68"/>
      <c r="H906" s="69"/>
      <c r="I906" s="69"/>
      <c r="J906" s="1"/>
      <c r="K906" s="1"/>
      <c r="L906" s="1"/>
      <c r="M906" s="66"/>
      <c r="N906" s="11"/>
      <c r="O906" s="45"/>
      <c r="P906" s="45"/>
      <c r="Q906" s="45"/>
      <c r="R906" s="45"/>
      <c r="S906" s="45"/>
      <c r="T906" s="45"/>
      <c r="U906" s="45"/>
      <c r="V906" s="45"/>
      <c r="W906" s="45"/>
      <c r="X906" s="45"/>
      <c r="Y906" s="45"/>
      <c r="Z906" s="45"/>
      <c r="AA906" s="45"/>
      <c r="AB906" s="45"/>
      <c r="AC906" s="45"/>
      <c r="AD906" s="45"/>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row>
    <row r="907" spans="1:77" s="65" customFormat="1" x14ac:dyDescent="0.2">
      <c r="A907" s="1"/>
      <c r="B907" s="66"/>
      <c r="C907" s="67"/>
      <c r="D907" s="1"/>
      <c r="E907" s="1"/>
      <c r="F907" s="1"/>
      <c r="G907" s="68"/>
      <c r="H907" s="69"/>
      <c r="I907" s="69"/>
      <c r="J907" s="1"/>
      <c r="K907" s="1"/>
      <c r="L907" s="1"/>
      <c r="M907" s="66"/>
      <c r="N907" s="11"/>
      <c r="O907" s="45"/>
      <c r="P907" s="45"/>
      <c r="Q907" s="45"/>
      <c r="R907" s="45"/>
      <c r="S907" s="45"/>
      <c r="T907" s="45"/>
      <c r="U907" s="45"/>
      <c r="V907" s="45"/>
      <c r="W907" s="45"/>
      <c r="X907" s="45"/>
      <c r="Y907" s="45"/>
      <c r="Z907" s="45"/>
      <c r="AA907" s="45"/>
      <c r="AB907" s="45"/>
      <c r="AC907" s="45"/>
      <c r="AD907" s="45"/>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row>
    <row r="908" spans="1:77" s="65" customFormat="1" x14ac:dyDescent="0.2">
      <c r="A908" s="1"/>
      <c r="B908" s="66"/>
      <c r="C908" s="67"/>
      <c r="D908" s="1"/>
      <c r="E908" s="1"/>
      <c r="F908" s="1"/>
      <c r="G908" s="68"/>
      <c r="H908" s="69"/>
      <c r="I908" s="69"/>
      <c r="J908" s="1"/>
      <c r="K908" s="1"/>
      <c r="L908" s="1"/>
      <c r="M908" s="66"/>
      <c r="N908" s="11"/>
      <c r="O908" s="45"/>
      <c r="P908" s="45"/>
      <c r="Q908" s="45"/>
      <c r="R908" s="45"/>
      <c r="S908" s="45"/>
      <c r="T908" s="45"/>
      <c r="U908" s="45"/>
      <c r="V908" s="45"/>
      <c r="W908" s="45"/>
      <c r="X908" s="45"/>
      <c r="Y908" s="45"/>
      <c r="Z908" s="45"/>
      <c r="AA908" s="45"/>
      <c r="AB908" s="45"/>
      <c r="AC908" s="45"/>
      <c r="AD908" s="45"/>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row>
    <row r="909" spans="1:77" s="65" customFormat="1" x14ac:dyDescent="0.2">
      <c r="A909" s="1"/>
      <c r="B909" s="66"/>
      <c r="C909" s="67"/>
      <c r="D909" s="1"/>
      <c r="E909" s="1"/>
      <c r="F909" s="1"/>
      <c r="G909" s="68"/>
      <c r="H909" s="69"/>
      <c r="I909" s="69"/>
      <c r="J909" s="1"/>
      <c r="K909" s="1"/>
      <c r="L909" s="1"/>
      <c r="M909" s="66"/>
      <c r="N909" s="11"/>
      <c r="O909" s="45"/>
      <c r="P909" s="45"/>
      <c r="Q909" s="45"/>
      <c r="R909" s="45"/>
      <c r="S909" s="45"/>
      <c r="T909" s="45"/>
      <c r="U909" s="45"/>
      <c r="V909" s="45"/>
      <c r="W909" s="45"/>
      <c r="X909" s="45"/>
      <c r="Y909" s="45"/>
      <c r="Z909" s="45"/>
      <c r="AA909" s="45"/>
      <c r="AB909" s="45"/>
      <c r="AC909" s="45"/>
      <c r="AD909" s="45"/>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row>
    <row r="910" spans="1:77" s="65" customFormat="1" x14ac:dyDescent="0.2">
      <c r="A910" s="1"/>
      <c r="B910" s="66"/>
      <c r="C910" s="67"/>
      <c r="D910" s="1"/>
      <c r="E910" s="1"/>
      <c r="F910" s="1"/>
      <c r="G910" s="68"/>
      <c r="H910" s="69"/>
      <c r="I910" s="69"/>
      <c r="J910" s="1"/>
      <c r="K910" s="1"/>
      <c r="L910" s="1"/>
      <c r="M910" s="66"/>
      <c r="N910" s="11"/>
      <c r="O910" s="45"/>
      <c r="P910" s="45"/>
      <c r="Q910" s="45"/>
      <c r="R910" s="45"/>
      <c r="S910" s="45"/>
      <c r="T910" s="45"/>
      <c r="U910" s="45"/>
      <c r="V910" s="45"/>
      <c r="W910" s="45"/>
      <c r="X910" s="45"/>
      <c r="Y910" s="45"/>
      <c r="Z910" s="45"/>
      <c r="AA910" s="45"/>
      <c r="AB910" s="45"/>
      <c r="AC910" s="45"/>
      <c r="AD910" s="45"/>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row>
    <row r="911" spans="1:77" s="65" customFormat="1" x14ac:dyDescent="0.2">
      <c r="A911" s="1"/>
      <c r="B911" s="66"/>
      <c r="C911" s="67"/>
      <c r="D911" s="1"/>
      <c r="E911" s="1"/>
      <c r="F911" s="1"/>
      <c r="G911" s="68"/>
      <c r="H911" s="69"/>
      <c r="I911" s="69"/>
      <c r="J911" s="1"/>
      <c r="K911" s="1"/>
      <c r="L911" s="1"/>
      <c r="M911" s="66"/>
      <c r="N911" s="11"/>
      <c r="O911" s="45"/>
      <c r="P911" s="45"/>
      <c r="Q911" s="45"/>
      <c r="R911" s="45"/>
      <c r="S911" s="45"/>
      <c r="T911" s="45"/>
      <c r="U911" s="45"/>
      <c r="V911" s="45"/>
      <c r="W911" s="45"/>
      <c r="X911" s="45"/>
      <c r="Y911" s="45"/>
      <c r="Z911" s="45"/>
      <c r="AA911" s="45"/>
      <c r="AB911" s="45"/>
      <c r="AC911" s="45"/>
      <c r="AD911" s="45"/>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row>
    <row r="912" spans="1:77" s="65" customFormat="1" x14ac:dyDescent="0.2">
      <c r="A912" s="1"/>
      <c r="B912" s="66"/>
      <c r="C912" s="67"/>
      <c r="D912" s="1"/>
      <c r="E912" s="1"/>
      <c r="F912" s="1"/>
      <c r="G912" s="68"/>
      <c r="H912" s="69"/>
      <c r="I912" s="69"/>
      <c r="J912" s="1"/>
      <c r="K912" s="1"/>
      <c r="L912" s="1"/>
      <c r="M912" s="66"/>
      <c r="N912" s="11"/>
      <c r="O912" s="45"/>
      <c r="P912" s="45"/>
      <c r="Q912" s="45"/>
      <c r="R912" s="45"/>
      <c r="S912" s="45"/>
      <c r="T912" s="45"/>
      <c r="U912" s="45"/>
      <c r="V912" s="45"/>
      <c r="W912" s="45"/>
      <c r="X912" s="45"/>
      <c r="Y912" s="45"/>
      <c r="Z912" s="45"/>
      <c r="AA912" s="45"/>
      <c r="AB912" s="45"/>
      <c r="AC912" s="45"/>
      <c r="AD912" s="45"/>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row>
    <row r="913" spans="1:77" s="65" customFormat="1" x14ac:dyDescent="0.2">
      <c r="A913" s="1"/>
      <c r="B913" s="66"/>
      <c r="C913" s="67"/>
      <c r="D913" s="1"/>
      <c r="E913" s="1"/>
      <c r="F913" s="1"/>
      <c r="G913" s="68"/>
      <c r="H913" s="69"/>
      <c r="I913" s="69"/>
      <c r="J913" s="1"/>
      <c r="K913" s="1"/>
      <c r="L913" s="1"/>
      <c r="M913" s="66"/>
      <c r="N913" s="11"/>
      <c r="O913" s="45"/>
      <c r="P913" s="45"/>
      <c r="Q913" s="45"/>
      <c r="R913" s="45"/>
      <c r="S913" s="45"/>
      <c r="T913" s="45"/>
      <c r="U913" s="45"/>
      <c r="V913" s="45"/>
      <c r="W913" s="45"/>
      <c r="X913" s="45"/>
      <c r="Y913" s="45"/>
      <c r="Z913" s="45"/>
      <c r="AA913" s="45"/>
      <c r="AB913" s="45"/>
      <c r="AC913" s="45"/>
      <c r="AD913" s="45"/>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row>
    <row r="914" spans="1:77" s="65" customFormat="1" x14ac:dyDescent="0.2">
      <c r="A914" s="1"/>
      <c r="B914" s="66"/>
      <c r="C914" s="67"/>
      <c r="D914" s="1"/>
      <c r="E914" s="1"/>
      <c r="F914" s="1"/>
      <c r="G914" s="68"/>
      <c r="H914" s="69"/>
      <c r="I914" s="69"/>
      <c r="J914" s="1"/>
      <c r="K914" s="1"/>
      <c r="L914" s="1"/>
      <c r="M914" s="66"/>
      <c r="N914" s="11"/>
      <c r="O914" s="45"/>
      <c r="P914" s="45"/>
      <c r="Q914" s="45"/>
      <c r="R914" s="45"/>
      <c r="S914" s="45"/>
      <c r="T914" s="45"/>
      <c r="U914" s="45"/>
      <c r="V914" s="45"/>
      <c r="W914" s="45"/>
      <c r="X914" s="45"/>
      <c r="Y914" s="45"/>
      <c r="Z914" s="45"/>
      <c r="AA914" s="45"/>
      <c r="AB914" s="45"/>
      <c r="AC914" s="45"/>
      <c r="AD914" s="45"/>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row>
    <row r="915" spans="1:77" s="65" customFormat="1" x14ac:dyDescent="0.2">
      <c r="A915" s="1"/>
      <c r="B915" s="66"/>
      <c r="C915" s="67"/>
      <c r="D915" s="1"/>
      <c r="E915" s="1"/>
      <c r="F915" s="1"/>
      <c r="G915" s="68"/>
      <c r="H915" s="69"/>
      <c r="I915" s="69"/>
      <c r="J915" s="1"/>
      <c r="K915" s="1"/>
      <c r="L915" s="1"/>
      <c r="M915" s="66"/>
      <c r="N915" s="11"/>
      <c r="O915" s="45"/>
      <c r="P915" s="45"/>
      <c r="Q915" s="45"/>
      <c r="R915" s="45"/>
      <c r="S915" s="45"/>
      <c r="T915" s="45"/>
      <c r="U915" s="45"/>
      <c r="V915" s="45"/>
      <c r="W915" s="45"/>
      <c r="X915" s="45"/>
      <c r="Y915" s="45"/>
      <c r="Z915" s="45"/>
      <c r="AA915" s="45"/>
      <c r="AB915" s="45"/>
      <c r="AC915" s="45"/>
      <c r="AD915" s="45"/>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row>
    <row r="916" spans="1:77" s="65" customFormat="1" x14ac:dyDescent="0.2">
      <c r="A916" s="1"/>
      <c r="B916" s="66"/>
      <c r="C916" s="67"/>
      <c r="D916" s="1"/>
      <c r="E916" s="1"/>
      <c r="F916" s="1"/>
      <c r="G916" s="68"/>
      <c r="H916" s="69"/>
      <c r="I916" s="69"/>
      <c r="J916" s="1"/>
      <c r="K916" s="1"/>
      <c r="L916" s="1"/>
      <c r="M916" s="66"/>
      <c r="N916" s="11"/>
      <c r="O916" s="45"/>
      <c r="P916" s="45"/>
      <c r="Q916" s="45"/>
      <c r="R916" s="45"/>
      <c r="S916" s="45"/>
      <c r="T916" s="45"/>
      <c r="U916" s="45"/>
      <c r="V916" s="45"/>
      <c r="W916" s="45"/>
      <c r="X916" s="45"/>
      <c r="Y916" s="45"/>
      <c r="Z916" s="45"/>
      <c r="AA916" s="45"/>
      <c r="AB916" s="45"/>
      <c r="AC916" s="45"/>
      <c r="AD916" s="45"/>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row>
    <row r="917" spans="1:77" s="65" customFormat="1" x14ac:dyDescent="0.2">
      <c r="A917" s="1"/>
      <c r="B917" s="66"/>
      <c r="C917" s="67"/>
      <c r="D917" s="1"/>
      <c r="E917" s="1"/>
      <c r="F917" s="1"/>
      <c r="G917" s="68"/>
      <c r="H917" s="69"/>
      <c r="I917" s="69"/>
      <c r="J917" s="1"/>
      <c r="K917" s="1"/>
      <c r="L917" s="1"/>
      <c r="M917" s="66"/>
      <c r="N917" s="11"/>
      <c r="O917" s="45"/>
      <c r="P917" s="45"/>
      <c r="Q917" s="45"/>
      <c r="R917" s="45"/>
      <c r="S917" s="45"/>
      <c r="T917" s="45"/>
      <c r="U917" s="45"/>
      <c r="V917" s="45"/>
      <c r="W917" s="45"/>
      <c r="X917" s="45"/>
      <c r="Y917" s="45"/>
      <c r="Z917" s="45"/>
      <c r="AA917" s="45"/>
      <c r="AB917" s="45"/>
      <c r="AC917" s="45"/>
      <c r="AD917" s="45"/>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row>
    <row r="918" spans="1:77" s="65" customFormat="1" x14ac:dyDescent="0.2">
      <c r="A918" s="1"/>
      <c r="B918" s="66"/>
      <c r="C918" s="67"/>
      <c r="D918" s="1"/>
      <c r="E918" s="1"/>
      <c r="F918" s="1"/>
      <c r="G918" s="68"/>
      <c r="H918" s="69"/>
      <c r="I918" s="69"/>
      <c r="J918" s="1"/>
      <c r="K918" s="1"/>
      <c r="L918" s="1"/>
      <c r="M918" s="66"/>
      <c r="N918" s="11"/>
      <c r="O918" s="45"/>
      <c r="P918" s="45"/>
      <c r="Q918" s="45"/>
      <c r="R918" s="45"/>
      <c r="S918" s="45"/>
      <c r="T918" s="45"/>
      <c r="U918" s="45"/>
      <c r="V918" s="45"/>
      <c r="W918" s="45"/>
      <c r="X918" s="45"/>
      <c r="Y918" s="45"/>
      <c r="Z918" s="45"/>
      <c r="AA918" s="45"/>
      <c r="AB918" s="45"/>
      <c r="AC918" s="45"/>
      <c r="AD918" s="45"/>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row>
    <row r="919" spans="1:77" s="65" customFormat="1" x14ac:dyDescent="0.2">
      <c r="A919" s="1"/>
      <c r="B919" s="66"/>
      <c r="C919" s="67"/>
      <c r="D919" s="1"/>
      <c r="E919" s="1"/>
      <c r="F919" s="1"/>
      <c r="G919" s="68"/>
      <c r="H919" s="69"/>
      <c r="I919" s="69"/>
      <c r="J919" s="1"/>
      <c r="K919" s="1"/>
      <c r="L919" s="1"/>
      <c r="M919" s="66"/>
      <c r="N919" s="11"/>
      <c r="O919" s="45"/>
      <c r="P919" s="45"/>
      <c r="Q919" s="45"/>
      <c r="R919" s="45"/>
      <c r="S919" s="45"/>
      <c r="T919" s="45"/>
      <c r="U919" s="45"/>
      <c r="V919" s="45"/>
      <c r="W919" s="45"/>
      <c r="X919" s="45"/>
      <c r="Y919" s="45"/>
      <c r="Z919" s="45"/>
      <c r="AA919" s="45"/>
      <c r="AB919" s="45"/>
      <c r="AC919" s="45"/>
      <c r="AD919" s="45"/>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row>
    <row r="920" spans="1:77" s="65" customFormat="1" x14ac:dyDescent="0.2">
      <c r="A920" s="1"/>
      <c r="B920" s="66"/>
      <c r="C920" s="67"/>
      <c r="D920" s="1"/>
      <c r="E920" s="1"/>
      <c r="F920" s="1"/>
      <c r="G920" s="68"/>
      <c r="H920" s="69"/>
      <c r="I920" s="69"/>
      <c r="J920" s="1"/>
      <c r="K920" s="1"/>
      <c r="L920" s="1"/>
      <c r="M920" s="66"/>
      <c r="N920" s="11"/>
      <c r="O920" s="45"/>
      <c r="P920" s="45"/>
      <c r="Q920" s="45"/>
      <c r="R920" s="45"/>
      <c r="S920" s="45"/>
      <c r="T920" s="45"/>
      <c r="U920" s="45"/>
      <c r="V920" s="45"/>
      <c r="W920" s="45"/>
      <c r="X920" s="45"/>
      <c r="Y920" s="45"/>
      <c r="Z920" s="45"/>
      <c r="AA920" s="45"/>
      <c r="AB920" s="45"/>
      <c r="AC920" s="45"/>
      <c r="AD920" s="45"/>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row>
    <row r="921" spans="1:77" s="65" customFormat="1" x14ac:dyDescent="0.2">
      <c r="A921" s="1"/>
      <c r="B921" s="66"/>
      <c r="C921" s="67"/>
      <c r="D921" s="1"/>
      <c r="E921" s="1"/>
      <c r="F921" s="1"/>
      <c r="G921" s="68"/>
      <c r="H921" s="69"/>
      <c r="I921" s="69"/>
      <c r="J921" s="1"/>
      <c r="K921" s="1"/>
      <c r="L921" s="1"/>
      <c r="M921" s="66"/>
      <c r="N921" s="11"/>
      <c r="O921" s="45"/>
      <c r="P921" s="45"/>
      <c r="Q921" s="45"/>
      <c r="R921" s="45"/>
      <c r="S921" s="45"/>
      <c r="T921" s="45"/>
      <c r="U921" s="45"/>
      <c r="V921" s="45"/>
      <c r="W921" s="45"/>
      <c r="X921" s="45"/>
      <c r="Y921" s="45"/>
      <c r="Z921" s="45"/>
      <c r="AA921" s="45"/>
      <c r="AB921" s="45"/>
      <c r="AC921" s="45"/>
      <c r="AD921" s="45"/>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row>
    <row r="922" spans="1:77" s="65" customFormat="1" x14ac:dyDescent="0.2">
      <c r="A922" s="1"/>
      <c r="B922" s="66"/>
      <c r="C922" s="67"/>
      <c r="D922" s="1"/>
      <c r="E922" s="1"/>
      <c r="F922" s="1"/>
      <c r="G922" s="68"/>
      <c r="H922" s="69"/>
      <c r="I922" s="69"/>
      <c r="J922" s="1"/>
      <c r="K922" s="1"/>
      <c r="L922" s="1"/>
      <c r="M922" s="66"/>
      <c r="N922" s="11"/>
      <c r="O922" s="45"/>
      <c r="P922" s="45"/>
      <c r="Q922" s="45"/>
      <c r="R922" s="45"/>
      <c r="S922" s="45"/>
      <c r="T922" s="45"/>
      <c r="U922" s="45"/>
      <c r="V922" s="45"/>
      <c r="W922" s="45"/>
      <c r="X922" s="45"/>
      <c r="Y922" s="45"/>
      <c r="Z922" s="45"/>
      <c r="AA922" s="45"/>
      <c r="AB922" s="45"/>
      <c r="AC922" s="45"/>
      <c r="AD922" s="45"/>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row>
    <row r="923" spans="1:77" s="65" customFormat="1" x14ac:dyDescent="0.2">
      <c r="A923" s="1"/>
      <c r="B923" s="66"/>
      <c r="C923" s="67"/>
      <c r="D923" s="1"/>
      <c r="E923" s="1"/>
      <c r="F923" s="1"/>
      <c r="G923" s="68"/>
      <c r="H923" s="69"/>
      <c r="I923" s="69"/>
      <c r="J923" s="1"/>
      <c r="K923" s="1"/>
      <c r="L923" s="1"/>
      <c r="M923" s="66"/>
      <c r="N923" s="11"/>
      <c r="O923" s="45"/>
      <c r="P923" s="45"/>
      <c r="Q923" s="45"/>
      <c r="R923" s="45"/>
      <c r="S923" s="45"/>
      <c r="T923" s="45"/>
      <c r="U923" s="45"/>
      <c r="V923" s="45"/>
      <c r="W923" s="45"/>
      <c r="X923" s="45"/>
      <c r="Y923" s="45"/>
      <c r="Z923" s="45"/>
      <c r="AA923" s="45"/>
      <c r="AB923" s="45"/>
      <c r="AC923" s="45"/>
      <c r="AD923" s="45"/>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row>
    <row r="924" spans="1:77" s="65" customFormat="1" x14ac:dyDescent="0.2">
      <c r="A924" s="1"/>
      <c r="B924" s="66"/>
      <c r="C924" s="67"/>
      <c r="D924" s="1"/>
      <c r="E924" s="1"/>
      <c r="F924" s="1"/>
      <c r="G924" s="68"/>
      <c r="H924" s="69"/>
      <c r="I924" s="69"/>
      <c r="J924" s="1"/>
      <c r="K924" s="1"/>
      <c r="L924" s="1"/>
      <c r="M924" s="66"/>
      <c r="N924" s="11"/>
      <c r="O924" s="45"/>
      <c r="P924" s="45"/>
      <c r="Q924" s="45"/>
      <c r="R924" s="45"/>
      <c r="S924" s="45"/>
      <c r="T924" s="45"/>
      <c r="U924" s="45"/>
      <c r="V924" s="45"/>
      <c r="W924" s="45"/>
      <c r="X924" s="45"/>
      <c r="Y924" s="45"/>
      <c r="Z924" s="45"/>
      <c r="AA924" s="45"/>
      <c r="AB924" s="45"/>
      <c r="AC924" s="45"/>
      <c r="AD924" s="45"/>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row>
    <row r="925" spans="1:77" s="65" customFormat="1" x14ac:dyDescent="0.2">
      <c r="A925" s="1"/>
      <c r="B925" s="66"/>
      <c r="C925" s="67"/>
      <c r="D925" s="1"/>
      <c r="E925" s="1"/>
      <c r="F925" s="1"/>
      <c r="G925" s="68"/>
      <c r="H925" s="69"/>
      <c r="I925" s="69"/>
      <c r="J925" s="1"/>
      <c r="K925" s="1"/>
      <c r="L925" s="1"/>
      <c r="M925" s="66"/>
      <c r="N925" s="11"/>
      <c r="O925" s="45"/>
      <c r="P925" s="45"/>
      <c r="Q925" s="45"/>
      <c r="R925" s="45"/>
      <c r="S925" s="45"/>
      <c r="T925" s="45"/>
      <c r="U925" s="45"/>
      <c r="V925" s="45"/>
      <c r="W925" s="45"/>
      <c r="X925" s="45"/>
      <c r="Y925" s="45"/>
      <c r="Z925" s="45"/>
      <c r="AA925" s="45"/>
      <c r="AB925" s="45"/>
      <c r="AC925" s="45"/>
      <c r="AD925" s="45"/>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row>
    <row r="926" spans="1:77" s="65" customFormat="1" x14ac:dyDescent="0.2">
      <c r="A926" s="1"/>
      <c r="B926" s="66"/>
      <c r="C926" s="67"/>
      <c r="D926" s="1"/>
      <c r="E926" s="1"/>
      <c r="F926" s="1"/>
      <c r="G926" s="68"/>
      <c r="H926" s="69"/>
      <c r="I926" s="69"/>
      <c r="J926" s="1"/>
      <c r="K926" s="1"/>
      <c r="L926" s="1"/>
      <c r="M926" s="66"/>
      <c r="N926" s="11"/>
      <c r="O926" s="45"/>
      <c r="P926" s="45"/>
      <c r="Q926" s="45"/>
      <c r="R926" s="45"/>
      <c r="S926" s="45"/>
      <c r="T926" s="45"/>
      <c r="U926" s="45"/>
      <c r="V926" s="45"/>
      <c r="W926" s="45"/>
      <c r="X926" s="45"/>
      <c r="Y926" s="45"/>
      <c r="Z926" s="45"/>
      <c r="AA926" s="45"/>
      <c r="AB926" s="45"/>
      <c r="AC926" s="45"/>
      <c r="AD926" s="45"/>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row>
    <row r="927" spans="1:77" s="65" customFormat="1" x14ac:dyDescent="0.2">
      <c r="A927" s="1"/>
      <c r="B927" s="66"/>
      <c r="C927" s="67"/>
      <c r="D927" s="1"/>
      <c r="E927" s="1"/>
      <c r="F927" s="1"/>
      <c r="G927" s="68"/>
      <c r="H927" s="69"/>
      <c r="I927" s="69"/>
      <c r="J927" s="1"/>
      <c r="K927" s="1"/>
      <c r="L927" s="1"/>
      <c r="M927" s="66"/>
      <c r="N927" s="11"/>
      <c r="O927" s="45"/>
      <c r="P927" s="45"/>
      <c r="Q927" s="45"/>
      <c r="R927" s="45"/>
      <c r="S927" s="45"/>
      <c r="T927" s="45"/>
      <c r="U927" s="45"/>
      <c r="V927" s="45"/>
      <c r="W927" s="45"/>
      <c r="X927" s="45"/>
      <c r="Y927" s="45"/>
      <c r="Z927" s="45"/>
      <c r="AA927" s="45"/>
      <c r="AB927" s="45"/>
      <c r="AC927" s="45"/>
      <c r="AD927" s="45"/>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row>
    <row r="928" spans="1:77" s="65" customFormat="1" x14ac:dyDescent="0.2">
      <c r="A928" s="1"/>
      <c r="B928" s="66"/>
      <c r="C928" s="67"/>
      <c r="D928" s="1"/>
      <c r="E928" s="1"/>
      <c r="F928" s="1"/>
      <c r="G928" s="68"/>
      <c r="H928" s="69"/>
      <c r="I928" s="69"/>
      <c r="J928" s="1"/>
      <c r="K928" s="1"/>
      <c r="L928" s="1"/>
      <c r="M928" s="66"/>
      <c r="N928" s="11"/>
      <c r="O928" s="45"/>
      <c r="P928" s="45"/>
      <c r="Q928" s="45"/>
      <c r="R928" s="45"/>
      <c r="S928" s="45"/>
      <c r="T928" s="45"/>
      <c r="U928" s="45"/>
      <c r="V928" s="45"/>
      <c r="W928" s="45"/>
      <c r="X928" s="45"/>
      <c r="Y928" s="45"/>
      <c r="Z928" s="45"/>
      <c r="AA928" s="45"/>
      <c r="AB928" s="45"/>
      <c r="AC928" s="45"/>
      <c r="AD928" s="45"/>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row>
    <row r="929" spans="1:77" s="65" customFormat="1" x14ac:dyDescent="0.2">
      <c r="A929" s="1"/>
      <c r="B929" s="66"/>
      <c r="C929" s="67"/>
      <c r="D929" s="1"/>
      <c r="E929" s="1"/>
      <c r="F929" s="1"/>
      <c r="G929" s="68"/>
      <c r="H929" s="69"/>
      <c r="I929" s="69"/>
      <c r="J929" s="1"/>
      <c r="K929" s="1"/>
      <c r="L929" s="1"/>
      <c r="M929" s="66"/>
      <c r="N929" s="11"/>
      <c r="O929" s="45"/>
      <c r="P929" s="45"/>
      <c r="Q929" s="45"/>
      <c r="R929" s="45"/>
      <c r="S929" s="45"/>
      <c r="T929" s="45"/>
      <c r="U929" s="45"/>
      <c r="V929" s="45"/>
      <c r="W929" s="45"/>
      <c r="X929" s="45"/>
      <c r="Y929" s="45"/>
      <c r="Z929" s="45"/>
      <c r="AA929" s="45"/>
      <c r="AB929" s="45"/>
      <c r="AC929" s="45"/>
      <c r="AD929" s="45"/>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row>
    <row r="930" spans="1:77" s="65" customFormat="1" x14ac:dyDescent="0.2">
      <c r="A930" s="1"/>
      <c r="B930" s="66"/>
      <c r="C930" s="67"/>
      <c r="D930" s="1"/>
      <c r="E930" s="1"/>
      <c r="F930" s="1"/>
      <c r="G930" s="68"/>
      <c r="H930" s="69"/>
      <c r="I930" s="69"/>
      <c r="J930" s="1"/>
      <c r="K930" s="1"/>
      <c r="L930" s="1"/>
      <c r="M930" s="66"/>
      <c r="N930" s="11"/>
      <c r="O930" s="45"/>
      <c r="P930" s="45"/>
      <c r="Q930" s="45"/>
      <c r="R930" s="45"/>
      <c r="S930" s="45"/>
      <c r="T930" s="45"/>
      <c r="U930" s="45"/>
      <c r="V930" s="45"/>
      <c r="W930" s="45"/>
      <c r="X930" s="45"/>
      <c r="Y930" s="45"/>
      <c r="Z930" s="45"/>
      <c r="AA930" s="45"/>
      <c r="AB930" s="45"/>
      <c r="AC930" s="45"/>
      <c r="AD930" s="45"/>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row>
    <row r="931" spans="1:77" s="65" customFormat="1" x14ac:dyDescent="0.2">
      <c r="A931" s="1"/>
      <c r="B931" s="66"/>
      <c r="C931" s="67"/>
      <c r="D931" s="1"/>
      <c r="E931" s="1"/>
      <c r="F931" s="1"/>
      <c r="G931" s="68"/>
      <c r="H931" s="69"/>
      <c r="I931" s="69"/>
      <c r="J931" s="1"/>
      <c r="K931" s="1"/>
      <c r="L931" s="1"/>
      <c r="M931" s="66"/>
      <c r="N931" s="11"/>
      <c r="O931" s="45"/>
      <c r="P931" s="45"/>
      <c r="Q931" s="45"/>
      <c r="R931" s="45"/>
      <c r="S931" s="45"/>
      <c r="T931" s="45"/>
      <c r="U931" s="45"/>
      <c r="V931" s="45"/>
      <c r="W931" s="45"/>
      <c r="X931" s="45"/>
      <c r="Y931" s="45"/>
      <c r="Z931" s="45"/>
      <c r="AA931" s="45"/>
      <c r="AB931" s="45"/>
      <c r="AC931" s="45"/>
      <c r="AD931" s="45"/>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row>
    <row r="932" spans="1:77" s="65" customFormat="1" x14ac:dyDescent="0.2">
      <c r="A932" s="1"/>
      <c r="B932" s="66"/>
      <c r="C932" s="67"/>
      <c r="D932" s="1"/>
      <c r="E932" s="1"/>
      <c r="F932" s="1"/>
      <c r="G932" s="68"/>
      <c r="H932" s="69"/>
      <c r="I932" s="69"/>
      <c r="J932" s="1"/>
      <c r="K932" s="1"/>
      <c r="L932" s="1"/>
      <c r="M932" s="66"/>
      <c r="N932" s="11"/>
      <c r="O932" s="45"/>
      <c r="P932" s="45"/>
      <c r="Q932" s="45"/>
      <c r="R932" s="45"/>
      <c r="S932" s="45"/>
      <c r="T932" s="45"/>
      <c r="U932" s="45"/>
      <c r="V932" s="45"/>
      <c r="W932" s="45"/>
      <c r="X932" s="45"/>
      <c r="Y932" s="45"/>
      <c r="Z932" s="45"/>
      <c r="AA932" s="45"/>
      <c r="AB932" s="45"/>
      <c r="AC932" s="45"/>
      <c r="AD932" s="45"/>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row>
    <row r="933" spans="1:77" s="65" customFormat="1" x14ac:dyDescent="0.2">
      <c r="A933" s="1"/>
      <c r="B933" s="66"/>
      <c r="C933" s="67"/>
      <c r="D933" s="1"/>
      <c r="E933" s="1"/>
      <c r="F933" s="1"/>
      <c r="G933" s="68"/>
      <c r="H933" s="69"/>
      <c r="I933" s="69"/>
      <c r="J933" s="1"/>
      <c r="K933" s="1"/>
      <c r="L933" s="1"/>
      <c r="M933" s="66"/>
      <c r="N933" s="11"/>
      <c r="O933" s="45"/>
      <c r="P933" s="45"/>
      <c r="Q933" s="45"/>
      <c r="R933" s="45"/>
      <c r="S933" s="45"/>
      <c r="T933" s="45"/>
      <c r="U933" s="45"/>
      <c r="V933" s="45"/>
      <c r="W933" s="45"/>
      <c r="X933" s="45"/>
      <c r="Y933" s="45"/>
      <c r="Z933" s="45"/>
      <c r="AA933" s="45"/>
      <c r="AB933" s="45"/>
      <c r="AC933" s="45"/>
      <c r="AD933" s="45"/>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row>
    <row r="934" spans="1:77" s="65" customFormat="1" x14ac:dyDescent="0.2">
      <c r="A934" s="1"/>
      <c r="B934" s="66"/>
      <c r="C934" s="67"/>
      <c r="D934" s="1"/>
      <c r="E934" s="1"/>
      <c r="F934" s="1"/>
      <c r="G934" s="68"/>
      <c r="H934" s="69"/>
      <c r="I934" s="69"/>
      <c r="J934" s="1"/>
      <c r="K934" s="1"/>
      <c r="L934" s="1"/>
      <c r="M934" s="66"/>
      <c r="N934" s="11"/>
      <c r="O934" s="45"/>
      <c r="P934" s="45"/>
      <c r="Q934" s="45"/>
      <c r="R934" s="45"/>
      <c r="S934" s="45"/>
      <c r="T934" s="45"/>
      <c r="U934" s="45"/>
      <c r="V934" s="45"/>
      <c r="W934" s="45"/>
      <c r="X934" s="45"/>
      <c r="Y934" s="45"/>
      <c r="Z934" s="45"/>
      <c r="AA934" s="45"/>
      <c r="AB934" s="45"/>
      <c r="AC934" s="45"/>
      <c r="AD934" s="45"/>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row>
    <row r="935" spans="1:77" s="65" customFormat="1" x14ac:dyDescent="0.2">
      <c r="A935" s="1"/>
      <c r="B935" s="66"/>
      <c r="C935" s="67"/>
      <c r="D935" s="1"/>
      <c r="E935" s="1"/>
      <c r="F935" s="1"/>
      <c r="G935" s="68"/>
      <c r="H935" s="69"/>
      <c r="I935" s="69"/>
      <c r="J935" s="1"/>
      <c r="K935" s="1"/>
      <c r="L935" s="1"/>
      <c r="M935" s="66"/>
      <c r="N935" s="11"/>
      <c r="O935" s="45"/>
      <c r="P935" s="45"/>
      <c r="Q935" s="45"/>
      <c r="R935" s="45"/>
      <c r="S935" s="45"/>
      <c r="T935" s="45"/>
      <c r="U935" s="45"/>
      <c r="V935" s="45"/>
      <c r="W935" s="45"/>
      <c r="X935" s="45"/>
      <c r="Y935" s="45"/>
      <c r="Z935" s="45"/>
      <c r="AA935" s="45"/>
      <c r="AB935" s="45"/>
      <c r="AC935" s="45"/>
      <c r="AD935" s="45"/>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row>
    <row r="936" spans="1:77" s="65" customFormat="1" x14ac:dyDescent="0.2">
      <c r="A936" s="1"/>
      <c r="B936" s="66"/>
      <c r="C936" s="67"/>
      <c r="D936" s="1"/>
      <c r="E936" s="1"/>
      <c r="F936" s="1"/>
      <c r="G936" s="68"/>
      <c r="H936" s="69"/>
      <c r="I936" s="69"/>
      <c r="J936" s="1"/>
      <c r="K936" s="1"/>
      <c r="L936" s="1"/>
      <c r="M936" s="66"/>
      <c r="N936" s="11"/>
      <c r="O936" s="45"/>
      <c r="P936" s="45"/>
      <c r="Q936" s="45"/>
      <c r="R936" s="45"/>
      <c r="S936" s="45"/>
      <c r="T936" s="45"/>
      <c r="U936" s="45"/>
      <c r="V936" s="45"/>
      <c r="W936" s="45"/>
      <c r="X936" s="45"/>
      <c r="Y936" s="45"/>
      <c r="Z936" s="45"/>
      <c r="AA936" s="45"/>
      <c r="AB936" s="45"/>
      <c r="AC936" s="45"/>
      <c r="AD936" s="45"/>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row>
    <row r="937" spans="1:77" s="65" customFormat="1" x14ac:dyDescent="0.2">
      <c r="A937" s="1"/>
      <c r="B937" s="66"/>
      <c r="C937" s="67"/>
      <c r="D937" s="1"/>
      <c r="E937" s="1"/>
      <c r="F937" s="1"/>
      <c r="G937" s="68"/>
      <c r="H937" s="69"/>
      <c r="I937" s="69"/>
      <c r="J937" s="1"/>
      <c r="K937" s="1"/>
      <c r="L937" s="1"/>
      <c r="M937" s="66"/>
      <c r="N937" s="11"/>
      <c r="O937" s="45"/>
      <c r="P937" s="45"/>
      <c r="Q937" s="45"/>
      <c r="R937" s="45"/>
      <c r="S937" s="45"/>
      <c r="T937" s="45"/>
      <c r="U937" s="45"/>
      <c r="V937" s="45"/>
      <c r="W937" s="45"/>
      <c r="X937" s="45"/>
      <c r="Y937" s="45"/>
      <c r="Z937" s="45"/>
      <c r="AA937" s="45"/>
      <c r="AB937" s="45"/>
      <c r="AC937" s="45"/>
      <c r="AD937" s="45"/>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row>
    <row r="938" spans="1:77" s="65" customFormat="1" x14ac:dyDescent="0.2">
      <c r="A938" s="1"/>
      <c r="B938" s="66"/>
      <c r="C938" s="67"/>
      <c r="D938" s="1"/>
      <c r="E938" s="1"/>
      <c r="F938" s="1"/>
      <c r="G938" s="68"/>
      <c r="H938" s="69"/>
      <c r="I938" s="69"/>
      <c r="J938" s="1"/>
      <c r="K938" s="1"/>
      <c r="L938" s="1"/>
      <c r="M938" s="66"/>
      <c r="N938" s="11"/>
      <c r="O938" s="45"/>
      <c r="P938" s="45"/>
      <c r="Q938" s="45"/>
      <c r="R938" s="45"/>
      <c r="S938" s="45"/>
      <c r="T938" s="45"/>
      <c r="U938" s="45"/>
      <c r="V938" s="45"/>
      <c r="W938" s="45"/>
      <c r="X938" s="45"/>
      <c r="Y938" s="45"/>
      <c r="Z938" s="45"/>
      <c r="AA938" s="45"/>
      <c r="AB938" s="45"/>
      <c r="AC938" s="45"/>
      <c r="AD938" s="45"/>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row>
    <row r="939" spans="1:77" s="65" customFormat="1" x14ac:dyDescent="0.2">
      <c r="A939" s="1"/>
      <c r="B939" s="66"/>
      <c r="C939" s="67"/>
      <c r="D939" s="1"/>
      <c r="E939" s="1"/>
      <c r="F939" s="1"/>
      <c r="G939" s="68"/>
      <c r="H939" s="69"/>
      <c r="I939" s="69"/>
      <c r="J939" s="1"/>
      <c r="K939" s="1"/>
      <c r="L939" s="1"/>
      <c r="M939" s="66"/>
      <c r="N939" s="11"/>
      <c r="O939" s="45"/>
      <c r="P939" s="45"/>
      <c r="Q939" s="45"/>
      <c r="R939" s="45"/>
      <c r="S939" s="45"/>
      <c r="T939" s="45"/>
      <c r="U939" s="45"/>
      <c r="V939" s="45"/>
      <c r="W939" s="45"/>
      <c r="X939" s="45"/>
      <c r="Y939" s="45"/>
      <c r="Z939" s="45"/>
      <c r="AA939" s="45"/>
      <c r="AB939" s="45"/>
      <c r="AC939" s="45"/>
      <c r="AD939" s="45"/>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row>
    <row r="940" spans="1:77" s="65" customFormat="1" x14ac:dyDescent="0.2">
      <c r="A940" s="1"/>
      <c r="B940" s="66"/>
      <c r="C940" s="67"/>
      <c r="D940" s="1"/>
      <c r="E940" s="1"/>
      <c r="F940" s="1"/>
      <c r="G940" s="68"/>
      <c r="H940" s="69"/>
      <c r="I940" s="69"/>
      <c r="J940" s="1"/>
      <c r="K940" s="1"/>
      <c r="L940" s="1"/>
      <c r="M940" s="66"/>
      <c r="N940" s="11"/>
      <c r="O940" s="45"/>
      <c r="P940" s="45"/>
      <c r="Q940" s="45"/>
      <c r="R940" s="45"/>
      <c r="S940" s="45"/>
      <c r="T940" s="45"/>
      <c r="U940" s="45"/>
      <c r="V940" s="45"/>
      <c r="W940" s="45"/>
      <c r="X940" s="45"/>
      <c r="Y940" s="45"/>
      <c r="Z940" s="45"/>
      <c r="AA940" s="45"/>
      <c r="AB940" s="45"/>
      <c r="AC940" s="45"/>
      <c r="AD940" s="45"/>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row>
    <row r="941" spans="1:77" s="65" customFormat="1" x14ac:dyDescent="0.2">
      <c r="A941" s="1"/>
      <c r="B941" s="66"/>
      <c r="C941" s="67"/>
      <c r="D941" s="1"/>
      <c r="E941" s="1"/>
      <c r="F941" s="1"/>
      <c r="G941" s="68"/>
      <c r="H941" s="69"/>
      <c r="I941" s="69"/>
      <c r="J941" s="1"/>
      <c r="K941" s="1"/>
      <c r="L941" s="1"/>
      <c r="M941" s="66"/>
      <c r="N941" s="11"/>
      <c r="O941" s="45"/>
      <c r="P941" s="45"/>
      <c r="Q941" s="45"/>
      <c r="R941" s="45"/>
      <c r="S941" s="45"/>
      <c r="T941" s="45"/>
      <c r="U941" s="45"/>
      <c r="V941" s="45"/>
      <c r="W941" s="45"/>
      <c r="X941" s="45"/>
      <c r="Y941" s="45"/>
      <c r="Z941" s="45"/>
      <c r="AA941" s="45"/>
      <c r="AB941" s="45"/>
      <c r="AC941" s="45"/>
      <c r="AD941" s="45"/>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row>
    <row r="942" spans="1:77" s="65" customFormat="1" x14ac:dyDescent="0.2">
      <c r="A942" s="1"/>
      <c r="B942" s="66"/>
      <c r="C942" s="67"/>
      <c r="D942" s="1"/>
      <c r="E942" s="1"/>
      <c r="F942" s="1"/>
      <c r="G942" s="68"/>
      <c r="H942" s="69"/>
      <c r="I942" s="69"/>
      <c r="J942" s="1"/>
      <c r="K942" s="1"/>
      <c r="L942" s="1"/>
      <c r="M942" s="66"/>
      <c r="N942" s="11"/>
      <c r="O942" s="45"/>
      <c r="P942" s="45"/>
      <c r="Q942" s="45"/>
      <c r="R942" s="45"/>
      <c r="S942" s="45"/>
      <c r="T942" s="45"/>
      <c r="U942" s="45"/>
      <c r="V942" s="45"/>
      <c r="W942" s="45"/>
      <c r="X942" s="45"/>
      <c r="Y942" s="45"/>
      <c r="Z942" s="45"/>
      <c r="AA942" s="45"/>
      <c r="AB942" s="45"/>
      <c r="AC942" s="45"/>
      <c r="AD942" s="45"/>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row>
    <row r="943" spans="1:77" s="65" customFormat="1" x14ac:dyDescent="0.2">
      <c r="A943" s="1"/>
      <c r="B943" s="66"/>
      <c r="C943" s="67"/>
      <c r="D943" s="1"/>
      <c r="E943" s="1"/>
      <c r="F943" s="1"/>
      <c r="G943" s="68"/>
      <c r="H943" s="69"/>
      <c r="I943" s="69"/>
      <c r="J943" s="1"/>
      <c r="K943" s="1"/>
      <c r="L943" s="1"/>
      <c r="M943" s="66"/>
      <c r="N943" s="11"/>
      <c r="O943" s="45"/>
      <c r="P943" s="45"/>
      <c r="Q943" s="45"/>
      <c r="R943" s="45"/>
      <c r="S943" s="45"/>
      <c r="T943" s="45"/>
      <c r="U943" s="45"/>
      <c r="V943" s="45"/>
      <c r="W943" s="45"/>
      <c r="X943" s="45"/>
      <c r="Y943" s="45"/>
      <c r="Z943" s="45"/>
      <c r="AA943" s="45"/>
      <c r="AB943" s="45"/>
      <c r="AC943" s="45"/>
      <c r="AD943" s="45"/>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row>
    <row r="944" spans="1:77" s="65" customFormat="1" x14ac:dyDescent="0.2">
      <c r="A944" s="1"/>
      <c r="B944" s="66"/>
      <c r="C944" s="67"/>
      <c r="D944" s="1"/>
      <c r="E944" s="1"/>
      <c r="F944" s="1"/>
      <c r="G944" s="68"/>
      <c r="H944" s="69"/>
      <c r="I944" s="69"/>
      <c r="J944" s="1"/>
      <c r="K944" s="1"/>
      <c r="L944" s="1"/>
      <c r="M944" s="66"/>
      <c r="N944" s="11"/>
      <c r="O944" s="45"/>
      <c r="P944" s="45"/>
      <c r="Q944" s="45"/>
      <c r="R944" s="45"/>
      <c r="S944" s="45"/>
      <c r="T944" s="45"/>
      <c r="U944" s="45"/>
      <c r="V944" s="45"/>
      <c r="W944" s="45"/>
      <c r="X944" s="45"/>
      <c r="Y944" s="45"/>
      <c r="Z944" s="45"/>
      <c r="AA944" s="45"/>
      <c r="AB944" s="45"/>
      <c r="AC944" s="45"/>
      <c r="AD944" s="45"/>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row>
    <row r="945" spans="1:77" s="65" customFormat="1" x14ac:dyDescent="0.2">
      <c r="A945" s="1"/>
      <c r="B945" s="66"/>
      <c r="C945" s="67"/>
      <c r="D945" s="1"/>
      <c r="E945" s="1"/>
      <c r="F945" s="1"/>
      <c r="G945" s="68"/>
      <c r="H945" s="69"/>
      <c r="I945" s="69"/>
      <c r="J945" s="1"/>
      <c r="K945" s="1"/>
      <c r="L945" s="1"/>
      <c r="M945" s="66"/>
      <c r="N945" s="11"/>
      <c r="O945" s="45"/>
      <c r="P945" s="45"/>
      <c r="Q945" s="45"/>
      <c r="R945" s="45"/>
      <c r="S945" s="45"/>
      <c r="T945" s="45"/>
      <c r="U945" s="45"/>
      <c r="V945" s="45"/>
      <c r="W945" s="45"/>
      <c r="X945" s="45"/>
      <c r="Y945" s="45"/>
      <c r="Z945" s="45"/>
      <c r="AA945" s="45"/>
      <c r="AB945" s="45"/>
      <c r="AC945" s="45"/>
      <c r="AD945" s="45"/>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row>
    <row r="946" spans="1:77" s="65" customFormat="1" x14ac:dyDescent="0.2">
      <c r="A946" s="1"/>
      <c r="B946" s="66"/>
      <c r="C946" s="67"/>
      <c r="D946" s="1"/>
      <c r="E946" s="1"/>
      <c r="F946" s="1"/>
      <c r="G946" s="68"/>
      <c r="H946" s="69"/>
      <c r="I946" s="69"/>
      <c r="J946" s="1"/>
      <c r="K946" s="1"/>
      <c r="L946" s="1"/>
      <c r="M946" s="66"/>
      <c r="N946" s="11"/>
      <c r="O946" s="45"/>
      <c r="P946" s="45"/>
      <c r="Q946" s="45"/>
      <c r="R946" s="45"/>
      <c r="S946" s="45"/>
      <c r="T946" s="45"/>
      <c r="U946" s="45"/>
      <c r="V946" s="45"/>
      <c r="W946" s="45"/>
      <c r="X946" s="45"/>
      <c r="Y946" s="45"/>
      <c r="Z946" s="45"/>
      <c r="AA946" s="45"/>
      <c r="AB946" s="45"/>
      <c r="AC946" s="45"/>
      <c r="AD946" s="45"/>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row>
    <row r="947" spans="1:77" s="65" customFormat="1" x14ac:dyDescent="0.2">
      <c r="A947" s="1"/>
      <c r="B947" s="66"/>
      <c r="C947" s="67"/>
      <c r="D947" s="1"/>
      <c r="E947" s="1"/>
      <c r="F947" s="1"/>
      <c r="G947" s="68"/>
      <c r="H947" s="69"/>
      <c r="I947" s="69"/>
      <c r="J947" s="1"/>
      <c r="K947" s="1"/>
      <c r="L947" s="1"/>
      <c r="M947" s="66"/>
      <c r="N947" s="11"/>
      <c r="O947" s="45"/>
      <c r="P947" s="45"/>
      <c r="Q947" s="45"/>
      <c r="R947" s="45"/>
      <c r="S947" s="45"/>
      <c r="T947" s="45"/>
      <c r="U947" s="45"/>
      <c r="V947" s="45"/>
      <c r="W947" s="45"/>
      <c r="X947" s="45"/>
      <c r="Y947" s="45"/>
      <c r="Z947" s="45"/>
      <c r="AA947" s="45"/>
      <c r="AB947" s="45"/>
      <c r="AC947" s="45"/>
      <c r="AD947" s="45"/>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row>
    <row r="948" spans="1:77" s="65" customFormat="1" x14ac:dyDescent="0.2">
      <c r="A948" s="1"/>
      <c r="B948" s="66"/>
      <c r="C948" s="67"/>
      <c r="D948" s="1"/>
      <c r="E948" s="1"/>
      <c r="F948" s="1"/>
      <c r="G948" s="68"/>
      <c r="H948" s="69"/>
      <c r="I948" s="69"/>
      <c r="J948" s="1"/>
      <c r="K948" s="1"/>
      <c r="L948" s="1"/>
      <c r="M948" s="66"/>
      <c r="N948" s="11"/>
      <c r="O948" s="45"/>
      <c r="P948" s="45"/>
      <c r="Q948" s="45"/>
      <c r="R948" s="45"/>
      <c r="S948" s="45"/>
      <c r="T948" s="45"/>
      <c r="U948" s="45"/>
      <c r="V948" s="45"/>
      <c r="W948" s="45"/>
      <c r="X948" s="45"/>
      <c r="Y948" s="45"/>
      <c r="Z948" s="45"/>
      <c r="AA948" s="45"/>
      <c r="AB948" s="45"/>
      <c r="AC948" s="45"/>
      <c r="AD948" s="45"/>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row>
    <row r="949" spans="1:77" s="65" customFormat="1" x14ac:dyDescent="0.2">
      <c r="A949" s="1"/>
      <c r="B949" s="66"/>
      <c r="C949" s="67"/>
      <c r="D949" s="1"/>
      <c r="E949" s="1"/>
      <c r="F949" s="1"/>
      <c r="G949" s="68"/>
      <c r="H949" s="69"/>
      <c r="I949" s="69"/>
      <c r="J949" s="1"/>
      <c r="K949" s="1"/>
      <c r="L949" s="1"/>
      <c r="M949" s="66"/>
      <c r="N949" s="11"/>
      <c r="O949" s="45"/>
      <c r="P949" s="45"/>
      <c r="Q949" s="45"/>
      <c r="R949" s="45"/>
      <c r="S949" s="45"/>
      <c r="T949" s="45"/>
      <c r="U949" s="45"/>
      <c r="V949" s="45"/>
      <c r="W949" s="45"/>
      <c r="X949" s="45"/>
      <c r="Y949" s="45"/>
      <c r="Z949" s="45"/>
      <c r="AA949" s="45"/>
      <c r="AB949" s="45"/>
      <c r="AC949" s="45"/>
      <c r="AD949" s="45"/>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row>
    <row r="950" spans="1:77" s="65" customFormat="1" x14ac:dyDescent="0.2">
      <c r="A950" s="1"/>
      <c r="B950" s="66"/>
      <c r="C950" s="67"/>
      <c r="D950" s="1"/>
      <c r="E950" s="1"/>
      <c r="F950" s="1"/>
      <c r="G950" s="68"/>
      <c r="H950" s="69"/>
      <c r="I950" s="69"/>
      <c r="J950" s="1"/>
      <c r="K950" s="1"/>
      <c r="L950" s="1"/>
      <c r="M950" s="66"/>
      <c r="N950" s="11"/>
      <c r="O950" s="45"/>
      <c r="P950" s="45"/>
      <c r="Q950" s="45"/>
      <c r="R950" s="45"/>
      <c r="S950" s="45"/>
      <c r="T950" s="45"/>
      <c r="U950" s="45"/>
      <c r="V950" s="45"/>
      <c r="W950" s="45"/>
      <c r="X950" s="45"/>
      <c r="Y950" s="45"/>
      <c r="Z950" s="45"/>
      <c r="AA950" s="45"/>
      <c r="AB950" s="45"/>
      <c r="AC950" s="45"/>
      <c r="AD950" s="45"/>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row>
    <row r="951" spans="1:77" s="65" customFormat="1" x14ac:dyDescent="0.2">
      <c r="A951" s="1"/>
      <c r="B951" s="66"/>
      <c r="C951" s="67"/>
      <c r="D951" s="1"/>
      <c r="E951" s="1"/>
      <c r="F951" s="1"/>
      <c r="G951" s="68"/>
      <c r="H951" s="69"/>
      <c r="I951" s="69"/>
      <c r="J951" s="1"/>
      <c r="K951" s="1"/>
      <c r="L951" s="1"/>
      <c r="M951" s="66"/>
      <c r="N951" s="11"/>
      <c r="O951" s="45"/>
      <c r="P951" s="45"/>
      <c r="Q951" s="45"/>
      <c r="R951" s="45"/>
      <c r="S951" s="45"/>
      <c r="T951" s="45"/>
      <c r="U951" s="45"/>
      <c r="V951" s="45"/>
      <c r="W951" s="45"/>
      <c r="X951" s="45"/>
      <c r="Y951" s="45"/>
      <c r="Z951" s="45"/>
      <c r="AA951" s="45"/>
      <c r="AB951" s="45"/>
      <c r="AC951" s="45"/>
      <c r="AD951" s="45"/>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row>
    <row r="952" spans="1:77" s="65" customFormat="1" x14ac:dyDescent="0.2">
      <c r="A952" s="1"/>
      <c r="B952" s="66"/>
      <c r="C952" s="67"/>
      <c r="D952" s="1"/>
      <c r="E952" s="1"/>
      <c r="F952" s="1"/>
      <c r="G952" s="68"/>
      <c r="H952" s="69"/>
      <c r="I952" s="69"/>
      <c r="J952" s="1"/>
      <c r="K952" s="1"/>
      <c r="L952" s="1"/>
      <c r="M952" s="66"/>
      <c r="N952" s="11"/>
      <c r="O952" s="45"/>
      <c r="P952" s="45"/>
      <c r="Q952" s="45"/>
      <c r="R952" s="45"/>
      <c r="S952" s="45"/>
      <c r="T952" s="45"/>
      <c r="U952" s="45"/>
      <c r="V952" s="45"/>
      <c r="W952" s="45"/>
      <c r="X952" s="45"/>
      <c r="Y952" s="45"/>
      <c r="Z952" s="45"/>
      <c r="AA952" s="45"/>
      <c r="AB952" s="45"/>
      <c r="AC952" s="45"/>
      <c r="AD952" s="45"/>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row>
    <row r="953" spans="1:77" s="65" customFormat="1" x14ac:dyDescent="0.2">
      <c r="A953" s="1"/>
      <c r="B953" s="66"/>
      <c r="C953" s="67"/>
      <c r="D953" s="1"/>
      <c r="E953" s="1"/>
      <c r="F953" s="1"/>
      <c r="G953" s="68"/>
      <c r="H953" s="69"/>
      <c r="I953" s="69"/>
      <c r="J953" s="1"/>
      <c r="K953" s="1"/>
      <c r="L953" s="1"/>
      <c r="M953" s="66"/>
      <c r="N953" s="11"/>
      <c r="O953" s="45"/>
      <c r="P953" s="45"/>
      <c r="Q953" s="45"/>
      <c r="R953" s="45"/>
      <c r="S953" s="45"/>
      <c r="T953" s="45"/>
      <c r="U953" s="45"/>
      <c r="V953" s="45"/>
      <c r="W953" s="45"/>
      <c r="X953" s="45"/>
      <c r="Y953" s="45"/>
      <c r="Z953" s="45"/>
      <c r="AA953" s="45"/>
      <c r="AB953" s="45"/>
      <c r="AC953" s="45"/>
      <c r="AD953" s="45"/>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row>
    <row r="954" spans="1:77" s="65" customFormat="1" x14ac:dyDescent="0.2">
      <c r="A954" s="1"/>
      <c r="B954" s="66"/>
      <c r="C954" s="67"/>
      <c r="D954" s="1"/>
      <c r="E954" s="1"/>
      <c r="F954" s="1"/>
      <c r="G954" s="68"/>
      <c r="H954" s="69"/>
      <c r="I954" s="69"/>
      <c r="J954" s="1"/>
      <c r="K954" s="1"/>
      <c r="L954" s="1"/>
      <c r="M954" s="66"/>
      <c r="N954" s="11"/>
      <c r="O954" s="45"/>
      <c r="P954" s="45"/>
      <c r="Q954" s="45"/>
      <c r="R954" s="45"/>
      <c r="S954" s="45"/>
      <c r="T954" s="45"/>
      <c r="U954" s="45"/>
      <c r="V954" s="45"/>
      <c r="W954" s="45"/>
      <c r="X954" s="45"/>
      <c r="Y954" s="45"/>
      <c r="Z954" s="45"/>
      <c r="AA954" s="45"/>
      <c r="AB954" s="45"/>
      <c r="AC954" s="45"/>
      <c r="AD954" s="45"/>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row>
    <row r="955" spans="1:77" s="65" customFormat="1" x14ac:dyDescent="0.2">
      <c r="A955" s="1"/>
      <c r="B955" s="66"/>
      <c r="C955" s="67"/>
      <c r="D955" s="1"/>
      <c r="E955" s="1"/>
      <c r="F955" s="1"/>
      <c r="G955" s="68"/>
      <c r="H955" s="69"/>
      <c r="I955" s="69"/>
      <c r="J955" s="1"/>
      <c r="K955" s="1"/>
      <c r="L955" s="1"/>
      <c r="M955" s="66"/>
      <c r="N955" s="11"/>
      <c r="O955" s="45"/>
      <c r="P955" s="45"/>
      <c r="Q955" s="45"/>
      <c r="R955" s="45"/>
      <c r="S955" s="45"/>
      <c r="T955" s="45"/>
      <c r="U955" s="45"/>
      <c r="V955" s="45"/>
      <c r="W955" s="45"/>
      <c r="X955" s="45"/>
      <c r="Y955" s="45"/>
      <c r="Z955" s="45"/>
      <c r="AA955" s="45"/>
      <c r="AB955" s="45"/>
      <c r="AC955" s="45"/>
      <c r="AD955" s="45"/>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row>
    <row r="956" spans="1:77" s="65" customFormat="1" x14ac:dyDescent="0.2">
      <c r="A956" s="1"/>
      <c r="B956" s="66"/>
      <c r="C956" s="67"/>
      <c r="D956" s="1"/>
      <c r="E956" s="1"/>
      <c r="F956" s="1"/>
      <c r="G956" s="68"/>
      <c r="H956" s="69"/>
      <c r="I956" s="69"/>
      <c r="J956" s="1"/>
      <c r="K956" s="1"/>
      <c r="L956" s="1"/>
      <c r="M956" s="66"/>
      <c r="N956" s="11"/>
      <c r="O956" s="45"/>
      <c r="P956" s="45"/>
      <c r="Q956" s="45"/>
      <c r="R956" s="45"/>
      <c r="S956" s="45"/>
      <c r="T956" s="45"/>
      <c r="U956" s="45"/>
      <c r="V956" s="45"/>
      <c r="W956" s="45"/>
      <c r="X956" s="45"/>
      <c r="Y956" s="45"/>
      <c r="Z956" s="45"/>
      <c r="AA956" s="45"/>
      <c r="AB956" s="45"/>
      <c r="AC956" s="45"/>
      <c r="AD956" s="45"/>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row>
    <row r="957" spans="1:77" s="65" customFormat="1" x14ac:dyDescent="0.2">
      <c r="A957" s="1"/>
      <c r="B957" s="66"/>
      <c r="C957" s="67"/>
      <c r="D957" s="1"/>
      <c r="E957" s="1"/>
      <c r="F957" s="1"/>
      <c r="G957" s="68"/>
      <c r="H957" s="69"/>
      <c r="I957" s="69"/>
      <c r="J957" s="1"/>
      <c r="K957" s="1"/>
      <c r="L957" s="1"/>
      <c r="M957" s="66"/>
      <c r="N957" s="11"/>
      <c r="O957" s="45"/>
      <c r="P957" s="45"/>
      <c r="Q957" s="45"/>
      <c r="R957" s="45"/>
      <c r="S957" s="45"/>
      <c r="T957" s="45"/>
      <c r="U957" s="45"/>
      <c r="V957" s="45"/>
      <c r="W957" s="45"/>
      <c r="X957" s="45"/>
      <c r="Y957" s="45"/>
      <c r="Z957" s="45"/>
      <c r="AA957" s="45"/>
      <c r="AB957" s="45"/>
      <c r="AC957" s="45"/>
      <c r="AD957" s="45"/>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row>
    <row r="958" spans="1:77" s="65" customFormat="1" x14ac:dyDescent="0.2">
      <c r="A958" s="1"/>
      <c r="B958" s="66"/>
      <c r="C958" s="67"/>
      <c r="D958" s="1"/>
      <c r="E958" s="1"/>
      <c r="F958" s="1"/>
      <c r="G958" s="68"/>
      <c r="H958" s="69"/>
      <c r="I958" s="69"/>
      <c r="J958" s="1"/>
      <c r="K958" s="1"/>
      <c r="L958" s="1"/>
      <c r="M958" s="66"/>
      <c r="N958" s="11"/>
      <c r="O958" s="45"/>
      <c r="P958" s="45"/>
      <c r="Q958" s="45"/>
      <c r="R958" s="45"/>
      <c r="S958" s="45"/>
      <c r="T958" s="45"/>
      <c r="U958" s="45"/>
      <c r="V958" s="45"/>
      <c r="W958" s="45"/>
      <c r="X958" s="45"/>
      <c r="Y958" s="45"/>
      <c r="Z958" s="45"/>
      <c r="AA958" s="45"/>
      <c r="AB958" s="45"/>
      <c r="AC958" s="45"/>
      <c r="AD958" s="45"/>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row>
    <row r="959" spans="1:77" s="65" customFormat="1" x14ac:dyDescent="0.2">
      <c r="A959" s="1"/>
      <c r="B959" s="66"/>
      <c r="C959" s="67"/>
      <c r="D959" s="1"/>
      <c r="E959" s="1"/>
      <c r="F959" s="1"/>
      <c r="G959" s="68"/>
      <c r="H959" s="69"/>
      <c r="I959" s="69"/>
      <c r="J959" s="1"/>
      <c r="K959" s="1"/>
      <c r="L959" s="1"/>
      <c r="M959" s="66"/>
      <c r="N959" s="11"/>
      <c r="O959" s="45"/>
      <c r="P959" s="45"/>
      <c r="Q959" s="45"/>
      <c r="R959" s="45"/>
      <c r="S959" s="45"/>
      <c r="T959" s="45"/>
      <c r="U959" s="45"/>
      <c r="V959" s="45"/>
      <c r="W959" s="45"/>
      <c r="X959" s="45"/>
      <c r="Y959" s="45"/>
      <c r="Z959" s="45"/>
      <c r="AA959" s="45"/>
      <c r="AB959" s="45"/>
      <c r="AC959" s="45"/>
      <c r="AD959" s="45"/>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row>
    <row r="960" spans="1:77" s="65" customFormat="1" x14ac:dyDescent="0.2">
      <c r="A960" s="1"/>
      <c r="B960" s="66"/>
      <c r="C960" s="67"/>
      <c r="D960" s="1"/>
      <c r="E960" s="1"/>
      <c r="F960" s="1"/>
      <c r="G960" s="68"/>
      <c r="H960" s="69"/>
      <c r="I960" s="69"/>
      <c r="J960" s="1"/>
      <c r="K960" s="1"/>
      <c r="L960" s="1"/>
      <c r="M960" s="66"/>
      <c r="N960" s="11"/>
      <c r="O960" s="45"/>
      <c r="P960" s="45"/>
      <c r="Q960" s="45"/>
      <c r="R960" s="45"/>
      <c r="S960" s="45"/>
      <c r="T960" s="45"/>
      <c r="U960" s="45"/>
      <c r="V960" s="45"/>
      <c r="W960" s="45"/>
      <c r="X960" s="45"/>
      <c r="Y960" s="45"/>
      <c r="Z960" s="45"/>
      <c r="AA960" s="45"/>
      <c r="AB960" s="45"/>
      <c r="AC960" s="45"/>
      <c r="AD960" s="45"/>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row>
    <row r="961" spans="1:77" s="65" customFormat="1" x14ac:dyDescent="0.2">
      <c r="A961" s="1"/>
      <c r="B961" s="66"/>
      <c r="C961" s="67"/>
      <c r="D961" s="1"/>
      <c r="E961" s="1"/>
      <c r="F961" s="1"/>
      <c r="G961" s="68"/>
      <c r="H961" s="69"/>
      <c r="I961" s="69"/>
      <c r="J961" s="1"/>
      <c r="K961" s="1"/>
      <c r="L961" s="1"/>
      <c r="M961" s="66"/>
      <c r="N961" s="11"/>
      <c r="O961" s="45"/>
      <c r="P961" s="45"/>
      <c r="Q961" s="45"/>
      <c r="R961" s="45"/>
      <c r="S961" s="45"/>
      <c r="T961" s="45"/>
      <c r="U961" s="45"/>
      <c r="V961" s="45"/>
      <c r="W961" s="45"/>
      <c r="X961" s="45"/>
      <c r="Y961" s="45"/>
      <c r="Z961" s="45"/>
      <c r="AA961" s="45"/>
      <c r="AB961" s="45"/>
      <c r="AC961" s="45"/>
      <c r="AD961" s="45"/>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row>
    <row r="962" spans="1:77" s="65" customFormat="1" x14ac:dyDescent="0.2">
      <c r="A962" s="1"/>
      <c r="B962" s="66"/>
      <c r="C962" s="67"/>
      <c r="D962" s="1"/>
      <c r="E962" s="1"/>
      <c r="F962" s="1"/>
      <c r="G962" s="68"/>
      <c r="H962" s="69"/>
      <c r="I962" s="69"/>
      <c r="J962" s="1"/>
      <c r="K962" s="1"/>
      <c r="L962" s="1"/>
      <c r="M962" s="66"/>
      <c r="N962" s="11"/>
      <c r="O962" s="45"/>
      <c r="P962" s="45"/>
      <c r="Q962" s="45"/>
      <c r="R962" s="45"/>
      <c r="S962" s="45"/>
      <c r="T962" s="45"/>
      <c r="U962" s="45"/>
      <c r="V962" s="45"/>
      <c r="W962" s="45"/>
      <c r="X962" s="45"/>
      <c r="Y962" s="45"/>
      <c r="Z962" s="45"/>
      <c r="AA962" s="45"/>
      <c r="AB962" s="45"/>
      <c r="AC962" s="45"/>
      <c r="AD962" s="45"/>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row>
    <row r="963" spans="1:77" s="65" customFormat="1" x14ac:dyDescent="0.2">
      <c r="A963" s="1"/>
      <c r="B963" s="66"/>
      <c r="C963" s="67"/>
      <c r="D963" s="1"/>
      <c r="E963" s="1"/>
      <c r="F963" s="1"/>
      <c r="G963" s="68"/>
      <c r="H963" s="69"/>
      <c r="I963" s="69"/>
      <c r="J963" s="1"/>
      <c r="K963" s="1"/>
      <c r="L963" s="1"/>
      <c r="M963" s="66"/>
      <c r="N963" s="11"/>
      <c r="O963" s="45"/>
      <c r="P963" s="45"/>
      <c r="Q963" s="45"/>
      <c r="R963" s="45"/>
      <c r="S963" s="45"/>
      <c r="T963" s="45"/>
      <c r="U963" s="45"/>
      <c r="V963" s="45"/>
      <c r="W963" s="45"/>
      <c r="X963" s="45"/>
      <c r="Y963" s="45"/>
      <c r="Z963" s="45"/>
      <c r="AA963" s="45"/>
      <c r="AB963" s="45"/>
      <c r="AC963" s="45"/>
      <c r="AD963" s="45"/>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row>
    <row r="964" spans="1:77" s="65" customFormat="1" x14ac:dyDescent="0.2">
      <c r="A964" s="1"/>
      <c r="B964" s="66"/>
      <c r="C964" s="67"/>
      <c r="D964" s="1"/>
      <c r="E964" s="1"/>
      <c r="F964" s="1"/>
      <c r="G964" s="68"/>
      <c r="H964" s="69"/>
      <c r="I964" s="69"/>
      <c r="J964" s="1"/>
      <c r="K964" s="1"/>
      <c r="L964" s="1"/>
      <c r="M964" s="66"/>
      <c r="N964" s="11"/>
      <c r="O964" s="45"/>
      <c r="P964" s="45"/>
      <c r="Q964" s="45"/>
      <c r="R964" s="45"/>
      <c r="S964" s="45"/>
      <c r="T964" s="45"/>
      <c r="U964" s="45"/>
      <c r="V964" s="45"/>
      <c r="W964" s="45"/>
      <c r="X964" s="45"/>
      <c r="Y964" s="45"/>
      <c r="Z964" s="45"/>
      <c r="AA964" s="45"/>
      <c r="AB964" s="45"/>
      <c r="AC964" s="45"/>
      <c r="AD964" s="45"/>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row>
    <row r="965" spans="1:77" s="65" customFormat="1" x14ac:dyDescent="0.2">
      <c r="A965" s="1"/>
      <c r="B965" s="66"/>
      <c r="C965" s="67"/>
      <c r="D965" s="1"/>
      <c r="E965" s="1"/>
      <c r="F965" s="1"/>
      <c r="G965" s="68"/>
      <c r="H965" s="69"/>
      <c r="I965" s="69"/>
      <c r="J965" s="1"/>
      <c r="K965" s="1"/>
      <c r="L965" s="1"/>
      <c r="M965" s="66"/>
      <c r="N965" s="11"/>
      <c r="O965" s="45"/>
      <c r="P965" s="45"/>
      <c r="Q965" s="45"/>
      <c r="R965" s="45"/>
      <c r="S965" s="45"/>
      <c r="T965" s="45"/>
      <c r="U965" s="45"/>
      <c r="V965" s="45"/>
      <c r="W965" s="45"/>
      <c r="X965" s="45"/>
      <c r="Y965" s="45"/>
      <c r="Z965" s="45"/>
      <c r="AA965" s="45"/>
      <c r="AB965" s="45"/>
      <c r="AC965" s="45"/>
      <c r="AD965" s="45"/>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row>
    <row r="966" spans="1:77" s="65" customFormat="1" x14ac:dyDescent="0.2">
      <c r="A966" s="1"/>
      <c r="B966" s="66"/>
      <c r="C966" s="67"/>
      <c r="D966" s="1"/>
      <c r="E966" s="1"/>
      <c r="F966" s="1"/>
      <c r="G966" s="68"/>
      <c r="H966" s="69"/>
      <c r="I966" s="69"/>
      <c r="J966" s="1"/>
      <c r="K966" s="1"/>
      <c r="L966" s="1"/>
      <c r="M966" s="66"/>
      <c r="N966" s="11"/>
      <c r="O966" s="45"/>
      <c r="P966" s="45"/>
      <c r="Q966" s="45"/>
      <c r="R966" s="45"/>
      <c r="S966" s="45"/>
      <c r="T966" s="45"/>
      <c r="U966" s="45"/>
      <c r="V966" s="45"/>
      <c r="W966" s="45"/>
      <c r="X966" s="45"/>
      <c r="Y966" s="45"/>
      <c r="Z966" s="45"/>
      <c r="AA966" s="45"/>
      <c r="AB966" s="45"/>
      <c r="AC966" s="45"/>
      <c r="AD966" s="45"/>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row>
    <row r="967" spans="1:77" s="65" customFormat="1" x14ac:dyDescent="0.2">
      <c r="A967" s="1"/>
      <c r="B967" s="66"/>
      <c r="C967" s="67"/>
      <c r="D967" s="1"/>
      <c r="E967" s="1"/>
      <c r="F967" s="1"/>
      <c r="G967" s="68"/>
      <c r="H967" s="69"/>
      <c r="I967" s="69"/>
      <c r="J967" s="1"/>
      <c r="K967" s="1"/>
      <c r="L967" s="1"/>
      <c r="M967" s="66"/>
      <c r="N967" s="11"/>
      <c r="O967" s="45"/>
      <c r="P967" s="45"/>
      <c r="Q967" s="45"/>
      <c r="R967" s="45"/>
      <c r="S967" s="45"/>
      <c r="T967" s="45"/>
      <c r="U967" s="45"/>
      <c r="V967" s="45"/>
      <c r="W967" s="45"/>
      <c r="X967" s="45"/>
      <c r="Y967" s="45"/>
      <c r="Z967" s="45"/>
      <c r="AA967" s="45"/>
      <c r="AB967" s="45"/>
      <c r="AC967" s="45"/>
      <c r="AD967" s="45"/>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row>
    <row r="968" spans="1:77" s="65" customFormat="1" x14ac:dyDescent="0.2">
      <c r="A968" s="1"/>
      <c r="B968" s="66"/>
      <c r="C968" s="67"/>
      <c r="D968" s="1"/>
      <c r="E968" s="1"/>
      <c r="F968" s="1"/>
      <c r="G968" s="68"/>
      <c r="H968" s="69"/>
      <c r="I968" s="69"/>
      <c r="J968" s="1"/>
      <c r="K968" s="1"/>
      <c r="L968" s="1"/>
      <c r="M968" s="66"/>
      <c r="N968" s="11"/>
      <c r="O968" s="45"/>
      <c r="P968" s="45"/>
      <c r="Q968" s="45"/>
      <c r="R968" s="45"/>
      <c r="S968" s="45"/>
      <c r="T968" s="45"/>
      <c r="U968" s="45"/>
      <c r="V968" s="45"/>
      <c r="W968" s="45"/>
      <c r="X968" s="45"/>
      <c r="Y968" s="45"/>
      <c r="Z968" s="45"/>
      <c r="AA968" s="45"/>
      <c r="AB968" s="45"/>
      <c r="AC968" s="45"/>
      <c r="AD968" s="45"/>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row>
    <row r="969" spans="1:77" s="65" customFormat="1" x14ac:dyDescent="0.2">
      <c r="A969" s="1"/>
      <c r="B969" s="66"/>
      <c r="C969" s="67"/>
      <c r="D969" s="1"/>
      <c r="E969" s="1"/>
      <c r="F969" s="1"/>
      <c r="G969" s="68"/>
      <c r="H969" s="69"/>
      <c r="I969" s="69"/>
      <c r="J969" s="1"/>
      <c r="K969" s="1"/>
      <c r="L969" s="1"/>
      <c r="M969" s="66"/>
      <c r="N969" s="11"/>
      <c r="O969" s="45"/>
      <c r="P969" s="45"/>
      <c r="Q969" s="45"/>
      <c r="R969" s="45"/>
      <c r="S969" s="45"/>
      <c r="T969" s="45"/>
      <c r="U969" s="45"/>
      <c r="V969" s="45"/>
      <c r="W969" s="45"/>
      <c r="X969" s="45"/>
      <c r="Y969" s="45"/>
      <c r="Z969" s="45"/>
      <c r="AA969" s="45"/>
      <c r="AB969" s="45"/>
      <c r="AC969" s="45"/>
      <c r="AD969" s="45"/>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row>
    <row r="970" spans="1:77" s="65" customFormat="1" x14ac:dyDescent="0.2">
      <c r="A970" s="1"/>
      <c r="B970" s="66"/>
      <c r="C970" s="67"/>
      <c r="D970" s="1"/>
      <c r="E970" s="1"/>
      <c r="F970" s="1"/>
      <c r="G970" s="68"/>
      <c r="H970" s="69"/>
      <c r="I970" s="69"/>
      <c r="J970" s="1"/>
      <c r="K970" s="1"/>
      <c r="L970" s="1"/>
      <c r="M970" s="66"/>
      <c r="N970" s="11"/>
      <c r="O970" s="45"/>
      <c r="P970" s="45"/>
      <c r="Q970" s="45"/>
      <c r="R970" s="45"/>
      <c r="S970" s="45"/>
      <c r="T970" s="45"/>
      <c r="U970" s="45"/>
      <c r="V970" s="45"/>
      <c r="W970" s="45"/>
      <c r="X970" s="45"/>
      <c r="Y970" s="45"/>
      <c r="Z970" s="45"/>
      <c r="AA970" s="45"/>
      <c r="AB970" s="45"/>
      <c r="AC970" s="45"/>
      <c r="AD970" s="45"/>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row>
    <row r="971" spans="1:77" s="65" customFormat="1" x14ac:dyDescent="0.2">
      <c r="A971" s="1"/>
      <c r="B971" s="66"/>
      <c r="C971" s="67"/>
      <c r="D971" s="1"/>
      <c r="E971" s="1"/>
      <c r="F971" s="1"/>
      <c r="G971" s="68"/>
      <c r="H971" s="69"/>
      <c r="I971" s="69"/>
      <c r="J971" s="1"/>
      <c r="K971" s="1"/>
      <c r="L971" s="1"/>
      <c r="M971" s="66"/>
      <c r="N971" s="11"/>
      <c r="O971" s="45"/>
      <c r="P971" s="45"/>
      <c r="Q971" s="45"/>
      <c r="R971" s="45"/>
      <c r="S971" s="45"/>
      <c r="T971" s="45"/>
      <c r="U971" s="45"/>
      <c r="V971" s="45"/>
      <c r="W971" s="45"/>
      <c r="X971" s="45"/>
      <c r="Y971" s="45"/>
      <c r="Z971" s="45"/>
      <c r="AA971" s="45"/>
      <c r="AB971" s="45"/>
      <c r="AC971" s="45"/>
      <c r="AD971" s="45"/>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row>
    <row r="972" spans="1:77" s="65" customFormat="1" x14ac:dyDescent="0.2">
      <c r="A972" s="1"/>
      <c r="B972" s="66"/>
      <c r="C972" s="67"/>
      <c r="D972" s="1"/>
      <c r="E972" s="1"/>
      <c r="F972" s="1"/>
      <c r="G972" s="68"/>
      <c r="H972" s="69"/>
      <c r="I972" s="69"/>
      <c r="J972" s="1"/>
      <c r="K972" s="1"/>
      <c r="L972" s="1"/>
      <c r="M972" s="66"/>
      <c r="N972" s="11"/>
      <c r="O972" s="45"/>
      <c r="P972" s="45"/>
      <c r="Q972" s="45"/>
      <c r="R972" s="45"/>
      <c r="S972" s="45"/>
      <c r="T972" s="45"/>
      <c r="U972" s="45"/>
      <c r="V972" s="45"/>
      <c r="W972" s="45"/>
      <c r="X972" s="45"/>
      <c r="Y972" s="45"/>
      <c r="Z972" s="45"/>
      <c r="AA972" s="45"/>
      <c r="AB972" s="45"/>
      <c r="AC972" s="45"/>
      <c r="AD972" s="45"/>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row>
    <row r="973" spans="1:77" s="65" customFormat="1" x14ac:dyDescent="0.2">
      <c r="A973" s="1"/>
      <c r="B973" s="66"/>
      <c r="C973" s="67"/>
      <c r="D973" s="1"/>
      <c r="E973" s="1"/>
      <c r="F973" s="1"/>
      <c r="G973" s="68"/>
      <c r="H973" s="69"/>
      <c r="I973" s="69"/>
      <c r="J973" s="1"/>
      <c r="K973" s="1"/>
      <c r="L973" s="1"/>
      <c r="M973" s="66"/>
      <c r="N973" s="11"/>
      <c r="O973" s="45"/>
      <c r="P973" s="45"/>
      <c r="Q973" s="45"/>
      <c r="R973" s="45"/>
      <c r="S973" s="45"/>
      <c r="T973" s="45"/>
      <c r="U973" s="45"/>
      <c r="V973" s="45"/>
      <c r="W973" s="45"/>
      <c r="X973" s="45"/>
      <c r="Y973" s="45"/>
      <c r="Z973" s="45"/>
      <c r="AA973" s="45"/>
      <c r="AB973" s="45"/>
      <c r="AC973" s="45"/>
      <c r="AD973" s="45"/>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row>
    <row r="974" spans="1:77" s="65" customFormat="1" x14ac:dyDescent="0.2">
      <c r="A974" s="1"/>
      <c r="B974" s="66"/>
      <c r="C974" s="67"/>
      <c r="D974" s="1"/>
      <c r="E974" s="1"/>
      <c r="F974" s="1"/>
      <c r="G974" s="68"/>
      <c r="H974" s="69"/>
      <c r="I974" s="69"/>
      <c r="J974" s="1"/>
      <c r="K974" s="1"/>
      <c r="L974" s="1"/>
      <c r="M974" s="66"/>
      <c r="N974" s="11"/>
      <c r="O974" s="45"/>
      <c r="P974" s="45"/>
      <c r="Q974" s="45"/>
      <c r="R974" s="45"/>
      <c r="S974" s="45"/>
      <c r="T974" s="45"/>
      <c r="U974" s="45"/>
      <c r="V974" s="45"/>
      <c r="W974" s="45"/>
      <c r="X974" s="45"/>
      <c r="Y974" s="45"/>
      <c r="Z974" s="45"/>
      <c r="AA974" s="45"/>
      <c r="AB974" s="45"/>
      <c r="AC974" s="45"/>
      <c r="AD974" s="45"/>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row>
    <row r="975" spans="1:77" s="65" customFormat="1" x14ac:dyDescent="0.2">
      <c r="A975" s="1"/>
      <c r="B975" s="66"/>
      <c r="C975" s="67"/>
      <c r="D975" s="1"/>
      <c r="E975" s="1"/>
      <c r="F975" s="1"/>
      <c r="G975" s="68"/>
      <c r="H975" s="69"/>
      <c r="I975" s="69"/>
      <c r="J975" s="1"/>
      <c r="K975" s="1"/>
      <c r="L975" s="1"/>
      <c r="M975" s="66"/>
      <c r="N975" s="11"/>
      <c r="O975" s="45"/>
      <c r="P975" s="45"/>
      <c r="Q975" s="45"/>
      <c r="R975" s="45"/>
      <c r="S975" s="45"/>
      <c r="T975" s="45"/>
      <c r="U975" s="45"/>
      <c r="V975" s="45"/>
      <c r="W975" s="45"/>
      <c r="X975" s="45"/>
      <c r="Y975" s="45"/>
      <c r="Z975" s="45"/>
      <c r="AA975" s="45"/>
      <c r="AB975" s="45"/>
      <c r="AC975" s="45"/>
      <c r="AD975" s="45"/>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row>
    <row r="976" spans="1:77" s="65" customFormat="1" x14ac:dyDescent="0.2">
      <c r="A976" s="1"/>
      <c r="B976" s="66"/>
      <c r="C976" s="67"/>
      <c r="D976" s="1"/>
      <c r="E976" s="1"/>
      <c r="F976" s="1"/>
      <c r="G976" s="68"/>
      <c r="H976" s="69"/>
      <c r="I976" s="69"/>
      <c r="J976" s="1"/>
      <c r="K976" s="1"/>
      <c r="L976" s="1"/>
      <c r="M976" s="66"/>
      <c r="N976" s="11"/>
      <c r="O976" s="45"/>
      <c r="P976" s="45"/>
      <c r="Q976" s="45"/>
      <c r="R976" s="45"/>
      <c r="S976" s="45"/>
      <c r="T976" s="45"/>
      <c r="U976" s="45"/>
      <c r="V976" s="45"/>
      <c r="W976" s="45"/>
      <c r="X976" s="45"/>
      <c r="Y976" s="45"/>
      <c r="Z976" s="45"/>
      <c r="AA976" s="45"/>
      <c r="AB976" s="45"/>
      <c r="AC976" s="45"/>
      <c r="AD976" s="45"/>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row>
    <row r="977" spans="1:77" s="65" customFormat="1" x14ac:dyDescent="0.2">
      <c r="A977" s="1"/>
      <c r="B977" s="66"/>
      <c r="C977" s="67"/>
      <c r="D977" s="1"/>
      <c r="E977" s="1"/>
      <c r="F977" s="1"/>
      <c r="G977" s="68"/>
      <c r="H977" s="69"/>
      <c r="I977" s="69"/>
      <c r="J977" s="1"/>
      <c r="K977" s="1"/>
      <c r="L977" s="1"/>
      <c r="M977" s="66"/>
      <c r="N977" s="11"/>
      <c r="O977" s="45"/>
      <c r="P977" s="45"/>
      <c r="Q977" s="45"/>
      <c r="R977" s="45"/>
      <c r="S977" s="45"/>
      <c r="T977" s="45"/>
      <c r="U977" s="45"/>
      <c r="V977" s="45"/>
      <c r="W977" s="45"/>
      <c r="X977" s="45"/>
      <c r="Y977" s="45"/>
      <c r="Z977" s="45"/>
      <c r="AA977" s="45"/>
      <c r="AB977" s="45"/>
      <c r="AC977" s="45"/>
      <c r="AD977" s="45"/>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row>
    <row r="978" spans="1:77" s="65" customFormat="1" x14ac:dyDescent="0.2">
      <c r="A978" s="1"/>
      <c r="B978" s="66"/>
      <c r="C978" s="67"/>
      <c r="D978" s="1"/>
      <c r="E978" s="1"/>
      <c r="F978" s="1"/>
      <c r="G978" s="68"/>
      <c r="H978" s="69"/>
      <c r="I978" s="69"/>
      <c r="J978" s="1"/>
      <c r="K978" s="1"/>
      <c r="L978" s="1"/>
      <c r="M978" s="66"/>
      <c r="N978" s="11"/>
      <c r="O978" s="45"/>
      <c r="P978" s="45"/>
      <c r="Q978" s="45"/>
      <c r="R978" s="45"/>
      <c r="S978" s="45"/>
      <c r="T978" s="45"/>
      <c r="U978" s="45"/>
      <c r="V978" s="45"/>
      <c r="W978" s="45"/>
      <c r="X978" s="45"/>
      <c r="Y978" s="45"/>
      <c r="Z978" s="45"/>
      <c r="AA978" s="45"/>
      <c r="AB978" s="45"/>
      <c r="AC978" s="45"/>
      <c r="AD978" s="45"/>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row>
    <row r="979" spans="1:77" s="65" customFormat="1" x14ac:dyDescent="0.2">
      <c r="A979" s="1"/>
      <c r="B979" s="66"/>
      <c r="C979" s="67"/>
      <c r="D979" s="1"/>
      <c r="E979" s="1"/>
      <c r="F979" s="1"/>
      <c r="G979" s="68"/>
      <c r="H979" s="69"/>
      <c r="I979" s="69"/>
      <c r="J979" s="1"/>
      <c r="K979" s="1"/>
      <c r="L979" s="1"/>
      <c r="M979" s="66"/>
      <c r="N979" s="11"/>
      <c r="O979" s="45"/>
      <c r="P979" s="45"/>
      <c r="Q979" s="45"/>
      <c r="R979" s="45"/>
      <c r="S979" s="45"/>
      <c r="T979" s="45"/>
      <c r="U979" s="45"/>
      <c r="V979" s="45"/>
      <c r="W979" s="45"/>
      <c r="X979" s="45"/>
      <c r="Y979" s="45"/>
      <c r="Z979" s="45"/>
      <c r="AA979" s="45"/>
      <c r="AB979" s="45"/>
      <c r="AC979" s="45"/>
      <c r="AD979" s="45"/>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row>
    <row r="980" spans="1:77" s="65" customFormat="1" x14ac:dyDescent="0.2">
      <c r="A980" s="1"/>
      <c r="B980" s="66"/>
      <c r="C980" s="67"/>
      <c r="D980" s="1"/>
      <c r="E980" s="1"/>
      <c r="F980" s="1"/>
      <c r="G980" s="68"/>
      <c r="H980" s="69"/>
      <c r="I980" s="69"/>
      <c r="J980" s="1"/>
      <c r="K980" s="1"/>
      <c r="L980" s="1"/>
      <c r="M980" s="66"/>
      <c r="N980" s="11"/>
      <c r="O980" s="45"/>
      <c r="P980" s="45"/>
      <c r="Q980" s="45"/>
      <c r="R980" s="45"/>
      <c r="S980" s="45"/>
      <c r="T980" s="45"/>
      <c r="U980" s="45"/>
      <c r="V980" s="45"/>
      <c r="W980" s="45"/>
      <c r="X980" s="45"/>
      <c r="Y980" s="45"/>
      <c r="Z980" s="45"/>
      <c r="AA980" s="45"/>
      <c r="AB980" s="45"/>
      <c r="AC980" s="45"/>
      <c r="AD980" s="45"/>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row>
    <row r="981" spans="1:77" s="65" customFormat="1" x14ac:dyDescent="0.2">
      <c r="A981" s="1"/>
      <c r="B981" s="66"/>
      <c r="C981" s="67"/>
      <c r="D981" s="1"/>
      <c r="E981" s="1"/>
      <c r="F981" s="1"/>
      <c r="G981" s="68"/>
      <c r="H981" s="69"/>
      <c r="I981" s="69"/>
      <c r="J981" s="1"/>
      <c r="K981" s="1"/>
      <c r="L981" s="1"/>
      <c r="M981" s="66"/>
      <c r="N981" s="11"/>
      <c r="O981" s="45"/>
      <c r="P981" s="45"/>
      <c r="Q981" s="45"/>
      <c r="R981" s="45"/>
      <c r="S981" s="45"/>
      <c r="T981" s="45"/>
      <c r="U981" s="45"/>
      <c r="V981" s="45"/>
      <c r="W981" s="45"/>
      <c r="X981" s="45"/>
      <c r="Y981" s="45"/>
      <c r="Z981" s="45"/>
      <c r="AA981" s="45"/>
      <c r="AB981" s="45"/>
      <c r="AC981" s="45"/>
      <c r="AD981" s="45"/>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row>
    <row r="982" spans="1:77" s="65" customFormat="1" x14ac:dyDescent="0.2">
      <c r="A982" s="1"/>
      <c r="B982" s="66"/>
      <c r="C982" s="67"/>
      <c r="D982" s="1"/>
      <c r="E982" s="1"/>
      <c r="F982" s="1"/>
      <c r="G982" s="68"/>
      <c r="H982" s="69"/>
      <c r="I982" s="69"/>
      <c r="J982" s="1"/>
      <c r="K982" s="1"/>
      <c r="L982" s="1"/>
      <c r="M982" s="66"/>
      <c r="N982" s="11"/>
      <c r="O982" s="45"/>
      <c r="P982" s="45"/>
      <c r="Q982" s="45"/>
      <c r="R982" s="45"/>
      <c r="S982" s="45"/>
      <c r="T982" s="45"/>
      <c r="U982" s="45"/>
      <c r="V982" s="45"/>
      <c r="W982" s="45"/>
      <c r="X982" s="45"/>
      <c r="Y982" s="45"/>
      <c r="Z982" s="45"/>
      <c r="AA982" s="45"/>
      <c r="AB982" s="45"/>
      <c r="AC982" s="45"/>
      <c r="AD982" s="45"/>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row>
    <row r="983" spans="1:77" s="65" customFormat="1" x14ac:dyDescent="0.2">
      <c r="A983" s="1"/>
      <c r="B983" s="66"/>
      <c r="C983" s="67"/>
      <c r="D983" s="1"/>
      <c r="E983" s="1"/>
      <c r="F983" s="1"/>
      <c r="G983" s="68"/>
      <c r="H983" s="69"/>
      <c r="I983" s="69"/>
      <c r="J983" s="1"/>
      <c r="K983" s="1"/>
      <c r="L983" s="1"/>
      <c r="M983" s="66"/>
      <c r="N983" s="11"/>
      <c r="O983" s="45"/>
      <c r="P983" s="45"/>
      <c r="Q983" s="45"/>
      <c r="R983" s="45"/>
      <c r="S983" s="45"/>
      <c r="T983" s="45"/>
      <c r="U983" s="45"/>
      <c r="V983" s="45"/>
      <c r="W983" s="45"/>
      <c r="X983" s="45"/>
      <c r="Y983" s="45"/>
      <c r="Z983" s="45"/>
      <c r="AA983" s="45"/>
      <c r="AB983" s="45"/>
      <c r="AC983" s="45"/>
      <c r="AD983" s="45"/>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row>
    <row r="984" spans="1:77" s="65" customFormat="1" x14ac:dyDescent="0.2">
      <c r="A984" s="1"/>
      <c r="B984" s="66"/>
      <c r="C984" s="67"/>
      <c r="D984" s="1"/>
      <c r="E984" s="1"/>
      <c r="F984" s="1"/>
      <c r="G984" s="68"/>
      <c r="H984" s="69"/>
      <c r="I984" s="69"/>
      <c r="J984" s="1"/>
      <c r="K984" s="1"/>
      <c r="L984" s="1"/>
      <c r="M984" s="66"/>
      <c r="N984" s="11"/>
      <c r="O984" s="45"/>
      <c r="P984" s="45"/>
      <c r="Q984" s="45"/>
      <c r="R984" s="45"/>
      <c r="S984" s="45"/>
      <c r="T984" s="45"/>
      <c r="U984" s="45"/>
      <c r="V984" s="45"/>
      <c r="W984" s="45"/>
      <c r="X984" s="45"/>
      <c r="Y984" s="45"/>
      <c r="Z984" s="45"/>
      <c r="AA984" s="45"/>
      <c r="AB984" s="45"/>
      <c r="AC984" s="45"/>
      <c r="AD984" s="45"/>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row>
    <row r="985" spans="1:77" s="65" customFormat="1" x14ac:dyDescent="0.2">
      <c r="A985" s="1"/>
      <c r="B985" s="66"/>
      <c r="C985" s="67"/>
      <c r="D985" s="1"/>
      <c r="E985" s="1"/>
      <c r="F985" s="1"/>
      <c r="G985" s="68"/>
      <c r="H985" s="69"/>
      <c r="I985" s="69"/>
      <c r="J985" s="1"/>
      <c r="K985" s="1"/>
      <c r="L985" s="1"/>
      <c r="M985" s="66"/>
      <c r="N985" s="11"/>
      <c r="O985" s="45"/>
      <c r="P985" s="45"/>
      <c r="Q985" s="45"/>
      <c r="R985" s="45"/>
      <c r="S985" s="45"/>
      <c r="T985" s="45"/>
      <c r="U985" s="45"/>
      <c r="V985" s="45"/>
      <c r="W985" s="45"/>
      <c r="X985" s="45"/>
      <c r="Y985" s="45"/>
      <c r="Z985" s="45"/>
      <c r="AA985" s="45"/>
      <c r="AB985" s="45"/>
      <c r="AC985" s="45"/>
      <c r="AD985" s="45"/>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row>
    <row r="986" spans="1:77" s="65" customFormat="1" x14ac:dyDescent="0.2">
      <c r="A986" s="1"/>
      <c r="B986" s="66"/>
      <c r="C986" s="67"/>
      <c r="D986" s="1"/>
      <c r="E986" s="1"/>
      <c r="F986" s="1"/>
      <c r="G986" s="68"/>
      <c r="H986" s="69"/>
      <c r="I986" s="69"/>
      <c r="J986" s="1"/>
      <c r="K986" s="1"/>
      <c r="L986" s="1"/>
      <c r="M986" s="66"/>
      <c r="N986" s="11"/>
      <c r="O986" s="45"/>
      <c r="P986" s="45"/>
      <c r="Q986" s="45"/>
      <c r="R986" s="45"/>
      <c r="S986" s="45"/>
      <c r="T986" s="45"/>
      <c r="U986" s="45"/>
      <c r="V986" s="45"/>
      <c r="W986" s="45"/>
      <c r="X986" s="45"/>
      <c r="Y986" s="45"/>
      <c r="Z986" s="45"/>
      <c r="AA986" s="45"/>
      <c r="AB986" s="45"/>
      <c r="AC986" s="45"/>
      <c r="AD986" s="45"/>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row>
    <row r="987" spans="1:77" s="65" customFormat="1" x14ac:dyDescent="0.2">
      <c r="A987" s="1"/>
      <c r="B987" s="66"/>
      <c r="C987" s="67"/>
      <c r="D987" s="1"/>
      <c r="E987" s="1"/>
      <c r="F987" s="1"/>
      <c r="G987" s="68"/>
      <c r="H987" s="69"/>
      <c r="I987" s="69"/>
      <c r="J987" s="1"/>
      <c r="K987" s="1"/>
      <c r="L987" s="1"/>
      <c r="M987" s="66"/>
      <c r="N987" s="11"/>
      <c r="O987" s="45"/>
      <c r="P987" s="45"/>
      <c r="Q987" s="45"/>
      <c r="R987" s="45"/>
      <c r="S987" s="45"/>
      <c r="T987" s="45"/>
      <c r="U987" s="45"/>
      <c r="V987" s="45"/>
      <c r="W987" s="45"/>
      <c r="X987" s="45"/>
      <c r="Y987" s="45"/>
      <c r="Z987" s="45"/>
      <c r="AA987" s="45"/>
      <c r="AB987" s="45"/>
      <c r="AC987" s="45"/>
      <c r="AD987" s="45"/>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row>
    <row r="988" spans="1:77" s="65" customFormat="1" x14ac:dyDescent="0.2">
      <c r="A988" s="1"/>
      <c r="B988" s="66"/>
      <c r="C988" s="67"/>
      <c r="D988" s="1"/>
      <c r="E988" s="1"/>
      <c r="F988" s="1"/>
      <c r="G988" s="68"/>
      <c r="H988" s="69"/>
      <c r="I988" s="69"/>
      <c r="J988" s="1"/>
      <c r="K988" s="1"/>
      <c r="L988" s="1"/>
      <c r="M988" s="66"/>
      <c r="N988" s="11"/>
      <c r="O988" s="45"/>
      <c r="P988" s="45"/>
      <c r="Q988" s="45"/>
      <c r="R988" s="45"/>
      <c r="S988" s="45"/>
      <c r="T988" s="45"/>
      <c r="U988" s="45"/>
      <c r="V988" s="45"/>
      <c r="W988" s="45"/>
      <c r="X988" s="45"/>
      <c r="Y988" s="45"/>
      <c r="Z988" s="45"/>
      <c r="AA988" s="45"/>
      <c r="AB988" s="45"/>
      <c r="AC988" s="45"/>
      <c r="AD988" s="45"/>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row>
    <row r="989" spans="1:77" s="65" customFormat="1" x14ac:dyDescent="0.2">
      <c r="A989" s="1"/>
      <c r="B989" s="66"/>
      <c r="C989" s="67"/>
      <c r="D989" s="1"/>
      <c r="E989" s="1"/>
      <c r="F989" s="1"/>
      <c r="G989" s="68"/>
      <c r="H989" s="69"/>
      <c r="I989" s="69"/>
      <c r="J989" s="1"/>
      <c r="K989" s="1"/>
      <c r="L989" s="1"/>
      <c r="M989" s="66"/>
      <c r="N989" s="11"/>
      <c r="O989" s="45"/>
      <c r="P989" s="45"/>
      <c r="Q989" s="45"/>
      <c r="R989" s="45"/>
      <c r="S989" s="45"/>
      <c r="T989" s="45"/>
      <c r="U989" s="45"/>
      <c r="V989" s="45"/>
      <c r="W989" s="45"/>
      <c r="X989" s="45"/>
      <c r="Y989" s="45"/>
      <c r="Z989" s="45"/>
      <c r="AA989" s="45"/>
      <c r="AB989" s="45"/>
      <c r="AC989" s="45"/>
      <c r="AD989" s="45"/>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row>
    <row r="990" spans="1:77" s="65" customFormat="1" x14ac:dyDescent="0.2">
      <c r="A990" s="1"/>
      <c r="B990" s="66"/>
      <c r="C990" s="67"/>
      <c r="D990" s="1"/>
      <c r="E990" s="1"/>
      <c r="F990" s="1"/>
      <c r="G990" s="68"/>
      <c r="H990" s="69"/>
      <c r="I990" s="69"/>
      <c r="J990" s="1"/>
      <c r="K990" s="1"/>
      <c r="L990" s="1"/>
      <c r="M990" s="66"/>
      <c r="N990" s="11"/>
      <c r="O990" s="45"/>
      <c r="P990" s="45"/>
      <c r="Q990" s="45"/>
      <c r="R990" s="45"/>
      <c r="S990" s="45"/>
      <c r="T990" s="45"/>
      <c r="U990" s="45"/>
      <c r="V990" s="45"/>
      <c r="W990" s="45"/>
      <c r="X990" s="45"/>
      <c r="Y990" s="45"/>
      <c r="Z990" s="45"/>
      <c r="AA990" s="45"/>
      <c r="AB990" s="45"/>
      <c r="AC990" s="45"/>
      <c r="AD990" s="45"/>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row>
    <row r="991" spans="1:77" s="65" customFormat="1" x14ac:dyDescent="0.2">
      <c r="A991" s="1"/>
      <c r="B991" s="66"/>
      <c r="C991" s="67"/>
      <c r="D991" s="1"/>
      <c r="E991" s="1"/>
      <c r="F991" s="1"/>
      <c r="G991" s="68"/>
      <c r="H991" s="69"/>
      <c r="I991" s="69"/>
      <c r="J991" s="1"/>
      <c r="K991" s="1"/>
      <c r="L991" s="1"/>
      <c r="M991" s="66"/>
      <c r="N991" s="11"/>
      <c r="O991" s="45"/>
      <c r="P991" s="45"/>
      <c r="Q991" s="45"/>
      <c r="R991" s="45"/>
      <c r="S991" s="45"/>
      <c r="T991" s="45"/>
      <c r="U991" s="45"/>
      <c r="V991" s="45"/>
      <c r="W991" s="45"/>
      <c r="X991" s="45"/>
      <c r="Y991" s="45"/>
      <c r="Z991" s="45"/>
      <c r="AA991" s="45"/>
      <c r="AB991" s="45"/>
      <c r="AC991" s="45"/>
      <c r="AD991" s="45"/>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row>
    <row r="992" spans="1:77" s="65" customFormat="1" x14ac:dyDescent="0.2">
      <c r="A992" s="1"/>
      <c r="B992" s="66"/>
      <c r="C992" s="67"/>
      <c r="D992" s="1"/>
      <c r="E992" s="1"/>
      <c r="F992" s="1"/>
      <c r="G992" s="68"/>
      <c r="H992" s="69"/>
      <c r="I992" s="69"/>
      <c r="J992" s="1"/>
      <c r="K992" s="1"/>
      <c r="L992" s="1"/>
      <c r="M992" s="66"/>
      <c r="N992" s="11"/>
      <c r="O992" s="45"/>
      <c r="P992" s="45"/>
      <c r="Q992" s="45"/>
      <c r="R992" s="45"/>
      <c r="S992" s="45"/>
      <c r="T992" s="45"/>
      <c r="U992" s="45"/>
      <c r="V992" s="45"/>
      <c r="W992" s="45"/>
      <c r="X992" s="45"/>
      <c r="Y992" s="45"/>
      <c r="Z992" s="45"/>
      <c r="AA992" s="45"/>
      <c r="AB992" s="45"/>
      <c r="AC992" s="45"/>
      <c r="AD992" s="45"/>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row>
    <row r="993" spans="1:77" s="65" customFormat="1" x14ac:dyDescent="0.2">
      <c r="A993" s="1"/>
      <c r="B993" s="66"/>
      <c r="C993" s="67"/>
      <c r="D993" s="1"/>
      <c r="E993" s="1"/>
      <c r="F993" s="1"/>
      <c r="G993" s="68"/>
      <c r="H993" s="69"/>
      <c r="I993" s="69"/>
      <c r="J993" s="1"/>
      <c r="K993" s="1"/>
      <c r="L993" s="1"/>
      <c r="M993" s="66"/>
      <c r="N993" s="11"/>
      <c r="O993" s="45"/>
      <c r="P993" s="45"/>
      <c r="Q993" s="45"/>
      <c r="R993" s="45"/>
      <c r="S993" s="45"/>
      <c r="T993" s="45"/>
      <c r="U993" s="45"/>
      <c r="V993" s="45"/>
      <c r="W993" s="45"/>
      <c r="X993" s="45"/>
      <c r="Y993" s="45"/>
      <c r="Z993" s="45"/>
      <c r="AA993" s="45"/>
      <c r="AB993" s="45"/>
      <c r="AC993" s="45"/>
      <c r="AD993" s="45"/>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row>
    <row r="994" spans="1:77" s="65" customFormat="1" x14ac:dyDescent="0.2">
      <c r="A994" s="1"/>
      <c r="B994" s="66"/>
      <c r="C994" s="67"/>
      <c r="D994" s="1"/>
      <c r="E994" s="1"/>
      <c r="F994" s="1"/>
      <c r="G994" s="68"/>
      <c r="H994" s="69"/>
      <c r="I994" s="69"/>
      <c r="J994" s="1"/>
      <c r="K994" s="1"/>
      <c r="L994" s="1"/>
      <c r="M994" s="66"/>
      <c r="N994" s="11"/>
      <c r="O994" s="45"/>
      <c r="P994" s="45"/>
      <c r="Q994" s="45"/>
      <c r="R994" s="45"/>
      <c r="S994" s="45"/>
      <c r="T994" s="45"/>
      <c r="U994" s="45"/>
      <c r="V994" s="45"/>
      <c r="W994" s="45"/>
      <c r="X994" s="45"/>
      <c r="Y994" s="45"/>
      <c r="Z994" s="45"/>
      <c r="AA994" s="45"/>
      <c r="AB994" s="45"/>
      <c r="AC994" s="45"/>
      <c r="AD994" s="45"/>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row>
    <row r="995" spans="1:77" s="65" customFormat="1" x14ac:dyDescent="0.2">
      <c r="A995" s="1"/>
      <c r="B995" s="66"/>
      <c r="C995" s="67"/>
      <c r="D995" s="1"/>
      <c r="E995" s="1"/>
      <c r="F995" s="1"/>
      <c r="G995" s="68"/>
      <c r="H995" s="69"/>
      <c r="I995" s="69"/>
      <c r="J995" s="1"/>
      <c r="K995" s="1"/>
      <c r="L995" s="1"/>
      <c r="M995" s="66"/>
      <c r="N995" s="11"/>
      <c r="O995" s="45"/>
      <c r="P995" s="45"/>
      <c r="Q995" s="45"/>
      <c r="R995" s="45"/>
      <c r="S995" s="45"/>
      <c r="T995" s="45"/>
      <c r="U995" s="45"/>
      <c r="V995" s="45"/>
      <c r="W995" s="45"/>
      <c r="X995" s="45"/>
      <c r="Y995" s="45"/>
      <c r="Z995" s="45"/>
      <c r="AA995" s="45"/>
      <c r="AB995" s="45"/>
      <c r="AC995" s="45"/>
      <c r="AD995" s="45"/>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row>
    <row r="996" spans="1:77" s="65" customFormat="1" x14ac:dyDescent="0.2">
      <c r="A996" s="1"/>
      <c r="B996" s="66"/>
      <c r="C996" s="67"/>
      <c r="D996" s="1"/>
      <c r="E996" s="1"/>
      <c r="F996" s="1"/>
      <c r="G996" s="68"/>
      <c r="H996" s="69"/>
      <c r="I996" s="69"/>
      <c r="J996" s="1"/>
      <c r="K996" s="1"/>
      <c r="L996" s="1"/>
      <c r="M996" s="66"/>
      <c r="N996" s="11"/>
      <c r="O996" s="45"/>
      <c r="P996" s="45"/>
      <c r="Q996" s="45"/>
      <c r="R996" s="45"/>
      <c r="S996" s="45"/>
      <c r="T996" s="45"/>
      <c r="U996" s="45"/>
      <c r="V996" s="45"/>
      <c r="W996" s="45"/>
      <c r="X996" s="45"/>
      <c r="Y996" s="45"/>
      <c r="Z996" s="45"/>
      <c r="AA996" s="45"/>
      <c r="AB996" s="45"/>
      <c r="AC996" s="45"/>
      <c r="AD996" s="45"/>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row>
    <row r="997" spans="1:77" s="65" customFormat="1" x14ac:dyDescent="0.2">
      <c r="A997" s="1"/>
      <c r="B997" s="66"/>
      <c r="C997" s="67"/>
      <c r="D997" s="1"/>
      <c r="E997" s="1"/>
      <c r="F997" s="1"/>
      <c r="G997" s="68"/>
      <c r="H997" s="69"/>
      <c r="I997" s="69"/>
      <c r="J997" s="1"/>
      <c r="K997" s="1"/>
      <c r="L997" s="1"/>
      <c r="M997" s="66"/>
      <c r="N997" s="11"/>
      <c r="O997" s="45"/>
      <c r="P997" s="45"/>
      <c r="Q997" s="45"/>
      <c r="R997" s="45"/>
      <c r="S997" s="45"/>
      <c r="T997" s="45"/>
      <c r="U997" s="45"/>
      <c r="V997" s="45"/>
      <c r="W997" s="45"/>
      <c r="X997" s="45"/>
      <c r="Y997" s="45"/>
      <c r="Z997" s="45"/>
      <c r="AA997" s="45"/>
      <c r="AB997" s="45"/>
      <c r="AC997" s="45"/>
      <c r="AD997" s="45"/>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row>
    <row r="998" spans="1:77" s="65" customFormat="1" x14ac:dyDescent="0.2">
      <c r="A998" s="1"/>
      <c r="B998" s="66"/>
      <c r="C998" s="67"/>
      <c r="D998" s="1"/>
      <c r="E998" s="1"/>
      <c r="F998" s="1"/>
      <c r="G998" s="68"/>
      <c r="H998" s="69"/>
      <c r="I998" s="69"/>
      <c r="J998" s="1"/>
      <c r="K998" s="1"/>
      <c r="L998" s="1"/>
      <c r="M998" s="66"/>
      <c r="N998" s="11"/>
      <c r="O998" s="45"/>
      <c r="P998" s="45"/>
      <c r="Q998" s="45"/>
      <c r="R998" s="45"/>
      <c r="S998" s="45"/>
      <c r="T998" s="45"/>
      <c r="U998" s="45"/>
      <c r="V998" s="45"/>
      <c r="W998" s="45"/>
      <c r="X998" s="45"/>
      <c r="Y998" s="45"/>
      <c r="Z998" s="45"/>
      <c r="AA998" s="45"/>
      <c r="AB998" s="45"/>
      <c r="AC998" s="45"/>
      <c r="AD998" s="45"/>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row>
    <row r="999" spans="1:77" s="65" customFormat="1" x14ac:dyDescent="0.2">
      <c r="A999" s="1"/>
      <c r="B999" s="66"/>
      <c r="C999" s="67"/>
      <c r="D999" s="1"/>
      <c r="E999" s="1"/>
      <c r="F999" s="1"/>
      <c r="G999" s="68"/>
      <c r="H999" s="69"/>
      <c r="I999" s="69"/>
      <c r="J999" s="1"/>
      <c r="K999" s="1"/>
      <c r="L999" s="1"/>
      <c r="M999" s="66"/>
      <c r="N999" s="11"/>
      <c r="O999" s="45"/>
      <c r="P999" s="45"/>
      <c r="Q999" s="45"/>
      <c r="R999" s="45"/>
      <c r="S999" s="45"/>
      <c r="T999" s="45"/>
      <c r="U999" s="45"/>
      <c r="V999" s="45"/>
      <c r="W999" s="45"/>
      <c r="X999" s="45"/>
      <c r="Y999" s="45"/>
      <c r="Z999" s="45"/>
      <c r="AA999" s="45"/>
      <c r="AB999" s="45"/>
      <c r="AC999" s="45"/>
      <c r="AD999" s="45"/>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row>
    <row r="1000" spans="1:77" s="65" customFormat="1" x14ac:dyDescent="0.2">
      <c r="A1000" s="1"/>
      <c r="B1000" s="66"/>
      <c r="C1000" s="67"/>
      <c r="D1000" s="1"/>
      <c r="E1000" s="1"/>
      <c r="F1000" s="1"/>
      <c r="G1000" s="68"/>
      <c r="H1000" s="69"/>
      <c r="I1000" s="69"/>
      <c r="J1000" s="1"/>
      <c r="K1000" s="1"/>
      <c r="L1000" s="1"/>
      <c r="M1000" s="66"/>
      <c r="N1000" s="11"/>
      <c r="O1000" s="45"/>
      <c r="P1000" s="45"/>
      <c r="Q1000" s="45"/>
      <c r="R1000" s="45"/>
      <c r="S1000" s="45"/>
      <c r="T1000" s="45"/>
      <c r="U1000" s="45"/>
      <c r="V1000" s="45"/>
      <c r="W1000" s="45"/>
      <c r="X1000" s="45"/>
      <c r="Y1000" s="45"/>
      <c r="Z1000" s="45"/>
      <c r="AA1000" s="45"/>
      <c r="AB1000" s="45"/>
      <c r="AC1000" s="45"/>
      <c r="AD1000" s="45"/>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row>
    <row r="1001" spans="1:77" s="65" customFormat="1" x14ac:dyDescent="0.2">
      <c r="A1001" s="1"/>
      <c r="B1001" s="66"/>
      <c r="C1001" s="67"/>
      <c r="D1001" s="1"/>
      <c r="E1001" s="1"/>
      <c r="F1001" s="1"/>
      <c r="G1001" s="68"/>
      <c r="H1001" s="69"/>
      <c r="I1001" s="69"/>
      <c r="J1001" s="1"/>
      <c r="K1001" s="1"/>
      <c r="L1001" s="1"/>
      <c r="M1001" s="66"/>
      <c r="N1001" s="11"/>
      <c r="O1001" s="45"/>
      <c r="P1001" s="45"/>
      <c r="Q1001" s="45"/>
      <c r="R1001" s="45"/>
      <c r="S1001" s="45"/>
      <c r="T1001" s="45"/>
      <c r="U1001" s="45"/>
      <c r="V1001" s="45"/>
      <c r="W1001" s="45"/>
      <c r="X1001" s="45"/>
      <c r="Y1001" s="45"/>
      <c r="Z1001" s="45"/>
      <c r="AA1001" s="45"/>
      <c r="AB1001" s="45"/>
      <c r="AC1001" s="45"/>
      <c r="AD1001" s="45"/>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row>
    <row r="1002" spans="1:77" s="65" customFormat="1" x14ac:dyDescent="0.2">
      <c r="A1002" s="1"/>
      <c r="B1002" s="66"/>
      <c r="C1002" s="67"/>
      <c r="D1002" s="1"/>
      <c r="E1002" s="1"/>
      <c r="F1002" s="1"/>
      <c r="G1002" s="68"/>
      <c r="H1002" s="69"/>
      <c r="I1002" s="69"/>
      <c r="J1002" s="1"/>
      <c r="K1002" s="1"/>
      <c r="L1002" s="1"/>
      <c r="M1002" s="66"/>
      <c r="N1002" s="11"/>
      <c r="O1002" s="45"/>
      <c r="P1002" s="45"/>
      <c r="Q1002" s="45"/>
      <c r="R1002" s="45"/>
      <c r="S1002" s="45"/>
      <c r="T1002" s="45"/>
      <c r="U1002" s="45"/>
      <c r="V1002" s="45"/>
      <c r="W1002" s="45"/>
      <c r="X1002" s="45"/>
      <c r="Y1002" s="45"/>
      <c r="Z1002" s="45"/>
      <c r="AA1002" s="45"/>
      <c r="AB1002" s="45"/>
      <c r="AC1002" s="45"/>
      <c r="AD1002" s="45"/>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row>
    <row r="1003" spans="1:77" s="65" customFormat="1" x14ac:dyDescent="0.2">
      <c r="A1003" s="1"/>
      <c r="B1003" s="66"/>
      <c r="C1003" s="67"/>
      <c r="D1003" s="1"/>
      <c r="E1003" s="1"/>
      <c r="F1003" s="1"/>
      <c r="G1003" s="68"/>
      <c r="H1003" s="69"/>
      <c r="I1003" s="69"/>
      <c r="J1003" s="1"/>
      <c r="K1003" s="1"/>
      <c r="L1003" s="1"/>
      <c r="M1003" s="66"/>
      <c r="N1003" s="11"/>
      <c r="O1003" s="45"/>
      <c r="P1003" s="45"/>
      <c r="Q1003" s="45"/>
      <c r="R1003" s="45"/>
      <c r="S1003" s="45"/>
      <c r="T1003" s="45"/>
      <c r="U1003" s="45"/>
      <c r="V1003" s="45"/>
      <c r="W1003" s="45"/>
      <c r="X1003" s="45"/>
      <c r="Y1003" s="45"/>
      <c r="Z1003" s="45"/>
      <c r="AA1003" s="45"/>
      <c r="AB1003" s="45"/>
      <c r="AC1003" s="45"/>
      <c r="AD1003" s="45"/>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row>
    <row r="1004" spans="1:77" s="65" customFormat="1" x14ac:dyDescent="0.2">
      <c r="A1004" s="1"/>
      <c r="B1004" s="66"/>
      <c r="C1004" s="67"/>
      <c r="D1004" s="1"/>
      <c r="E1004" s="1"/>
      <c r="F1004" s="1"/>
      <c r="G1004" s="68"/>
      <c r="H1004" s="69"/>
      <c r="I1004" s="69"/>
      <c r="J1004" s="1"/>
      <c r="K1004" s="1"/>
      <c r="L1004" s="1"/>
      <c r="M1004" s="66"/>
      <c r="N1004" s="11"/>
      <c r="O1004" s="45"/>
      <c r="P1004" s="45"/>
      <c r="Q1004" s="45"/>
      <c r="R1004" s="45"/>
      <c r="S1004" s="45"/>
      <c r="T1004" s="45"/>
      <c r="U1004" s="45"/>
      <c r="V1004" s="45"/>
      <c r="W1004" s="45"/>
      <c r="X1004" s="45"/>
      <c r="Y1004" s="45"/>
      <c r="Z1004" s="45"/>
      <c r="AA1004" s="45"/>
      <c r="AB1004" s="45"/>
      <c r="AC1004" s="45"/>
      <c r="AD1004" s="45"/>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row>
    <row r="1005" spans="1:77" s="65" customFormat="1" x14ac:dyDescent="0.2">
      <c r="A1005" s="1"/>
      <c r="B1005" s="66"/>
      <c r="C1005" s="67"/>
      <c r="D1005" s="1"/>
      <c r="E1005" s="1"/>
      <c r="F1005" s="1"/>
      <c r="G1005" s="68"/>
      <c r="H1005" s="69"/>
      <c r="I1005" s="69"/>
      <c r="J1005" s="1"/>
      <c r="K1005" s="1"/>
      <c r="L1005" s="1"/>
      <c r="M1005" s="66"/>
      <c r="N1005" s="11"/>
      <c r="O1005" s="45"/>
      <c r="P1005" s="45"/>
      <c r="Q1005" s="45"/>
      <c r="R1005" s="45"/>
      <c r="S1005" s="45"/>
      <c r="T1005" s="45"/>
      <c r="U1005" s="45"/>
      <c r="V1005" s="45"/>
      <c r="W1005" s="45"/>
      <c r="X1005" s="45"/>
      <c r="Y1005" s="45"/>
      <c r="Z1005" s="45"/>
      <c r="AA1005" s="45"/>
      <c r="AB1005" s="45"/>
      <c r="AC1005" s="45"/>
      <c r="AD1005" s="45"/>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row>
    <row r="1006" spans="1:77" s="65" customFormat="1" x14ac:dyDescent="0.2">
      <c r="A1006" s="1"/>
      <c r="B1006" s="66"/>
      <c r="C1006" s="67"/>
      <c r="D1006" s="1"/>
      <c r="E1006" s="1"/>
      <c r="F1006" s="1"/>
      <c r="G1006" s="68"/>
      <c r="H1006" s="69"/>
      <c r="I1006" s="69"/>
      <c r="J1006" s="1"/>
      <c r="K1006" s="1"/>
      <c r="L1006" s="1"/>
      <c r="M1006" s="66"/>
      <c r="N1006" s="11"/>
      <c r="O1006" s="45"/>
      <c r="P1006" s="45"/>
      <c r="Q1006" s="45"/>
      <c r="R1006" s="45"/>
      <c r="S1006" s="45"/>
      <c r="T1006" s="45"/>
      <c r="U1006" s="45"/>
      <c r="V1006" s="45"/>
      <c r="W1006" s="45"/>
      <c r="X1006" s="45"/>
      <c r="Y1006" s="45"/>
      <c r="Z1006" s="45"/>
      <c r="AA1006" s="45"/>
      <c r="AB1006" s="45"/>
      <c r="AC1006" s="45"/>
      <c r="AD1006" s="45"/>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row>
    <row r="1007" spans="1:77" s="65" customFormat="1" x14ac:dyDescent="0.2">
      <c r="A1007" s="1"/>
      <c r="B1007" s="66"/>
      <c r="C1007" s="67"/>
      <c r="D1007" s="1"/>
      <c r="E1007" s="1"/>
      <c r="F1007" s="1"/>
      <c r="G1007" s="68"/>
      <c r="H1007" s="69"/>
      <c r="I1007" s="69"/>
      <c r="J1007" s="1"/>
      <c r="K1007" s="1"/>
      <c r="L1007" s="1"/>
      <c r="M1007" s="66"/>
      <c r="N1007" s="11"/>
      <c r="O1007" s="45"/>
      <c r="P1007" s="45"/>
      <c r="Q1007" s="45"/>
      <c r="R1007" s="45"/>
      <c r="S1007" s="45"/>
      <c r="T1007" s="45"/>
      <c r="U1007" s="45"/>
      <c r="V1007" s="45"/>
      <c r="W1007" s="45"/>
      <c r="X1007" s="45"/>
      <c r="Y1007" s="45"/>
      <c r="Z1007" s="45"/>
      <c r="AA1007" s="45"/>
      <c r="AB1007" s="45"/>
      <c r="AC1007" s="45"/>
      <c r="AD1007" s="45"/>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row>
    <row r="1008" spans="1:77" s="65" customFormat="1" x14ac:dyDescent="0.2">
      <c r="A1008" s="1"/>
      <c r="B1008" s="66"/>
      <c r="C1008" s="67"/>
      <c r="D1008" s="1"/>
      <c r="E1008" s="1"/>
      <c r="F1008" s="1"/>
      <c r="G1008" s="68"/>
      <c r="H1008" s="69"/>
      <c r="I1008" s="69"/>
      <c r="J1008" s="1"/>
      <c r="K1008" s="1"/>
      <c r="L1008" s="1"/>
      <c r="M1008" s="66"/>
      <c r="N1008" s="11"/>
      <c r="O1008" s="45"/>
      <c r="P1008" s="45"/>
      <c r="Q1008" s="45"/>
      <c r="R1008" s="45"/>
      <c r="S1008" s="45"/>
      <c r="T1008" s="45"/>
      <c r="U1008" s="45"/>
      <c r="V1008" s="45"/>
      <c r="W1008" s="45"/>
      <c r="X1008" s="45"/>
      <c r="Y1008" s="45"/>
      <c r="Z1008" s="45"/>
      <c r="AA1008" s="45"/>
      <c r="AB1008" s="45"/>
      <c r="AC1008" s="45"/>
      <c r="AD1008" s="45"/>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row>
    <row r="1009" spans="1:77" s="65" customFormat="1" x14ac:dyDescent="0.2">
      <c r="A1009" s="1"/>
      <c r="B1009" s="66"/>
      <c r="C1009" s="67"/>
      <c r="D1009" s="1"/>
      <c r="E1009" s="1"/>
      <c r="F1009" s="1"/>
      <c r="G1009" s="68"/>
      <c r="H1009" s="69"/>
      <c r="I1009" s="69"/>
      <c r="J1009" s="1"/>
      <c r="K1009" s="1"/>
      <c r="L1009" s="1"/>
      <c r="M1009" s="66"/>
      <c r="N1009" s="11"/>
      <c r="O1009" s="45"/>
      <c r="P1009" s="45"/>
      <c r="Q1009" s="45"/>
      <c r="R1009" s="45"/>
      <c r="S1009" s="45"/>
      <c r="T1009" s="45"/>
      <c r="U1009" s="45"/>
      <c r="V1009" s="45"/>
      <c r="W1009" s="45"/>
      <c r="X1009" s="45"/>
      <c r="Y1009" s="45"/>
      <c r="Z1009" s="45"/>
      <c r="AA1009" s="45"/>
      <c r="AB1009" s="45"/>
      <c r="AC1009" s="45"/>
      <c r="AD1009" s="45"/>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row>
    <row r="1010" spans="1:77" s="65" customFormat="1" x14ac:dyDescent="0.2">
      <c r="A1010" s="1"/>
      <c r="B1010" s="66"/>
      <c r="C1010" s="67"/>
      <c r="D1010" s="1"/>
      <c r="E1010" s="1"/>
      <c r="F1010" s="1"/>
      <c r="G1010" s="68"/>
      <c r="H1010" s="69"/>
      <c r="I1010" s="69"/>
      <c r="J1010" s="1"/>
      <c r="K1010" s="1"/>
      <c r="L1010" s="1"/>
      <c r="M1010" s="66"/>
      <c r="N1010" s="11"/>
      <c r="O1010" s="45"/>
      <c r="P1010" s="45"/>
      <c r="Q1010" s="45"/>
      <c r="R1010" s="45"/>
      <c r="S1010" s="45"/>
      <c r="T1010" s="45"/>
      <c r="U1010" s="45"/>
      <c r="V1010" s="45"/>
      <c r="W1010" s="45"/>
      <c r="X1010" s="45"/>
      <c r="Y1010" s="45"/>
      <c r="Z1010" s="45"/>
      <c r="AA1010" s="45"/>
      <c r="AB1010" s="45"/>
      <c r="AC1010" s="45"/>
      <c r="AD1010" s="45"/>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row>
    <row r="1011" spans="1:77" s="65" customFormat="1" x14ac:dyDescent="0.2">
      <c r="A1011" s="1"/>
      <c r="B1011" s="66"/>
      <c r="C1011" s="67"/>
      <c r="D1011" s="1"/>
      <c r="E1011" s="1"/>
      <c r="F1011" s="1"/>
      <c r="G1011" s="68"/>
      <c r="H1011" s="69"/>
      <c r="I1011" s="69"/>
      <c r="J1011" s="1"/>
      <c r="K1011" s="1"/>
      <c r="L1011" s="1"/>
      <c r="M1011" s="66"/>
      <c r="N1011" s="11"/>
      <c r="O1011" s="45"/>
      <c r="P1011" s="45"/>
      <c r="Q1011" s="45"/>
      <c r="R1011" s="45"/>
      <c r="S1011" s="45"/>
      <c r="T1011" s="45"/>
      <c r="U1011" s="45"/>
      <c r="V1011" s="45"/>
      <c r="W1011" s="45"/>
      <c r="X1011" s="45"/>
      <c r="Y1011" s="45"/>
      <c r="Z1011" s="45"/>
      <c r="AA1011" s="45"/>
      <c r="AB1011" s="45"/>
      <c r="AC1011" s="45"/>
      <c r="AD1011" s="45"/>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row>
    <row r="1012" spans="1:77" s="65" customFormat="1" x14ac:dyDescent="0.2">
      <c r="A1012" s="1"/>
      <c r="B1012" s="66"/>
      <c r="C1012" s="67"/>
      <c r="D1012" s="1"/>
      <c r="E1012" s="1"/>
      <c r="F1012" s="1"/>
      <c r="G1012" s="68"/>
      <c r="H1012" s="69"/>
      <c r="I1012" s="69"/>
      <c r="J1012" s="1"/>
      <c r="K1012" s="1"/>
      <c r="L1012" s="1"/>
      <c r="M1012" s="66"/>
      <c r="N1012" s="11"/>
      <c r="O1012" s="45"/>
      <c r="P1012" s="45"/>
      <c r="Q1012" s="45"/>
      <c r="R1012" s="45"/>
      <c r="S1012" s="45"/>
      <c r="T1012" s="45"/>
      <c r="U1012" s="45"/>
      <c r="V1012" s="45"/>
      <c r="W1012" s="45"/>
      <c r="X1012" s="45"/>
      <c r="Y1012" s="45"/>
      <c r="Z1012" s="45"/>
      <c r="AA1012" s="45"/>
      <c r="AB1012" s="45"/>
      <c r="AC1012" s="45"/>
      <c r="AD1012" s="45"/>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row>
    <row r="1013" spans="1:77" s="65" customFormat="1" x14ac:dyDescent="0.2">
      <c r="A1013" s="1"/>
      <c r="B1013" s="66"/>
      <c r="C1013" s="67"/>
      <c r="D1013" s="1"/>
      <c r="E1013" s="1"/>
      <c r="F1013" s="1"/>
      <c r="G1013" s="68"/>
      <c r="H1013" s="69"/>
      <c r="I1013" s="69"/>
      <c r="J1013" s="1"/>
      <c r="K1013" s="1"/>
      <c r="L1013" s="1"/>
      <c r="M1013" s="66"/>
      <c r="N1013" s="11"/>
      <c r="O1013" s="45"/>
      <c r="P1013" s="45"/>
      <c r="Q1013" s="45"/>
      <c r="R1013" s="45"/>
      <c r="S1013" s="45"/>
      <c r="T1013" s="45"/>
      <c r="U1013" s="45"/>
      <c r="V1013" s="45"/>
      <c r="W1013" s="45"/>
      <c r="X1013" s="45"/>
      <c r="Y1013" s="45"/>
      <c r="Z1013" s="45"/>
      <c r="AA1013" s="45"/>
      <c r="AB1013" s="45"/>
      <c r="AC1013" s="45"/>
      <c r="AD1013" s="45"/>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row>
    <row r="1014" spans="1:77" s="65" customFormat="1" x14ac:dyDescent="0.2">
      <c r="A1014" s="1"/>
      <c r="B1014" s="66"/>
      <c r="C1014" s="67"/>
      <c r="D1014" s="1"/>
      <c r="E1014" s="1"/>
      <c r="F1014" s="1"/>
      <c r="G1014" s="68"/>
      <c r="H1014" s="69"/>
      <c r="I1014" s="69"/>
      <c r="J1014" s="1"/>
      <c r="K1014" s="1"/>
      <c r="L1014" s="1"/>
      <c r="M1014" s="66"/>
      <c r="N1014" s="11"/>
      <c r="O1014" s="45"/>
      <c r="P1014" s="45"/>
      <c r="Q1014" s="45"/>
      <c r="R1014" s="45"/>
      <c r="S1014" s="45"/>
      <c r="T1014" s="45"/>
      <c r="U1014" s="45"/>
      <c r="V1014" s="45"/>
      <c r="W1014" s="45"/>
      <c r="X1014" s="45"/>
      <c r="Y1014" s="45"/>
      <c r="Z1014" s="45"/>
      <c r="AA1014" s="45"/>
      <c r="AB1014" s="45"/>
      <c r="AC1014" s="45"/>
      <c r="AD1014" s="45"/>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row>
    <row r="1015" spans="1:77" s="65" customFormat="1" x14ac:dyDescent="0.2">
      <c r="A1015" s="1"/>
      <c r="B1015" s="66"/>
      <c r="C1015" s="67"/>
      <c r="D1015" s="1"/>
      <c r="E1015" s="1"/>
      <c r="F1015" s="1"/>
      <c r="G1015" s="68"/>
      <c r="H1015" s="69"/>
      <c r="I1015" s="69"/>
      <c r="J1015" s="1"/>
      <c r="K1015" s="1"/>
      <c r="L1015" s="1"/>
      <c r="M1015" s="66"/>
      <c r="N1015" s="11"/>
      <c r="O1015" s="45"/>
      <c r="P1015" s="45"/>
      <c r="Q1015" s="45"/>
      <c r="R1015" s="45"/>
      <c r="S1015" s="45"/>
      <c r="T1015" s="45"/>
      <c r="U1015" s="45"/>
      <c r="V1015" s="45"/>
      <c r="W1015" s="45"/>
      <c r="X1015" s="45"/>
      <c r="Y1015" s="45"/>
      <c r="Z1015" s="45"/>
      <c r="AA1015" s="45"/>
      <c r="AB1015" s="45"/>
      <c r="AC1015" s="45"/>
      <c r="AD1015" s="45"/>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row>
    <row r="1016" spans="1:77" s="65" customFormat="1" x14ac:dyDescent="0.2">
      <c r="A1016" s="1"/>
      <c r="B1016" s="66"/>
      <c r="C1016" s="67"/>
      <c r="D1016" s="1"/>
      <c r="E1016" s="1"/>
      <c r="F1016" s="1"/>
      <c r="G1016" s="68"/>
      <c r="H1016" s="69"/>
      <c r="I1016" s="69"/>
      <c r="J1016" s="1"/>
      <c r="K1016" s="1"/>
      <c r="L1016" s="1"/>
      <c r="M1016" s="66"/>
      <c r="N1016" s="11"/>
      <c r="O1016" s="45"/>
      <c r="P1016" s="45"/>
      <c r="Q1016" s="45"/>
      <c r="R1016" s="45"/>
      <c r="S1016" s="45"/>
      <c r="T1016" s="45"/>
      <c r="U1016" s="45"/>
      <c r="V1016" s="45"/>
      <c r="W1016" s="45"/>
      <c r="X1016" s="45"/>
      <c r="Y1016" s="45"/>
      <c r="Z1016" s="45"/>
      <c r="AA1016" s="45"/>
      <c r="AB1016" s="45"/>
      <c r="AC1016" s="45"/>
      <c r="AD1016" s="45"/>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row>
    <row r="1017" spans="1:77" s="65" customFormat="1" x14ac:dyDescent="0.2">
      <c r="A1017" s="1"/>
      <c r="B1017" s="66"/>
      <c r="C1017" s="67"/>
      <c r="D1017" s="1"/>
      <c r="E1017" s="1"/>
      <c r="F1017" s="1"/>
      <c r="G1017" s="68"/>
      <c r="H1017" s="69"/>
      <c r="I1017" s="69"/>
      <c r="J1017" s="1"/>
      <c r="K1017" s="1"/>
      <c r="L1017" s="1"/>
      <c r="M1017" s="66"/>
      <c r="N1017" s="11"/>
      <c r="O1017" s="45"/>
      <c r="P1017" s="45"/>
      <c r="Q1017" s="45"/>
      <c r="R1017" s="45"/>
      <c r="S1017" s="45"/>
      <c r="T1017" s="45"/>
      <c r="U1017" s="45"/>
      <c r="V1017" s="45"/>
      <c r="W1017" s="45"/>
      <c r="X1017" s="45"/>
      <c r="Y1017" s="45"/>
      <c r="Z1017" s="45"/>
      <c r="AA1017" s="45"/>
      <c r="AB1017" s="45"/>
      <c r="AC1017" s="45"/>
      <c r="AD1017" s="45"/>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row>
    <row r="1018" spans="1:77" s="65" customFormat="1" x14ac:dyDescent="0.2">
      <c r="A1018" s="1"/>
      <c r="B1018" s="66"/>
      <c r="C1018" s="67"/>
      <c r="D1018" s="1"/>
      <c r="E1018" s="1"/>
      <c r="F1018" s="1"/>
      <c r="G1018" s="68"/>
      <c r="H1018" s="69"/>
      <c r="I1018" s="69"/>
      <c r="J1018" s="1"/>
      <c r="K1018" s="1"/>
      <c r="L1018" s="1"/>
      <c r="M1018" s="66"/>
      <c r="N1018" s="11"/>
      <c r="O1018" s="45"/>
      <c r="P1018" s="45"/>
      <c r="Q1018" s="45"/>
      <c r="R1018" s="45"/>
      <c r="S1018" s="45"/>
      <c r="T1018" s="45"/>
      <c r="U1018" s="45"/>
      <c r="V1018" s="45"/>
      <c r="W1018" s="45"/>
      <c r="X1018" s="45"/>
      <c r="Y1018" s="45"/>
      <c r="Z1018" s="45"/>
      <c r="AA1018" s="45"/>
      <c r="AB1018" s="45"/>
      <c r="AC1018" s="45"/>
      <c r="AD1018" s="45"/>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row>
    <row r="1019" spans="1:77" s="65" customFormat="1" x14ac:dyDescent="0.2">
      <c r="A1019" s="1"/>
      <c r="B1019" s="66"/>
      <c r="C1019" s="67"/>
      <c r="D1019" s="1"/>
      <c r="E1019" s="1"/>
      <c r="F1019" s="1"/>
      <c r="G1019" s="68"/>
      <c r="H1019" s="69"/>
      <c r="I1019" s="69"/>
      <c r="J1019" s="1"/>
      <c r="K1019" s="1"/>
      <c r="L1019" s="1"/>
      <c r="M1019" s="66"/>
      <c r="N1019" s="11"/>
      <c r="O1019" s="45"/>
      <c r="P1019" s="45"/>
      <c r="Q1019" s="45"/>
      <c r="R1019" s="45"/>
      <c r="S1019" s="45"/>
      <c r="T1019" s="45"/>
      <c r="U1019" s="45"/>
      <c r="V1019" s="45"/>
      <c r="W1019" s="45"/>
      <c r="X1019" s="45"/>
      <c r="Y1019" s="45"/>
      <c r="Z1019" s="45"/>
      <c r="AA1019" s="45"/>
      <c r="AB1019" s="45"/>
      <c r="AC1019" s="45"/>
      <c r="AD1019" s="45"/>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row>
    <row r="1020" spans="1:77" s="65" customFormat="1" x14ac:dyDescent="0.2">
      <c r="A1020" s="1"/>
      <c r="B1020" s="66"/>
      <c r="C1020" s="67"/>
      <c r="D1020" s="1"/>
      <c r="E1020" s="1"/>
      <c r="F1020" s="1"/>
      <c r="G1020" s="68"/>
      <c r="H1020" s="69"/>
      <c r="I1020" s="69"/>
      <c r="J1020" s="1"/>
      <c r="K1020" s="1"/>
      <c r="L1020" s="1"/>
      <c r="M1020" s="66"/>
      <c r="N1020" s="11"/>
      <c r="O1020" s="45"/>
      <c r="P1020" s="45"/>
      <c r="Q1020" s="45"/>
      <c r="R1020" s="45"/>
      <c r="S1020" s="45"/>
      <c r="T1020" s="45"/>
      <c r="U1020" s="45"/>
      <c r="V1020" s="45"/>
      <c r="W1020" s="45"/>
      <c r="X1020" s="45"/>
      <c r="Y1020" s="45"/>
      <c r="Z1020" s="45"/>
      <c r="AA1020" s="45"/>
      <c r="AB1020" s="45"/>
      <c r="AC1020" s="45"/>
      <c r="AD1020" s="45"/>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row>
    <row r="1021" spans="1:77" s="65" customFormat="1" x14ac:dyDescent="0.2">
      <c r="A1021" s="1"/>
      <c r="B1021" s="66"/>
      <c r="C1021" s="67"/>
      <c r="D1021" s="1"/>
      <c r="E1021" s="1"/>
      <c r="F1021" s="1"/>
      <c r="G1021" s="68"/>
      <c r="H1021" s="69"/>
      <c r="I1021" s="69"/>
      <c r="J1021" s="1"/>
      <c r="K1021" s="1"/>
      <c r="L1021" s="1"/>
      <c r="M1021" s="66"/>
      <c r="N1021" s="11"/>
      <c r="O1021" s="45"/>
      <c r="P1021" s="45"/>
      <c r="Q1021" s="45"/>
      <c r="R1021" s="45"/>
      <c r="S1021" s="45"/>
      <c r="T1021" s="45"/>
      <c r="U1021" s="45"/>
      <c r="V1021" s="45"/>
      <c r="W1021" s="45"/>
      <c r="X1021" s="45"/>
      <c r="Y1021" s="45"/>
      <c r="Z1021" s="45"/>
      <c r="AA1021" s="45"/>
      <c r="AB1021" s="45"/>
      <c r="AC1021" s="45"/>
      <c r="AD1021" s="45"/>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row>
    <row r="1022" spans="1:77" s="65" customFormat="1" x14ac:dyDescent="0.2">
      <c r="A1022" s="1"/>
      <c r="B1022" s="66"/>
      <c r="C1022" s="67"/>
      <c r="D1022" s="1"/>
      <c r="E1022" s="1"/>
      <c r="F1022" s="1"/>
      <c r="G1022" s="68"/>
      <c r="H1022" s="69"/>
      <c r="I1022" s="69"/>
      <c r="J1022" s="1"/>
      <c r="K1022" s="1"/>
      <c r="L1022" s="1"/>
      <c r="M1022" s="66"/>
      <c r="N1022" s="11"/>
      <c r="O1022" s="45"/>
      <c r="P1022" s="45"/>
      <c r="Q1022" s="45"/>
      <c r="R1022" s="45"/>
      <c r="S1022" s="45"/>
      <c r="T1022" s="45"/>
      <c r="U1022" s="45"/>
      <c r="V1022" s="45"/>
      <c r="W1022" s="45"/>
      <c r="X1022" s="45"/>
      <c r="Y1022" s="45"/>
      <c r="Z1022" s="45"/>
      <c r="AA1022" s="45"/>
      <c r="AB1022" s="45"/>
      <c r="AC1022" s="45"/>
      <c r="AD1022" s="45"/>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row>
    <row r="1023" spans="1:77" s="65" customFormat="1" x14ac:dyDescent="0.2">
      <c r="A1023" s="1"/>
      <c r="B1023" s="66"/>
      <c r="C1023" s="67"/>
      <c r="D1023" s="1"/>
      <c r="E1023" s="1"/>
      <c r="F1023" s="1"/>
      <c r="G1023" s="68"/>
      <c r="H1023" s="69"/>
      <c r="I1023" s="69"/>
      <c r="J1023" s="1"/>
      <c r="K1023" s="1"/>
      <c r="L1023" s="1"/>
      <c r="M1023" s="66"/>
      <c r="N1023" s="11"/>
      <c r="O1023" s="45"/>
      <c r="P1023" s="45"/>
      <c r="Q1023" s="45"/>
      <c r="R1023" s="45"/>
      <c r="S1023" s="45"/>
      <c r="T1023" s="45"/>
      <c r="U1023" s="45"/>
      <c r="V1023" s="45"/>
      <c r="W1023" s="45"/>
      <c r="X1023" s="45"/>
      <c r="Y1023" s="45"/>
      <c r="Z1023" s="45"/>
      <c r="AA1023" s="45"/>
      <c r="AB1023" s="45"/>
      <c r="AC1023" s="45"/>
      <c r="AD1023" s="45"/>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row>
    <row r="1024" spans="1:77" s="65" customFormat="1" x14ac:dyDescent="0.2">
      <c r="A1024" s="1"/>
      <c r="B1024" s="66"/>
      <c r="C1024" s="67"/>
      <c r="D1024" s="1"/>
      <c r="E1024" s="1"/>
      <c r="F1024" s="1"/>
      <c r="G1024" s="68"/>
      <c r="H1024" s="69"/>
      <c r="I1024" s="69"/>
      <c r="J1024" s="1"/>
      <c r="K1024" s="1"/>
      <c r="L1024" s="1"/>
      <c r="M1024" s="66"/>
      <c r="N1024" s="11"/>
      <c r="O1024" s="45"/>
      <c r="P1024" s="45"/>
      <c r="Q1024" s="45"/>
      <c r="R1024" s="45"/>
      <c r="S1024" s="45"/>
      <c r="T1024" s="45"/>
      <c r="U1024" s="45"/>
      <c r="V1024" s="45"/>
      <c r="W1024" s="45"/>
      <c r="X1024" s="45"/>
      <c r="Y1024" s="45"/>
      <c r="Z1024" s="45"/>
      <c r="AA1024" s="45"/>
      <c r="AB1024" s="45"/>
      <c r="AC1024" s="45"/>
      <c r="AD1024" s="45"/>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row>
    <row r="1025" spans="1:77" s="65" customFormat="1" x14ac:dyDescent="0.2">
      <c r="A1025" s="1"/>
      <c r="B1025" s="66"/>
      <c r="C1025" s="67"/>
      <c r="D1025" s="1"/>
      <c r="E1025" s="1"/>
      <c r="F1025" s="1"/>
      <c r="G1025" s="68"/>
      <c r="H1025" s="69"/>
      <c r="I1025" s="69"/>
      <c r="J1025" s="1"/>
      <c r="K1025" s="1"/>
      <c r="L1025" s="1"/>
      <c r="M1025" s="66"/>
      <c r="N1025" s="11"/>
      <c r="O1025" s="45"/>
      <c r="P1025" s="45"/>
      <c r="Q1025" s="45"/>
      <c r="R1025" s="45"/>
      <c r="S1025" s="45"/>
      <c r="T1025" s="45"/>
      <c r="U1025" s="45"/>
      <c r="V1025" s="45"/>
      <c r="W1025" s="45"/>
      <c r="X1025" s="45"/>
      <c r="Y1025" s="45"/>
      <c r="Z1025" s="45"/>
      <c r="AA1025" s="45"/>
      <c r="AB1025" s="45"/>
      <c r="AC1025" s="45"/>
      <c r="AD1025" s="45"/>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row>
    <row r="1026" spans="1:77" s="65" customFormat="1" x14ac:dyDescent="0.2">
      <c r="A1026" s="1"/>
      <c r="B1026" s="66"/>
      <c r="C1026" s="67"/>
      <c r="D1026" s="1"/>
      <c r="E1026" s="1"/>
      <c r="F1026" s="1"/>
      <c r="G1026" s="68"/>
      <c r="H1026" s="69"/>
      <c r="I1026" s="69"/>
      <c r="J1026" s="1"/>
      <c r="K1026" s="1"/>
      <c r="L1026" s="1"/>
      <c r="M1026" s="66"/>
      <c r="N1026" s="11"/>
      <c r="O1026" s="45"/>
      <c r="P1026" s="45"/>
      <c r="Q1026" s="45"/>
      <c r="R1026" s="45"/>
      <c r="S1026" s="45"/>
      <c r="T1026" s="45"/>
      <c r="U1026" s="45"/>
      <c r="V1026" s="45"/>
      <c r="W1026" s="45"/>
      <c r="X1026" s="45"/>
      <c r="Y1026" s="45"/>
      <c r="Z1026" s="45"/>
      <c r="AA1026" s="45"/>
      <c r="AB1026" s="45"/>
      <c r="AC1026" s="45"/>
      <c r="AD1026" s="45"/>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row>
    <row r="1027" spans="1:77" s="65" customFormat="1" x14ac:dyDescent="0.2">
      <c r="A1027" s="1"/>
      <c r="B1027" s="66"/>
      <c r="C1027" s="67"/>
      <c r="D1027" s="1"/>
      <c r="E1027" s="1"/>
      <c r="F1027" s="1"/>
      <c r="G1027" s="68"/>
      <c r="H1027" s="69"/>
      <c r="I1027" s="69"/>
      <c r="J1027" s="1"/>
      <c r="K1027" s="1"/>
      <c r="L1027" s="1"/>
      <c r="M1027" s="66"/>
      <c r="N1027" s="11"/>
      <c r="O1027" s="45"/>
      <c r="P1027" s="45"/>
      <c r="Q1027" s="45"/>
      <c r="R1027" s="45"/>
      <c r="S1027" s="45"/>
      <c r="T1027" s="45"/>
      <c r="U1027" s="45"/>
      <c r="V1027" s="45"/>
      <c r="W1027" s="45"/>
      <c r="X1027" s="45"/>
      <c r="Y1027" s="45"/>
      <c r="Z1027" s="45"/>
      <c r="AA1027" s="45"/>
      <c r="AB1027" s="45"/>
      <c r="AC1027" s="45"/>
      <c r="AD1027" s="45"/>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row>
    <row r="1028" spans="1:77" s="65" customFormat="1" x14ac:dyDescent="0.2">
      <c r="A1028" s="1"/>
      <c r="B1028" s="66"/>
      <c r="C1028" s="67"/>
      <c r="D1028" s="1"/>
      <c r="E1028" s="1"/>
      <c r="F1028" s="1"/>
      <c r="G1028" s="68"/>
      <c r="H1028" s="69"/>
      <c r="I1028" s="69"/>
      <c r="J1028" s="1"/>
      <c r="K1028" s="1"/>
      <c r="L1028" s="1"/>
      <c r="M1028" s="66"/>
      <c r="N1028" s="11"/>
      <c r="O1028" s="45"/>
      <c r="P1028" s="45"/>
      <c r="Q1028" s="45"/>
      <c r="R1028" s="45"/>
      <c r="S1028" s="45"/>
      <c r="T1028" s="45"/>
      <c r="U1028" s="45"/>
      <c r="V1028" s="45"/>
      <c r="W1028" s="45"/>
      <c r="X1028" s="45"/>
      <c r="Y1028" s="45"/>
      <c r="Z1028" s="45"/>
      <c r="AA1028" s="45"/>
      <c r="AB1028" s="45"/>
      <c r="AC1028" s="45"/>
      <c r="AD1028" s="45"/>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row>
    <row r="1029" spans="1:77" s="65" customFormat="1" x14ac:dyDescent="0.2">
      <c r="A1029" s="1"/>
      <c r="B1029" s="66"/>
      <c r="C1029" s="67"/>
      <c r="D1029" s="1"/>
      <c r="E1029" s="1"/>
      <c r="F1029" s="1"/>
      <c r="G1029" s="68"/>
      <c r="H1029" s="69"/>
      <c r="I1029" s="69"/>
      <c r="J1029" s="1"/>
      <c r="K1029" s="1"/>
      <c r="L1029" s="1"/>
      <c r="M1029" s="66"/>
      <c r="N1029" s="11"/>
      <c r="O1029" s="45"/>
      <c r="P1029" s="45"/>
      <c r="Q1029" s="45"/>
      <c r="R1029" s="45"/>
      <c r="S1029" s="45"/>
      <c r="T1029" s="45"/>
      <c r="U1029" s="45"/>
      <c r="V1029" s="45"/>
      <c r="W1029" s="45"/>
      <c r="X1029" s="45"/>
      <c r="Y1029" s="45"/>
      <c r="Z1029" s="45"/>
      <c r="AA1029" s="45"/>
      <c r="AB1029" s="45"/>
      <c r="AC1029" s="45"/>
      <c r="AD1029" s="45"/>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row>
    <row r="1030" spans="1:77" s="65" customFormat="1" x14ac:dyDescent="0.2">
      <c r="A1030" s="1"/>
      <c r="B1030" s="66"/>
      <c r="C1030" s="67"/>
      <c r="D1030" s="1"/>
      <c r="E1030" s="1"/>
      <c r="F1030" s="1"/>
      <c r="G1030" s="68"/>
      <c r="H1030" s="69"/>
      <c r="I1030" s="69"/>
      <c r="J1030" s="1"/>
      <c r="K1030" s="1"/>
      <c r="L1030" s="1"/>
      <c r="M1030" s="66"/>
      <c r="N1030" s="11"/>
      <c r="O1030" s="45"/>
      <c r="P1030" s="45"/>
      <c r="Q1030" s="45"/>
      <c r="R1030" s="45"/>
      <c r="S1030" s="45"/>
      <c r="T1030" s="45"/>
      <c r="U1030" s="45"/>
      <c r="V1030" s="45"/>
      <c r="W1030" s="45"/>
      <c r="X1030" s="45"/>
      <c r="Y1030" s="45"/>
      <c r="Z1030" s="45"/>
      <c r="AA1030" s="45"/>
      <c r="AB1030" s="45"/>
      <c r="AC1030" s="45"/>
      <c r="AD1030" s="45"/>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row>
    <row r="1031" spans="1:77" s="65" customFormat="1" x14ac:dyDescent="0.2">
      <c r="A1031" s="1"/>
      <c r="B1031" s="66"/>
      <c r="C1031" s="67"/>
      <c r="D1031" s="1"/>
      <c r="E1031" s="1"/>
      <c r="F1031" s="1"/>
      <c r="G1031" s="68"/>
      <c r="H1031" s="69"/>
      <c r="I1031" s="69"/>
      <c r="J1031" s="1"/>
      <c r="K1031" s="1"/>
      <c r="L1031" s="1"/>
      <c r="M1031" s="66"/>
      <c r="N1031" s="11"/>
      <c r="O1031" s="45"/>
      <c r="P1031" s="45"/>
      <c r="Q1031" s="45"/>
      <c r="R1031" s="45"/>
      <c r="S1031" s="45"/>
      <c r="T1031" s="45"/>
      <c r="U1031" s="45"/>
      <c r="V1031" s="45"/>
      <c r="W1031" s="45"/>
      <c r="X1031" s="45"/>
      <c r="Y1031" s="45"/>
      <c r="Z1031" s="45"/>
      <c r="AA1031" s="45"/>
      <c r="AB1031" s="45"/>
      <c r="AC1031" s="45"/>
      <c r="AD1031" s="45"/>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row>
    <row r="1032" spans="1:77" s="65" customFormat="1" x14ac:dyDescent="0.2">
      <c r="A1032" s="1"/>
      <c r="B1032" s="66"/>
      <c r="C1032" s="67"/>
      <c r="D1032" s="1"/>
      <c r="E1032" s="1"/>
      <c r="F1032" s="1"/>
      <c r="G1032" s="68"/>
      <c r="H1032" s="69"/>
      <c r="I1032" s="69"/>
      <c r="J1032" s="1"/>
      <c r="K1032" s="1"/>
      <c r="L1032" s="1"/>
      <c r="M1032" s="66"/>
      <c r="N1032" s="11"/>
      <c r="O1032" s="45"/>
      <c r="P1032" s="45"/>
      <c r="Q1032" s="45"/>
      <c r="R1032" s="45"/>
      <c r="S1032" s="45"/>
      <c r="T1032" s="45"/>
      <c r="U1032" s="45"/>
      <c r="V1032" s="45"/>
      <c r="W1032" s="45"/>
      <c r="X1032" s="45"/>
      <c r="Y1032" s="45"/>
      <c r="Z1032" s="45"/>
      <c r="AA1032" s="45"/>
      <c r="AB1032" s="45"/>
      <c r="AC1032" s="45"/>
      <c r="AD1032" s="45"/>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row>
    <row r="1033" spans="1:77" s="65" customFormat="1" x14ac:dyDescent="0.2">
      <c r="A1033" s="1"/>
      <c r="B1033" s="66"/>
      <c r="C1033" s="67"/>
      <c r="D1033" s="1"/>
      <c r="E1033" s="1"/>
      <c r="F1033" s="1"/>
      <c r="G1033" s="68"/>
      <c r="H1033" s="69"/>
      <c r="I1033" s="69"/>
      <c r="J1033" s="1"/>
      <c r="K1033" s="1"/>
      <c r="L1033" s="1"/>
      <c r="M1033" s="66"/>
      <c r="N1033" s="11"/>
      <c r="O1033" s="45"/>
      <c r="P1033" s="45"/>
      <c r="Q1033" s="45"/>
      <c r="R1033" s="45"/>
      <c r="S1033" s="45"/>
      <c r="T1033" s="45"/>
      <c r="U1033" s="45"/>
      <c r="V1033" s="45"/>
      <c r="W1033" s="45"/>
      <c r="X1033" s="45"/>
      <c r="Y1033" s="45"/>
      <c r="Z1033" s="45"/>
      <c r="AA1033" s="45"/>
      <c r="AB1033" s="45"/>
      <c r="AC1033" s="45"/>
      <c r="AD1033" s="45"/>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row>
    <row r="1034" spans="1:77" s="65" customFormat="1" x14ac:dyDescent="0.2">
      <c r="A1034" s="1"/>
      <c r="B1034" s="66"/>
      <c r="C1034" s="67"/>
      <c r="D1034" s="1"/>
      <c r="E1034" s="1"/>
      <c r="F1034" s="1"/>
      <c r="G1034" s="68"/>
      <c r="H1034" s="69"/>
      <c r="I1034" s="69"/>
      <c r="J1034" s="1"/>
      <c r="K1034" s="1"/>
      <c r="L1034" s="1"/>
      <c r="M1034" s="66"/>
      <c r="N1034" s="11"/>
      <c r="O1034" s="45"/>
      <c r="P1034" s="45"/>
      <c r="Q1034" s="45"/>
      <c r="R1034" s="45"/>
      <c r="S1034" s="45"/>
      <c r="T1034" s="45"/>
      <c r="U1034" s="45"/>
      <c r="V1034" s="45"/>
      <c r="W1034" s="45"/>
      <c r="X1034" s="45"/>
      <c r="Y1034" s="45"/>
      <c r="Z1034" s="45"/>
      <c r="AA1034" s="45"/>
      <c r="AB1034" s="45"/>
      <c r="AC1034" s="45"/>
      <c r="AD1034" s="45"/>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row>
    <row r="1035" spans="1:77" s="65" customFormat="1" x14ac:dyDescent="0.2">
      <c r="A1035" s="1"/>
      <c r="B1035" s="66"/>
      <c r="C1035" s="67"/>
      <c r="D1035" s="1"/>
      <c r="E1035" s="1"/>
      <c r="F1035" s="1"/>
      <c r="G1035" s="68"/>
      <c r="H1035" s="69"/>
      <c r="I1035" s="69"/>
      <c r="J1035" s="1"/>
      <c r="K1035" s="1"/>
      <c r="L1035" s="1"/>
      <c r="M1035" s="66"/>
      <c r="N1035" s="11"/>
      <c r="O1035" s="45"/>
      <c r="P1035" s="45"/>
      <c r="Q1035" s="45"/>
      <c r="R1035" s="45"/>
      <c r="S1035" s="45"/>
      <c r="T1035" s="45"/>
      <c r="U1035" s="45"/>
      <c r="V1035" s="45"/>
      <c r="W1035" s="45"/>
      <c r="X1035" s="45"/>
      <c r="Y1035" s="45"/>
      <c r="Z1035" s="45"/>
      <c r="AA1035" s="45"/>
      <c r="AB1035" s="45"/>
      <c r="AC1035" s="45"/>
      <c r="AD1035" s="45"/>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row>
    <row r="1036" spans="1:77" s="65" customFormat="1" x14ac:dyDescent="0.2">
      <c r="A1036" s="1"/>
      <c r="B1036" s="66"/>
      <c r="C1036" s="67"/>
      <c r="D1036" s="1"/>
      <c r="E1036" s="1"/>
      <c r="F1036" s="1"/>
      <c r="G1036" s="68"/>
      <c r="H1036" s="69"/>
      <c r="I1036" s="69"/>
      <c r="J1036" s="1"/>
      <c r="K1036" s="1"/>
      <c r="L1036" s="1"/>
      <c r="M1036" s="66"/>
      <c r="N1036" s="11"/>
      <c r="O1036" s="45"/>
      <c r="P1036" s="45"/>
      <c r="Q1036" s="45"/>
      <c r="R1036" s="45"/>
      <c r="S1036" s="45"/>
      <c r="T1036" s="45"/>
      <c r="U1036" s="45"/>
      <c r="V1036" s="45"/>
      <c r="W1036" s="45"/>
      <c r="X1036" s="45"/>
      <c r="Y1036" s="45"/>
      <c r="Z1036" s="45"/>
      <c r="AA1036" s="45"/>
      <c r="AB1036" s="45"/>
      <c r="AC1036" s="45"/>
      <c r="AD1036" s="45"/>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row>
    <row r="1037" spans="1:77" s="65" customFormat="1" x14ac:dyDescent="0.2">
      <c r="A1037" s="1"/>
      <c r="B1037" s="66"/>
      <c r="C1037" s="67"/>
      <c r="D1037" s="1"/>
      <c r="E1037" s="1"/>
      <c r="F1037" s="1"/>
      <c r="G1037" s="68"/>
      <c r="H1037" s="69"/>
      <c r="I1037" s="69"/>
      <c r="J1037" s="1"/>
      <c r="K1037" s="1"/>
      <c r="L1037" s="1"/>
      <c r="M1037" s="66"/>
      <c r="N1037" s="11"/>
      <c r="O1037" s="45"/>
      <c r="P1037" s="45"/>
      <c r="Q1037" s="45"/>
      <c r="R1037" s="45"/>
      <c r="S1037" s="45"/>
      <c r="T1037" s="45"/>
      <c r="U1037" s="45"/>
      <c r="V1037" s="45"/>
      <c r="W1037" s="45"/>
      <c r="X1037" s="45"/>
      <c r="Y1037" s="45"/>
      <c r="Z1037" s="45"/>
      <c r="AA1037" s="45"/>
      <c r="AB1037" s="45"/>
      <c r="AC1037" s="45"/>
      <c r="AD1037" s="45"/>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row>
    <row r="1038" spans="1:77" s="65" customFormat="1" x14ac:dyDescent="0.2">
      <c r="A1038" s="1"/>
      <c r="B1038" s="66"/>
      <c r="C1038" s="67"/>
      <c r="D1038" s="1"/>
      <c r="E1038" s="1"/>
      <c r="F1038" s="1"/>
      <c r="G1038" s="68"/>
      <c r="H1038" s="69"/>
      <c r="I1038" s="69"/>
      <c r="J1038" s="1"/>
      <c r="K1038" s="1"/>
      <c r="L1038" s="1"/>
      <c r="M1038" s="66"/>
      <c r="N1038" s="11"/>
      <c r="O1038" s="45"/>
      <c r="P1038" s="45"/>
      <c r="Q1038" s="45"/>
      <c r="R1038" s="45"/>
      <c r="S1038" s="45"/>
      <c r="T1038" s="45"/>
      <c r="U1038" s="45"/>
      <c r="V1038" s="45"/>
      <c r="W1038" s="45"/>
      <c r="X1038" s="45"/>
      <c r="Y1038" s="45"/>
      <c r="Z1038" s="45"/>
      <c r="AA1038" s="45"/>
      <c r="AB1038" s="45"/>
      <c r="AC1038" s="45"/>
      <c r="AD1038" s="45"/>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row>
    <row r="1039" spans="1:77" s="65" customFormat="1" x14ac:dyDescent="0.2">
      <c r="A1039" s="1"/>
      <c r="B1039" s="66"/>
      <c r="C1039" s="67"/>
      <c r="D1039" s="1"/>
      <c r="E1039" s="1"/>
      <c r="F1039" s="1"/>
      <c r="G1039" s="68"/>
      <c r="H1039" s="69"/>
      <c r="I1039" s="69"/>
      <c r="J1039" s="1"/>
      <c r="K1039" s="1"/>
      <c r="L1039" s="1"/>
      <c r="M1039" s="66"/>
      <c r="N1039" s="11"/>
      <c r="O1039" s="45"/>
      <c r="P1039" s="45"/>
      <c r="Q1039" s="45"/>
      <c r="R1039" s="45"/>
      <c r="S1039" s="45"/>
      <c r="T1039" s="45"/>
      <c r="U1039" s="45"/>
      <c r="V1039" s="45"/>
      <c r="W1039" s="45"/>
      <c r="X1039" s="45"/>
      <c r="Y1039" s="45"/>
      <c r="Z1039" s="45"/>
      <c r="AA1039" s="45"/>
      <c r="AB1039" s="45"/>
      <c r="AC1039" s="45"/>
      <c r="AD1039" s="45"/>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row>
    <row r="1040" spans="1:77" s="65" customFormat="1" x14ac:dyDescent="0.2">
      <c r="A1040" s="1"/>
      <c r="B1040" s="66"/>
      <c r="C1040" s="67"/>
      <c r="D1040" s="1"/>
      <c r="E1040" s="1"/>
      <c r="F1040" s="1"/>
      <c r="G1040" s="68"/>
      <c r="H1040" s="69"/>
      <c r="I1040" s="69"/>
      <c r="J1040" s="1"/>
      <c r="K1040" s="1"/>
      <c r="L1040" s="1"/>
      <c r="M1040" s="66"/>
      <c r="N1040" s="11"/>
      <c r="O1040" s="45"/>
      <c r="P1040" s="45"/>
      <c r="Q1040" s="45"/>
      <c r="R1040" s="45"/>
      <c r="S1040" s="45"/>
      <c r="T1040" s="45"/>
      <c r="U1040" s="45"/>
      <c r="V1040" s="45"/>
      <c r="W1040" s="45"/>
      <c r="X1040" s="45"/>
      <c r="Y1040" s="45"/>
      <c r="Z1040" s="45"/>
      <c r="AA1040" s="45"/>
      <c r="AB1040" s="45"/>
      <c r="AC1040" s="45"/>
      <c r="AD1040" s="45"/>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row>
    <row r="1041" spans="1:77" s="65" customFormat="1" x14ac:dyDescent="0.2">
      <c r="A1041" s="1"/>
      <c r="B1041" s="66"/>
      <c r="C1041" s="67"/>
      <c r="D1041" s="1"/>
      <c r="E1041" s="1"/>
      <c r="F1041" s="1"/>
      <c r="G1041" s="68"/>
      <c r="H1041" s="69"/>
      <c r="I1041" s="69"/>
      <c r="J1041" s="1"/>
      <c r="K1041" s="1"/>
      <c r="L1041" s="1"/>
      <c r="M1041" s="66"/>
      <c r="N1041" s="11"/>
      <c r="O1041" s="45"/>
      <c r="P1041" s="45"/>
      <c r="Q1041" s="45"/>
      <c r="R1041" s="45"/>
      <c r="S1041" s="45"/>
      <c r="T1041" s="45"/>
      <c r="U1041" s="45"/>
      <c r="V1041" s="45"/>
      <c r="W1041" s="45"/>
      <c r="X1041" s="45"/>
      <c r="Y1041" s="45"/>
      <c r="Z1041" s="45"/>
      <c r="AA1041" s="45"/>
      <c r="AB1041" s="45"/>
      <c r="AC1041" s="45"/>
      <c r="AD1041" s="45"/>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row>
    <row r="1042" spans="1:77" s="65" customFormat="1" x14ac:dyDescent="0.2">
      <c r="A1042" s="1"/>
      <c r="B1042" s="66"/>
      <c r="C1042" s="67"/>
      <c r="D1042" s="1"/>
      <c r="E1042" s="1"/>
      <c r="F1042" s="1"/>
      <c r="G1042" s="68"/>
      <c r="H1042" s="69"/>
      <c r="I1042" s="69"/>
      <c r="J1042" s="1"/>
      <c r="K1042" s="1"/>
      <c r="L1042" s="1"/>
      <c r="M1042" s="66"/>
      <c r="N1042" s="11"/>
      <c r="O1042" s="45"/>
      <c r="P1042" s="45"/>
      <c r="Q1042" s="45"/>
      <c r="R1042" s="45"/>
      <c r="S1042" s="45"/>
      <c r="T1042" s="45"/>
      <c r="U1042" s="45"/>
      <c r="V1042" s="45"/>
      <c r="W1042" s="45"/>
      <c r="X1042" s="45"/>
      <c r="Y1042" s="45"/>
      <c r="Z1042" s="45"/>
      <c r="AA1042" s="45"/>
      <c r="AB1042" s="45"/>
      <c r="AC1042" s="45"/>
      <c r="AD1042" s="45"/>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row>
    <row r="1043" spans="1:77" s="65" customFormat="1" x14ac:dyDescent="0.2">
      <c r="A1043" s="1"/>
      <c r="B1043" s="66"/>
      <c r="C1043" s="67"/>
      <c r="D1043" s="1"/>
      <c r="E1043" s="1"/>
      <c r="F1043" s="1"/>
      <c r="G1043" s="68"/>
      <c r="H1043" s="69"/>
      <c r="I1043" s="69"/>
      <c r="J1043" s="1"/>
      <c r="K1043" s="1"/>
      <c r="L1043" s="1"/>
      <c r="M1043" s="66"/>
      <c r="N1043" s="11"/>
      <c r="O1043" s="45"/>
      <c r="P1043" s="45"/>
      <c r="Q1043" s="45"/>
      <c r="R1043" s="45"/>
      <c r="S1043" s="45"/>
      <c r="T1043" s="45"/>
      <c r="U1043" s="45"/>
      <c r="V1043" s="45"/>
      <c r="W1043" s="45"/>
      <c r="X1043" s="45"/>
      <c r="Y1043" s="45"/>
      <c r="Z1043" s="45"/>
      <c r="AA1043" s="45"/>
      <c r="AB1043" s="45"/>
      <c r="AC1043" s="45"/>
      <c r="AD1043" s="45"/>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row>
    <row r="1044" spans="1:77" s="65" customFormat="1" x14ac:dyDescent="0.2">
      <c r="A1044" s="1"/>
      <c r="B1044" s="66"/>
      <c r="C1044" s="67"/>
      <c r="D1044" s="1"/>
      <c r="E1044" s="1"/>
      <c r="F1044" s="1"/>
      <c r="G1044" s="68"/>
      <c r="H1044" s="69"/>
      <c r="I1044" s="69"/>
      <c r="J1044" s="1"/>
      <c r="K1044" s="1"/>
      <c r="L1044" s="1"/>
      <c r="M1044" s="66"/>
      <c r="N1044" s="11"/>
      <c r="O1044" s="45"/>
      <c r="P1044" s="45"/>
      <c r="Q1044" s="45"/>
      <c r="R1044" s="45"/>
      <c r="S1044" s="45"/>
      <c r="T1044" s="45"/>
      <c r="U1044" s="45"/>
      <c r="V1044" s="45"/>
      <c r="W1044" s="45"/>
      <c r="X1044" s="45"/>
      <c r="Y1044" s="45"/>
      <c r="Z1044" s="45"/>
      <c r="AA1044" s="45"/>
      <c r="AB1044" s="45"/>
      <c r="AC1044" s="45"/>
      <c r="AD1044" s="45"/>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row>
    <row r="1045" spans="1:77" s="65" customFormat="1" x14ac:dyDescent="0.2">
      <c r="A1045" s="1"/>
      <c r="B1045" s="66"/>
      <c r="C1045" s="67"/>
      <c r="D1045" s="1"/>
      <c r="E1045" s="1"/>
      <c r="F1045" s="1"/>
      <c r="G1045" s="68"/>
      <c r="H1045" s="69"/>
      <c r="I1045" s="69"/>
      <c r="J1045" s="1"/>
      <c r="K1045" s="1"/>
      <c r="L1045" s="1"/>
      <c r="M1045" s="66"/>
      <c r="N1045" s="11"/>
      <c r="O1045" s="45"/>
      <c r="P1045" s="45"/>
      <c r="Q1045" s="45"/>
      <c r="R1045" s="45"/>
      <c r="S1045" s="45"/>
      <c r="T1045" s="45"/>
      <c r="U1045" s="45"/>
      <c r="V1045" s="45"/>
      <c r="W1045" s="45"/>
      <c r="X1045" s="45"/>
      <c r="Y1045" s="45"/>
      <c r="Z1045" s="45"/>
      <c r="AA1045" s="45"/>
      <c r="AB1045" s="45"/>
      <c r="AC1045" s="45"/>
      <c r="AD1045" s="45"/>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row>
    <row r="1046" spans="1:77" s="65" customFormat="1" x14ac:dyDescent="0.2">
      <c r="A1046" s="1"/>
      <c r="B1046" s="66"/>
      <c r="C1046" s="67"/>
      <c r="D1046" s="1"/>
      <c r="E1046" s="1"/>
      <c r="F1046" s="1"/>
      <c r="G1046" s="68"/>
      <c r="H1046" s="69"/>
      <c r="I1046" s="69"/>
      <c r="J1046" s="1"/>
      <c r="K1046" s="1"/>
      <c r="L1046" s="1"/>
      <c r="M1046" s="66"/>
      <c r="N1046" s="11"/>
      <c r="O1046" s="45"/>
      <c r="P1046" s="45"/>
      <c r="Q1046" s="45"/>
      <c r="R1046" s="45"/>
      <c r="S1046" s="45"/>
      <c r="T1046" s="45"/>
      <c r="U1046" s="45"/>
      <c r="V1046" s="45"/>
      <c r="W1046" s="45"/>
      <c r="X1046" s="45"/>
      <c r="Y1046" s="45"/>
      <c r="Z1046" s="45"/>
      <c r="AA1046" s="45"/>
      <c r="AB1046" s="45"/>
      <c r="AC1046" s="45"/>
      <c r="AD1046" s="45"/>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row>
    <row r="1047" spans="1:77" s="65" customFormat="1" x14ac:dyDescent="0.2">
      <c r="A1047" s="1"/>
      <c r="B1047" s="66"/>
      <c r="C1047" s="67"/>
      <c r="D1047" s="1"/>
      <c r="E1047" s="1"/>
      <c r="F1047" s="1"/>
      <c r="G1047" s="68"/>
      <c r="H1047" s="69"/>
      <c r="I1047" s="69"/>
      <c r="J1047" s="1"/>
      <c r="K1047" s="1"/>
      <c r="L1047" s="1"/>
      <c r="M1047" s="66"/>
      <c r="N1047" s="11"/>
      <c r="O1047" s="45"/>
      <c r="P1047" s="45"/>
      <c r="Q1047" s="45"/>
      <c r="R1047" s="45"/>
      <c r="S1047" s="45"/>
      <c r="T1047" s="45"/>
      <c r="U1047" s="45"/>
      <c r="V1047" s="45"/>
      <c r="W1047" s="45"/>
      <c r="X1047" s="45"/>
      <c r="Y1047" s="45"/>
      <c r="Z1047" s="45"/>
      <c r="AA1047" s="45"/>
      <c r="AB1047" s="45"/>
      <c r="AC1047" s="45"/>
      <c r="AD1047" s="45"/>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row>
    <row r="1048" spans="1:77" s="65" customFormat="1" x14ac:dyDescent="0.2">
      <c r="A1048" s="1"/>
      <c r="B1048" s="66"/>
      <c r="C1048" s="67"/>
      <c r="D1048" s="1"/>
      <c r="E1048" s="1"/>
      <c r="F1048" s="1"/>
      <c r="G1048" s="68"/>
      <c r="H1048" s="69"/>
      <c r="I1048" s="69"/>
      <c r="J1048" s="1"/>
      <c r="K1048" s="1"/>
      <c r="L1048" s="1"/>
      <c r="M1048" s="66"/>
      <c r="N1048" s="11"/>
      <c r="O1048" s="45"/>
      <c r="P1048" s="45"/>
      <c r="Q1048" s="45"/>
      <c r="R1048" s="45"/>
      <c r="S1048" s="45"/>
      <c r="T1048" s="45"/>
      <c r="U1048" s="45"/>
      <c r="V1048" s="45"/>
      <c r="W1048" s="45"/>
      <c r="X1048" s="45"/>
      <c r="Y1048" s="45"/>
      <c r="Z1048" s="45"/>
      <c r="AA1048" s="45"/>
      <c r="AB1048" s="45"/>
      <c r="AC1048" s="45"/>
      <c r="AD1048" s="45"/>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row>
    <row r="1049" spans="1:77" s="65" customFormat="1" x14ac:dyDescent="0.2">
      <c r="A1049" s="1"/>
      <c r="B1049" s="66"/>
      <c r="C1049" s="67"/>
      <c r="D1049" s="1"/>
      <c r="E1049" s="1"/>
      <c r="F1049" s="1"/>
      <c r="G1049" s="68"/>
      <c r="H1049" s="69"/>
      <c r="I1049" s="69"/>
      <c r="J1049" s="1"/>
      <c r="K1049" s="1"/>
      <c r="L1049" s="1"/>
      <c r="M1049" s="66"/>
      <c r="N1049" s="11"/>
      <c r="O1049" s="45"/>
      <c r="P1049" s="45"/>
      <c r="Q1049" s="45"/>
      <c r="R1049" s="45"/>
      <c r="S1049" s="45"/>
      <c r="T1049" s="45"/>
      <c r="U1049" s="45"/>
      <c r="V1049" s="45"/>
      <c r="W1049" s="45"/>
      <c r="X1049" s="45"/>
      <c r="Y1049" s="45"/>
      <c r="Z1049" s="45"/>
      <c r="AA1049" s="45"/>
      <c r="AB1049" s="45"/>
      <c r="AC1049" s="45"/>
      <c r="AD1049" s="45"/>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row>
    <row r="1050" spans="1:77" s="65" customFormat="1" x14ac:dyDescent="0.2">
      <c r="A1050" s="1"/>
      <c r="B1050" s="66"/>
      <c r="C1050" s="67"/>
      <c r="D1050" s="1"/>
      <c r="E1050" s="1"/>
      <c r="F1050" s="1"/>
      <c r="G1050" s="68"/>
      <c r="H1050" s="69"/>
      <c r="I1050" s="69"/>
      <c r="J1050" s="1"/>
      <c r="K1050" s="1"/>
      <c r="L1050" s="1"/>
      <c r="M1050" s="66"/>
      <c r="N1050" s="11"/>
      <c r="O1050" s="45"/>
      <c r="P1050" s="45"/>
      <c r="Q1050" s="45"/>
      <c r="R1050" s="45"/>
      <c r="S1050" s="45"/>
      <c r="T1050" s="45"/>
      <c r="U1050" s="45"/>
      <c r="V1050" s="45"/>
      <c r="W1050" s="45"/>
      <c r="X1050" s="45"/>
      <c r="Y1050" s="45"/>
      <c r="Z1050" s="45"/>
      <c r="AA1050" s="45"/>
      <c r="AB1050" s="45"/>
      <c r="AC1050" s="45"/>
      <c r="AD1050" s="45"/>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row>
    <row r="1051" spans="1:77" s="65" customFormat="1" x14ac:dyDescent="0.2">
      <c r="A1051" s="1"/>
      <c r="B1051" s="66"/>
      <c r="C1051" s="67"/>
      <c r="D1051" s="1"/>
      <c r="E1051" s="1"/>
      <c r="F1051" s="1"/>
      <c r="G1051" s="68"/>
      <c r="H1051" s="69"/>
      <c r="I1051" s="69"/>
      <c r="J1051" s="1"/>
      <c r="K1051" s="1"/>
      <c r="L1051" s="1"/>
      <c r="M1051" s="66"/>
      <c r="N1051" s="11"/>
      <c r="O1051" s="45"/>
      <c r="P1051" s="45"/>
      <c r="Q1051" s="45"/>
      <c r="R1051" s="45"/>
      <c r="S1051" s="45"/>
      <c r="T1051" s="45"/>
      <c r="U1051" s="45"/>
      <c r="V1051" s="45"/>
      <c r="W1051" s="45"/>
      <c r="X1051" s="45"/>
      <c r="Y1051" s="45"/>
      <c r="Z1051" s="45"/>
      <c r="AA1051" s="45"/>
      <c r="AB1051" s="45"/>
      <c r="AC1051" s="45"/>
      <c r="AD1051" s="45"/>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row>
    <row r="1052" spans="1:77" s="65" customFormat="1" x14ac:dyDescent="0.2">
      <c r="A1052" s="1"/>
      <c r="B1052" s="66"/>
      <c r="C1052" s="67"/>
      <c r="D1052" s="1"/>
      <c r="E1052" s="1"/>
      <c r="F1052" s="1"/>
      <c r="G1052" s="68"/>
      <c r="H1052" s="69"/>
      <c r="I1052" s="69"/>
      <c r="J1052" s="1"/>
      <c r="K1052" s="1"/>
      <c r="L1052" s="1"/>
      <c r="M1052" s="66"/>
      <c r="N1052" s="11"/>
      <c r="O1052" s="45"/>
      <c r="P1052" s="45"/>
      <c r="Q1052" s="45"/>
      <c r="R1052" s="45"/>
      <c r="S1052" s="45"/>
      <c r="T1052" s="45"/>
      <c r="U1052" s="45"/>
      <c r="V1052" s="45"/>
      <c r="W1052" s="45"/>
      <c r="X1052" s="45"/>
      <c r="Y1052" s="45"/>
      <c r="Z1052" s="45"/>
      <c r="AA1052" s="45"/>
      <c r="AB1052" s="45"/>
      <c r="AC1052" s="45"/>
      <c r="AD1052" s="45"/>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row>
    <row r="1053" spans="1:77" s="65" customFormat="1" x14ac:dyDescent="0.2">
      <c r="A1053" s="1"/>
      <c r="B1053" s="66"/>
      <c r="C1053" s="67"/>
      <c r="D1053" s="1"/>
      <c r="E1053" s="1"/>
      <c r="F1053" s="1"/>
      <c r="G1053" s="68"/>
      <c r="H1053" s="69"/>
      <c r="I1053" s="69"/>
      <c r="J1053" s="1"/>
      <c r="K1053" s="1"/>
      <c r="L1053" s="1"/>
      <c r="M1053" s="66"/>
      <c r="N1053" s="11"/>
      <c r="O1053" s="45"/>
      <c r="P1053" s="45"/>
      <c r="Q1053" s="45"/>
      <c r="R1053" s="45"/>
      <c r="S1053" s="45"/>
      <c r="T1053" s="45"/>
      <c r="U1053" s="45"/>
      <c r="V1053" s="45"/>
      <c r="W1053" s="45"/>
      <c r="X1053" s="45"/>
      <c r="Y1053" s="45"/>
      <c r="Z1053" s="45"/>
      <c r="AA1053" s="45"/>
      <c r="AB1053" s="45"/>
      <c r="AC1053" s="45"/>
      <c r="AD1053" s="45"/>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row>
    <row r="1054" spans="1:77" s="65" customFormat="1" x14ac:dyDescent="0.2">
      <c r="A1054" s="1"/>
      <c r="B1054" s="66"/>
      <c r="C1054" s="67"/>
      <c r="D1054" s="1"/>
      <c r="E1054" s="1"/>
      <c r="F1054" s="1"/>
      <c r="G1054" s="68"/>
      <c r="H1054" s="69"/>
      <c r="I1054" s="69"/>
      <c r="J1054" s="1"/>
      <c r="K1054" s="1"/>
      <c r="L1054" s="1"/>
      <c r="M1054" s="66"/>
      <c r="N1054" s="11"/>
      <c r="O1054" s="45"/>
      <c r="P1054" s="45"/>
      <c r="Q1054" s="45"/>
      <c r="R1054" s="45"/>
      <c r="S1054" s="45"/>
      <c r="T1054" s="45"/>
      <c r="U1054" s="45"/>
      <c r="V1054" s="45"/>
      <c r="W1054" s="45"/>
      <c r="X1054" s="45"/>
      <c r="Y1054" s="45"/>
      <c r="Z1054" s="45"/>
      <c r="AA1054" s="45"/>
      <c r="AB1054" s="45"/>
      <c r="AC1054" s="45"/>
      <c r="AD1054" s="45"/>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row>
    <row r="1055" spans="1:77" s="65" customFormat="1" x14ac:dyDescent="0.2">
      <c r="A1055" s="1"/>
      <c r="B1055" s="66"/>
      <c r="C1055" s="67"/>
      <c r="D1055" s="1"/>
      <c r="E1055" s="1"/>
      <c r="F1055" s="1"/>
      <c r="G1055" s="68"/>
      <c r="H1055" s="69"/>
      <c r="I1055" s="69"/>
      <c r="J1055" s="1"/>
      <c r="K1055" s="1"/>
      <c r="L1055" s="1"/>
      <c r="M1055" s="66"/>
      <c r="N1055" s="11"/>
      <c r="O1055" s="45"/>
      <c r="P1055" s="45"/>
      <c r="Q1055" s="45"/>
      <c r="R1055" s="45"/>
      <c r="S1055" s="45"/>
      <c r="T1055" s="45"/>
      <c r="U1055" s="45"/>
      <c r="V1055" s="45"/>
      <c r="W1055" s="45"/>
      <c r="X1055" s="45"/>
      <c r="Y1055" s="45"/>
      <c r="Z1055" s="45"/>
      <c r="AA1055" s="45"/>
      <c r="AB1055" s="45"/>
      <c r="AC1055" s="45"/>
      <c r="AD1055" s="45"/>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row>
    <row r="1056" spans="1:77" s="65" customFormat="1" x14ac:dyDescent="0.2">
      <c r="A1056" s="1"/>
      <c r="B1056" s="66"/>
      <c r="C1056" s="67"/>
      <c r="D1056" s="1"/>
      <c r="E1056" s="1"/>
      <c r="F1056" s="1"/>
      <c r="G1056" s="68"/>
      <c r="H1056" s="69"/>
      <c r="I1056" s="69"/>
      <c r="J1056" s="1"/>
      <c r="K1056" s="1"/>
      <c r="L1056" s="1"/>
      <c r="M1056" s="66"/>
      <c r="N1056" s="11"/>
      <c r="O1056" s="45"/>
      <c r="P1056" s="45"/>
      <c r="Q1056" s="45"/>
      <c r="R1056" s="45"/>
      <c r="S1056" s="45"/>
      <c r="T1056" s="45"/>
      <c r="U1056" s="45"/>
      <c r="V1056" s="45"/>
      <c r="W1056" s="45"/>
      <c r="X1056" s="45"/>
      <c r="Y1056" s="45"/>
      <c r="Z1056" s="45"/>
      <c r="AA1056" s="45"/>
      <c r="AB1056" s="45"/>
      <c r="AC1056" s="45"/>
      <c r="AD1056" s="45"/>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row>
    <row r="1057" spans="1:77" s="65" customFormat="1" x14ac:dyDescent="0.2">
      <c r="A1057" s="1"/>
      <c r="B1057" s="66"/>
      <c r="C1057" s="67"/>
      <c r="D1057" s="1"/>
      <c r="E1057" s="1"/>
      <c r="F1057" s="1"/>
      <c r="G1057" s="68"/>
      <c r="H1057" s="69"/>
      <c r="I1057" s="69"/>
      <c r="J1057" s="1"/>
      <c r="K1057" s="1"/>
      <c r="L1057" s="1"/>
      <c r="M1057" s="66"/>
      <c r="N1057" s="11"/>
      <c r="O1057" s="45"/>
      <c r="P1057" s="45"/>
      <c r="Q1057" s="45"/>
      <c r="R1057" s="45"/>
      <c r="S1057" s="45"/>
      <c r="T1057" s="45"/>
      <c r="U1057" s="45"/>
      <c r="V1057" s="45"/>
      <c r="W1057" s="45"/>
      <c r="X1057" s="45"/>
      <c r="Y1057" s="45"/>
      <c r="Z1057" s="45"/>
      <c r="AA1057" s="45"/>
      <c r="AB1057" s="45"/>
      <c r="AC1057" s="45"/>
      <c r="AD1057" s="45"/>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row>
    <row r="1058" spans="1:77" s="65" customFormat="1" x14ac:dyDescent="0.2">
      <c r="A1058" s="1"/>
      <c r="B1058" s="66"/>
      <c r="C1058" s="67"/>
      <c r="D1058" s="1"/>
      <c r="E1058" s="1"/>
      <c r="F1058" s="1"/>
      <c r="G1058" s="68"/>
      <c r="H1058" s="69"/>
      <c r="I1058" s="69"/>
      <c r="J1058" s="1"/>
      <c r="K1058" s="1"/>
      <c r="L1058" s="1"/>
      <c r="M1058" s="66"/>
      <c r="N1058" s="11"/>
      <c r="O1058" s="45"/>
      <c r="P1058" s="45"/>
      <c r="Q1058" s="45"/>
      <c r="R1058" s="45"/>
      <c r="S1058" s="45"/>
      <c r="T1058" s="45"/>
      <c r="U1058" s="45"/>
      <c r="V1058" s="45"/>
      <c r="W1058" s="45"/>
      <c r="X1058" s="45"/>
      <c r="Y1058" s="45"/>
      <c r="Z1058" s="45"/>
      <c r="AA1058" s="45"/>
      <c r="AB1058" s="45"/>
      <c r="AC1058" s="45"/>
      <c r="AD1058" s="45"/>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row>
    <row r="1059" spans="1:77" x14ac:dyDescent="0.2">
      <c r="B1059" s="66"/>
      <c r="C1059" s="67"/>
      <c r="D1059" s="1"/>
      <c r="E1059" s="1"/>
      <c r="F1059" s="1"/>
      <c r="G1059" s="68"/>
      <c r="H1059" s="69"/>
      <c r="I1059" s="69"/>
      <c r="J1059" s="1"/>
      <c r="K1059" s="1"/>
      <c r="L1059" s="1"/>
      <c r="M1059" s="66"/>
      <c r="N1059" s="11"/>
    </row>
    <row r="1060" spans="1:77" x14ac:dyDescent="0.2">
      <c r="B1060" s="66"/>
      <c r="C1060" s="67"/>
      <c r="D1060" s="1"/>
      <c r="E1060" s="1"/>
      <c r="F1060" s="1"/>
      <c r="G1060" s="68"/>
      <c r="H1060" s="69"/>
      <c r="I1060" s="69"/>
      <c r="J1060" s="1"/>
      <c r="K1060" s="1"/>
      <c r="L1060" s="1"/>
      <c r="M1060" s="66"/>
      <c r="N1060" s="11"/>
    </row>
    <row r="1061" spans="1:77" x14ac:dyDescent="0.2">
      <c r="B1061" s="66"/>
      <c r="C1061" s="67"/>
      <c r="D1061" s="1"/>
      <c r="E1061" s="1"/>
      <c r="F1061" s="1"/>
      <c r="G1061" s="68"/>
      <c r="H1061" s="69"/>
      <c r="I1061" s="69"/>
      <c r="J1061" s="1"/>
      <c r="K1061" s="1"/>
      <c r="L1061" s="1"/>
      <c r="M1061" s="66"/>
      <c r="N1061" s="11"/>
    </row>
    <row r="1062" spans="1:77" x14ac:dyDescent="0.2">
      <c r="B1062" s="66"/>
      <c r="C1062" s="67"/>
      <c r="D1062" s="1"/>
      <c r="E1062" s="1"/>
      <c r="F1062" s="1"/>
      <c r="G1062" s="68"/>
      <c r="H1062" s="69"/>
      <c r="I1062" s="69"/>
      <c r="J1062" s="1"/>
      <c r="K1062" s="1"/>
      <c r="L1062" s="1"/>
      <c r="M1062" s="66"/>
      <c r="N1062" s="11"/>
    </row>
    <row r="1063" spans="1:77" x14ac:dyDescent="0.2">
      <c r="B1063" s="66"/>
      <c r="C1063" s="67"/>
      <c r="D1063" s="1"/>
      <c r="E1063" s="1"/>
      <c r="F1063" s="1"/>
      <c r="G1063" s="68"/>
      <c r="H1063" s="69"/>
      <c r="I1063" s="69"/>
      <c r="J1063" s="1"/>
      <c r="K1063" s="1"/>
      <c r="L1063" s="1"/>
      <c r="M1063" s="66"/>
      <c r="N1063" s="11"/>
    </row>
    <row r="1064" spans="1:77" x14ac:dyDescent="0.2">
      <c r="B1064" s="66"/>
      <c r="C1064" s="67"/>
      <c r="D1064" s="1"/>
      <c r="E1064" s="1"/>
      <c r="F1064" s="1"/>
      <c r="G1064" s="68"/>
      <c r="H1064" s="69"/>
      <c r="I1064" s="69"/>
      <c r="J1064" s="1"/>
      <c r="K1064" s="1"/>
      <c r="L1064" s="1"/>
      <c r="M1064" s="66"/>
      <c r="N1064" s="11"/>
    </row>
    <row r="1065" spans="1:77" x14ac:dyDescent="0.2">
      <c r="B1065" s="66"/>
      <c r="C1065" s="67"/>
      <c r="D1065" s="1"/>
      <c r="E1065" s="1"/>
      <c r="F1065" s="1"/>
      <c r="G1065" s="68"/>
      <c r="H1065" s="69"/>
      <c r="I1065" s="69"/>
      <c r="J1065" s="1"/>
      <c r="K1065" s="1"/>
      <c r="L1065" s="1"/>
      <c r="M1065" s="66"/>
      <c r="N1065" s="11"/>
    </row>
    <row r="1066" spans="1:77" x14ac:dyDescent="0.2">
      <c r="B1066" s="66"/>
      <c r="C1066" s="67"/>
      <c r="D1066" s="1"/>
      <c r="E1066" s="1"/>
      <c r="F1066" s="1"/>
      <c r="G1066" s="68"/>
      <c r="H1066" s="69"/>
      <c r="I1066" s="69"/>
      <c r="J1066" s="1"/>
      <c r="K1066" s="1"/>
      <c r="L1066" s="1"/>
      <c r="M1066" s="66"/>
      <c r="N1066" s="11"/>
    </row>
    <row r="1067" spans="1:77" x14ac:dyDescent="0.2">
      <c r="B1067" s="66"/>
      <c r="C1067" s="67"/>
      <c r="D1067" s="1"/>
      <c r="E1067" s="1"/>
      <c r="F1067" s="1"/>
      <c r="G1067" s="68"/>
      <c r="H1067" s="69"/>
      <c r="I1067" s="69"/>
      <c r="J1067" s="1"/>
      <c r="K1067" s="1"/>
      <c r="L1067" s="1"/>
      <c r="M1067" s="66"/>
      <c r="N1067" s="11"/>
    </row>
    <row r="1068" spans="1:77" x14ac:dyDescent="0.2">
      <c r="B1068" s="66"/>
      <c r="C1068" s="67"/>
      <c r="D1068" s="1"/>
      <c r="E1068" s="1"/>
      <c r="F1068" s="1"/>
      <c r="G1068" s="68"/>
      <c r="H1068" s="69"/>
      <c r="I1068" s="69"/>
      <c r="J1068" s="1"/>
      <c r="K1068" s="1"/>
      <c r="L1068" s="1"/>
      <c r="M1068" s="66"/>
      <c r="N1068" s="11"/>
    </row>
    <row r="1069" spans="1:77" x14ac:dyDescent="0.2">
      <c r="B1069" s="66"/>
      <c r="C1069" s="67"/>
      <c r="D1069" s="1"/>
      <c r="E1069" s="1"/>
      <c r="F1069" s="1"/>
      <c r="G1069" s="68"/>
      <c r="H1069" s="69"/>
      <c r="I1069" s="69"/>
      <c r="J1069" s="1"/>
      <c r="K1069" s="1"/>
      <c r="L1069" s="1"/>
      <c r="M1069" s="66"/>
      <c r="N1069" s="11"/>
    </row>
    <row r="1070" spans="1:77" x14ac:dyDescent="0.2">
      <c r="B1070" s="66"/>
      <c r="C1070" s="67"/>
      <c r="D1070" s="1"/>
      <c r="E1070" s="1"/>
      <c r="F1070" s="1"/>
      <c r="G1070" s="68"/>
      <c r="H1070" s="69"/>
      <c r="I1070" s="69"/>
      <c r="J1070" s="1"/>
      <c r="K1070" s="1"/>
      <c r="L1070" s="1"/>
      <c r="M1070" s="66"/>
      <c r="N1070" s="11"/>
    </row>
    <row r="1071" spans="1:77" x14ac:dyDescent="0.2">
      <c r="B1071" s="66"/>
      <c r="C1071" s="67"/>
      <c r="D1071" s="1"/>
      <c r="E1071" s="1"/>
      <c r="F1071" s="1"/>
      <c r="G1071" s="68"/>
      <c r="H1071" s="69"/>
      <c r="I1071" s="69"/>
      <c r="J1071" s="1"/>
      <c r="K1071" s="1"/>
      <c r="L1071" s="1"/>
      <c r="M1071" s="66"/>
      <c r="N1071" s="11"/>
    </row>
    <row r="1072" spans="1:77" x14ac:dyDescent="0.2">
      <c r="B1072" s="66"/>
      <c r="C1072" s="70"/>
      <c r="D1072" s="1"/>
      <c r="E1072" s="1"/>
      <c r="F1072" s="1"/>
      <c r="G1072" s="68"/>
      <c r="H1072" s="69"/>
      <c r="I1072" s="69"/>
      <c r="J1072" s="1"/>
      <c r="K1072" s="1"/>
      <c r="L1072" s="1"/>
      <c r="M1072" s="66"/>
      <c r="N1072" s="11"/>
    </row>
    <row r="1073" spans="2:14" x14ac:dyDescent="0.2">
      <c r="B1073" s="66"/>
      <c r="C1073" s="70"/>
      <c r="D1073" s="1"/>
      <c r="E1073" s="1"/>
      <c r="F1073" s="1"/>
      <c r="G1073" s="68"/>
      <c r="H1073" s="69"/>
      <c r="I1073" s="69"/>
      <c r="J1073" s="1"/>
      <c r="K1073" s="1"/>
      <c r="L1073" s="1"/>
      <c r="M1073" s="66"/>
      <c r="N1073" s="11"/>
    </row>
    <row r="1074" spans="2:14" x14ac:dyDescent="0.2">
      <c r="B1074" s="66"/>
      <c r="C1074" s="70"/>
      <c r="D1074" s="1"/>
      <c r="E1074" s="1"/>
      <c r="F1074" s="1"/>
      <c r="G1074" s="68"/>
      <c r="H1074" s="69"/>
      <c r="I1074" s="69"/>
      <c r="J1074" s="1"/>
      <c r="K1074" s="1"/>
      <c r="L1074" s="1"/>
      <c r="M1074" s="66"/>
      <c r="N1074" s="11"/>
    </row>
    <row r="1075" spans="2:14" x14ac:dyDescent="0.2">
      <c r="B1075" s="66"/>
      <c r="C1075" s="70"/>
      <c r="D1075" s="1"/>
      <c r="E1075" s="1"/>
      <c r="F1075" s="1"/>
      <c r="G1075" s="68"/>
      <c r="H1075" s="69"/>
      <c r="I1075" s="69"/>
      <c r="J1075" s="1"/>
      <c r="K1075" s="1"/>
      <c r="L1075" s="1"/>
      <c r="M1075" s="66"/>
      <c r="N1075" s="11"/>
    </row>
    <row r="1076" spans="2:14" x14ac:dyDescent="0.2">
      <c r="B1076" s="66"/>
      <c r="C1076" s="70"/>
      <c r="D1076" s="1"/>
      <c r="E1076" s="1"/>
      <c r="F1076" s="1"/>
      <c r="G1076" s="68"/>
      <c r="H1076" s="69"/>
      <c r="I1076" s="69"/>
      <c r="J1076" s="1"/>
      <c r="K1076" s="1"/>
      <c r="L1076" s="1"/>
      <c r="M1076" s="66"/>
      <c r="N1076" s="11"/>
    </row>
    <row r="1077" spans="2:14" x14ac:dyDescent="0.2">
      <c r="B1077" s="66"/>
      <c r="C1077" s="70"/>
      <c r="D1077" s="1"/>
      <c r="E1077" s="1"/>
      <c r="F1077" s="1"/>
      <c r="G1077" s="68"/>
      <c r="H1077" s="69"/>
      <c r="I1077" s="69"/>
      <c r="J1077" s="1"/>
      <c r="K1077" s="1"/>
      <c r="L1077" s="1"/>
      <c r="M1077" s="66"/>
      <c r="N1077" s="11"/>
    </row>
  </sheetData>
  <sheetProtection sheet="1" formatCells="0" formatColumns="0" formatRows="0" insertColumns="0" insertRows="0" insertHyperlinks="0" deleteColumns="0" deleteRows="0" sort="0" autoFilter="0" pivotTables="0"/>
  <mergeCells count="1">
    <mergeCell ref="D1:D2"/>
  </mergeCells>
  <conditionalFormatting sqref="B5:N1000">
    <cfRule type="expression" dxfId="3" priority="1">
      <formula>AND($B3&lt;&gt;"",ISNUMBER($B3),$B4="")</formula>
    </cfRule>
    <cfRule type="expression" dxfId="2" priority="2">
      <formula>$B5&lt;&gt;""</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BCAD4-DD68-4AD2-9DA3-5A927F1B566D}">
  <dimension ref="A1:FT1002"/>
  <sheetViews>
    <sheetView rightToLeft="1" workbookViewId="0">
      <selection activeCell="E29" sqref="E29"/>
    </sheetView>
  </sheetViews>
  <sheetFormatPr defaultRowHeight="14.25" x14ac:dyDescent="0.2"/>
  <cols>
    <col min="1" max="1" width="2.125" style="1" customWidth="1"/>
    <col min="2" max="2" width="11.125" style="71" customWidth="1"/>
    <col min="3" max="3" width="41.625" style="94" customWidth="1"/>
    <col min="4" max="4" width="34.375" customWidth="1"/>
    <col min="5" max="5" width="26.875" style="95" customWidth="1"/>
    <col min="6" max="6" width="9.5" style="96" customWidth="1"/>
    <col min="7" max="7" width="10.75" style="96" customWidth="1"/>
    <col min="8" max="8" width="9.375" style="96" customWidth="1"/>
    <col min="9" max="9" width="8.125" style="96" customWidth="1"/>
    <col min="10" max="10" width="7.625" customWidth="1"/>
    <col min="11" max="11" width="7" customWidth="1"/>
    <col min="12" max="12" width="8.375" customWidth="1"/>
    <col min="14" max="17" width="8" style="1" customWidth="1"/>
    <col min="18" max="18" width="22.875" style="1" customWidth="1"/>
    <col min="19" max="176" width="8" style="1" customWidth="1"/>
  </cols>
  <sheetData>
    <row r="1" spans="1:176" s="1" customFormat="1" ht="33" customHeight="1" x14ac:dyDescent="0.35">
      <c r="A1" s="38"/>
      <c r="B1" s="39"/>
      <c r="C1" s="40" t="str">
        <f>'[1]מסך פתיחה'!$C$3</f>
        <v>דוח איכות סביבה הפקה</v>
      </c>
      <c r="D1" s="41" t="s">
        <v>22</v>
      </c>
      <c r="E1" s="42" t="str">
        <f>'[1]מסך פתיחה'!D7</f>
        <v>מ01/01/2022 00:00:00עד01/01/2023 00:00:00</v>
      </c>
      <c r="G1" s="43"/>
      <c r="I1" s="8" t="e">
        <f>#REF!</f>
        <v>#REF!</v>
      </c>
      <c r="J1" s="9"/>
      <c r="K1" s="10"/>
      <c r="N1" s="11"/>
      <c r="O1" s="12"/>
      <c r="P1" s="12"/>
      <c r="Q1" s="12"/>
    </row>
    <row r="2" spans="1:176" s="1" customFormat="1" ht="33" customHeight="1" x14ac:dyDescent="0.35">
      <c r="A2" s="38"/>
      <c r="B2" s="39"/>
      <c r="C2" s="46" t="str">
        <f>'[1]מסך פתיחה'!$C$4</f>
        <v>אור - יהודה -  מי שקמה</v>
      </c>
      <c r="D2" s="41"/>
      <c r="E2" s="76"/>
      <c r="G2" s="43"/>
      <c r="I2" s="8"/>
      <c r="J2" s="9"/>
      <c r="K2" s="10"/>
      <c r="N2" s="11"/>
      <c r="O2" s="12"/>
      <c r="P2" s="12"/>
      <c r="Q2" s="12"/>
    </row>
    <row r="3" spans="1:176" s="83" customFormat="1" ht="12.75" customHeight="1" x14ac:dyDescent="0.2">
      <c r="A3" s="47"/>
      <c r="B3" s="48"/>
      <c r="C3" s="48"/>
      <c r="D3" s="48"/>
      <c r="E3" s="77"/>
      <c r="F3" s="78" t="s">
        <v>23</v>
      </c>
      <c r="G3" s="78"/>
      <c r="H3" s="78"/>
      <c r="I3" s="78"/>
      <c r="J3" s="79" t="s">
        <v>24</v>
      </c>
      <c r="K3" s="80"/>
      <c r="L3" s="80"/>
      <c r="M3" s="81"/>
      <c r="N3" s="82"/>
      <c r="O3" s="82"/>
      <c r="P3" s="82"/>
      <c r="Q3" s="82"/>
      <c r="R3" s="1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c r="DH3" s="82"/>
      <c r="DI3" s="82"/>
      <c r="DJ3" s="82"/>
      <c r="DK3" s="82"/>
      <c r="DL3" s="82"/>
      <c r="DM3" s="82"/>
      <c r="DN3" s="82"/>
      <c r="DO3" s="82"/>
      <c r="DP3" s="82"/>
      <c r="DQ3" s="82"/>
      <c r="DR3" s="82"/>
      <c r="DS3" s="82"/>
      <c r="DT3" s="82"/>
      <c r="DU3" s="82"/>
      <c r="DV3" s="82"/>
      <c r="DW3" s="82"/>
      <c r="DX3" s="82"/>
      <c r="DY3" s="82"/>
      <c r="DZ3" s="82"/>
      <c r="EA3" s="82"/>
      <c r="EB3" s="82"/>
      <c r="EC3" s="82"/>
      <c r="ED3" s="82"/>
      <c r="EE3" s="82"/>
      <c r="EF3" s="82"/>
      <c r="EG3" s="82"/>
      <c r="EH3" s="82"/>
      <c r="EI3" s="82"/>
      <c r="EJ3" s="82"/>
      <c r="EK3" s="82"/>
      <c r="EL3" s="82"/>
      <c r="EM3" s="82"/>
      <c r="EN3" s="82"/>
      <c r="EO3" s="82"/>
      <c r="EP3" s="82"/>
      <c r="EQ3" s="82"/>
      <c r="ER3" s="82"/>
      <c r="ES3" s="82"/>
      <c r="ET3" s="82"/>
      <c r="EU3" s="82"/>
      <c r="EV3" s="82"/>
      <c r="EW3" s="82"/>
      <c r="EX3" s="82"/>
      <c r="EY3" s="82"/>
      <c r="EZ3" s="82"/>
      <c r="FA3" s="82"/>
      <c r="FB3" s="82"/>
      <c r="FC3" s="82"/>
      <c r="FD3" s="82"/>
      <c r="FE3" s="82"/>
      <c r="FF3" s="82"/>
      <c r="FG3" s="82"/>
      <c r="FH3" s="82"/>
      <c r="FI3" s="82"/>
      <c r="FJ3" s="82"/>
      <c r="FK3" s="82"/>
      <c r="FL3" s="82"/>
      <c r="FM3" s="82"/>
      <c r="FN3" s="82"/>
      <c r="FO3" s="82"/>
      <c r="FP3" s="82"/>
      <c r="FQ3" s="82"/>
      <c r="FR3" s="82"/>
      <c r="FS3" s="82"/>
      <c r="FT3" s="82"/>
    </row>
    <row r="4" spans="1:176" s="86" customFormat="1" ht="12.75" customHeight="1" x14ac:dyDescent="0.2">
      <c r="A4" s="47"/>
      <c r="B4" s="53" t="s">
        <v>7</v>
      </c>
      <c r="C4" s="53" t="s">
        <v>8</v>
      </c>
      <c r="D4" s="53" t="s">
        <v>25</v>
      </c>
      <c r="E4" s="53" t="s">
        <v>12</v>
      </c>
      <c r="F4" s="84" t="s">
        <v>26</v>
      </c>
      <c r="G4" s="84" t="s">
        <v>27</v>
      </c>
      <c r="H4" s="84" t="s">
        <v>28</v>
      </c>
      <c r="I4" s="84" t="s">
        <v>29</v>
      </c>
      <c r="J4" s="84" t="s">
        <v>26</v>
      </c>
      <c r="K4" s="84" t="s">
        <v>27</v>
      </c>
      <c r="L4" s="84" t="s">
        <v>30</v>
      </c>
      <c r="M4" s="84" t="s">
        <v>29</v>
      </c>
      <c r="N4" s="85"/>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row>
    <row r="5" spans="1:176" x14ac:dyDescent="0.2">
      <c r="A5" s="57"/>
      <c r="B5" s="87">
        <f>IF(ISNUMBER('[1]דיווח דיגומים'!B5),'[1]דיווח דיגומים'!B5,"")</f>
        <v>8146</v>
      </c>
      <c r="C5" s="88" t="str">
        <f>IF(ISNUMBER('[1]דיווח דיגומים'!B5),'[1]דיווח דיגומים'!C5,"")</f>
        <v>אולמי אקסייט (גני סאם)</v>
      </c>
      <c r="D5" s="89" t="str">
        <f>IF('[1]דיווח דיגומים'!E5="","",'[1]דיווח דיגומים'!E5)</f>
        <v>אולמות אירועים, מסעדות, קניונים</v>
      </c>
      <c r="E5" s="90" t="str">
        <f>IF(B5="","",IF(VLOOKUP(B5,[1]WQ_UnitID!B:C,2,FALSE)=0,"",VLOOKUP(B5,[1]WQ_UnitID!B:C,2,FALSE)))</f>
        <v/>
      </c>
      <c r="F5" s="91">
        <f>IF(B5="","",[1]ExcLimit!$B$8)</f>
        <v>800</v>
      </c>
      <c r="G5" s="91">
        <f>IF(B5="","",IF(D5=[1]Index!$R$24,"",[1]ExcLimit!$C$8))</f>
        <v>400</v>
      </c>
      <c r="H5" s="91">
        <f>IF(B5="","",[1]ExcLimit!$D$8)</f>
        <v>50</v>
      </c>
      <c r="I5" s="91">
        <f>IF(B5="","",[1]ExcLimit!$E$8)</f>
        <v>15</v>
      </c>
      <c r="J5" s="91" t="str">
        <f>IFERROR(VLOOKUP(B5,[1]ExcCalc!O:S,2,FALSE),"")</f>
        <v/>
      </c>
      <c r="K5" s="91" t="str">
        <f>IFERROR(VLOOKUP(B5,[1]ExcCalc!O:S,3,FALSE),"")</f>
        <v/>
      </c>
      <c r="L5" s="91" t="str">
        <f>IFERROR(VLOOKUP(B5,[1]ExcCalc!O:S,4,FALSE),"")</f>
        <v/>
      </c>
      <c r="M5" s="91" t="str">
        <f>IFERROR(VLOOKUP(B5,[1]ExcCalc!O:S,5,FALSE),"")</f>
        <v/>
      </c>
      <c r="R5" s="92"/>
    </row>
    <row r="6" spans="1:176" x14ac:dyDescent="0.2">
      <c r="A6" s="57"/>
      <c r="B6" s="87">
        <f>IF(ISNUMBER('[1]דיווח דיגומים'!B6),'[1]דיווח דיגומים'!B6,"")</f>
        <v>30305</v>
      </c>
      <c r="C6" s="88" t="str">
        <f>IF(ISNUMBER('[1]דיווח דיגומים'!B6),'[1]דיווח דיגומים'!C6,"")</f>
        <v>אולמי דניאל</v>
      </c>
      <c r="D6" s="89" t="str">
        <f>IF('[1]דיווח דיגומים'!E6="","",'[1]דיווח דיגומים'!E6)</f>
        <v>אולמות אירועים, מסעדות, קניונים</v>
      </c>
      <c r="E6" s="90">
        <f>IF(B6="","",IF(VLOOKUP(B6,[1]WQ_UnitID!B:C,2,FALSE)=0,"",VLOOKUP(B6,[1]WQ_UnitID!B:C,2,FALSE)))</f>
        <v>2038.0067987568</v>
      </c>
      <c r="F6" s="91">
        <f>IF(B6="","",[1]ExcLimit!$B$8)</f>
        <v>800</v>
      </c>
      <c r="G6" s="91">
        <f>IF(B6="","",IF(D6=[1]Index!$R$24,"",[1]ExcLimit!$C$8))</f>
        <v>400</v>
      </c>
      <c r="H6" s="91">
        <f>IF(B6="","",[1]ExcLimit!$D$8)</f>
        <v>50</v>
      </c>
      <c r="I6" s="91">
        <f>IF(B6="","",[1]ExcLimit!$E$8)</f>
        <v>15</v>
      </c>
      <c r="J6" s="91">
        <f>IFERROR(VLOOKUP(B6,[1]ExcCalc!O:S,2,FALSE),"")</f>
        <v>5446.25</v>
      </c>
      <c r="K6" s="91">
        <f>IFERROR(VLOOKUP(B6,[1]ExcCalc!O:S,3,FALSE),"")</f>
        <v>1138.25</v>
      </c>
      <c r="L6" s="91" t="str">
        <f>IFERROR(VLOOKUP(B6,[1]ExcCalc!O:S,4,FALSE),"")</f>
        <v/>
      </c>
      <c r="M6" s="91" t="str">
        <f>IFERROR(VLOOKUP(B6,[1]ExcCalc!O:S,5,FALSE),"")</f>
        <v/>
      </c>
      <c r="R6" s="92"/>
    </row>
    <row r="7" spans="1:176" x14ac:dyDescent="0.2">
      <c r="A7" s="57"/>
      <c r="B7" s="87">
        <f>IF(ISNUMBER('[1]דיווח דיגומים'!B7),'[1]דיווח דיגומים'!B7,"")</f>
        <v>32580</v>
      </c>
      <c r="C7" s="88" t="str">
        <f>IF(ISNUMBER('[1]דיווח דיגומים'!B7),'[1]דיווח דיגומים'!C7,"")</f>
        <v>אטליז שרעבי</v>
      </c>
      <c r="D7" s="89" t="str">
        <f>IF('[1]דיווח דיגומים'!E7="","",'[1]דיווח דיגומים'!E7)</f>
        <v>משחטות, בתי מטבחיים, בתי נחירה, עיבוד דגים</v>
      </c>
      <c r="E7" s="90">
        <f>IF(B7="","",IF(VLOOKUP(B7,[1]WQ_UnitID!B:C,2,FALSE)=0,"",VLOOKUP(B7,[1]WQ_UnitID!B:C,2,FALSE)))</f>
        <v>70.004870446132898</v>
      </c>
      <c r="F7" s="91">
        <f>IF(B7="","",[1]ExcLimit!$B$8)</f>
        <v>800</v>
      </c>
      <c r="G7" s="91">
        <f>IF(B7="","",IF(D7=[1]Index!$R$24,"",[1]ExcLimit!$C$8))</f>
        <v>400</v>
      </c>
      <c r="H7" s="91">
        <f>IF(B7="","",[1]ExcLimit!$D$8)</f>
        <v>50</v>
      </c>
      <c r="I7" s="91">
        <f>IF(B7="","",[1]ExcLimit!$E$8)</f>
        <v>15</v>
      </c>
      <c r="J7" s="91">
        <f>IFERROR(VLOOKUP(B7,[1]ExcCalc!O:S,2,FALSE),"")</f>
        <v>990.25</v>
      </c>
      <c r="K7" s="91">
        <f>IFERROR(VLOOKUP(B7,[1]ExcCalc!O:S,3,FALSE),"")</f>
        <v>116</v>
      </c>
      <c r="L7" s="91">
        <f>IFERROR(VLOOKUP(B7,[1]ExcCalc!O:S,4,FALSE),"")</f>
        <v>46.483333333333341</v>
      </c>
      <c r="M7" s="91">
        <f>IFERROR(VLOOKUP(B7,[1]ExcCalc!O:S,5,FALSE),"")</f>
        <v>31.322050000000001</v>
      </c>
    </row>
    <row r="8" spans="1:176" x14ac:dyDescent="0.2">
      <c r="A8" s="57"/>
      <c r="B8" s="87">
        <f>IF(ISNUMBER('[1]דיווח דיגומים'!B8),'[1]דיווח דיגומים'!B8,"")</f>
        <v>8272</v>
      </c>
      <c r="C8" s="88" t="str">
        <f>IF(ISNUMBER('[1]דיווח דיגומים'!B8),'[1]דיווח דיגומים'!C8,"")</f>
        <v>אצל התורכי</v>
      </c>
      <c r="D8" s="89" t="str">
        <f>IF('[1]דיווח דיגומים'!E8="","",'[1]דיווח דיגומים'!E8)</f>
        <v>אולמות אירועים, מסעדות, קניונים</v>
      </c>
      <c r="E8" s="90">
        <f>IF(B8="","",IF(VLOOKUP(B8,[1]WQ_UnitID!B:C,2,FALSE)=0,"",VLOOKUP(B8,[1]WQ_UnitID!B:C,2,FALSE)))</f>
        <v>425.119179816871</v>
      </c>
      <c r="F8" s="91">
        <f>IF(B8="","",[1]ExcLimit!$B$8)</f>
        <v>800</v>
      </c>
      <c r="G8" s="91">
        <f>IF(B8="","",IF(D8=[1]Index!$R$24,"",[1]ExcLimit!$C$8))</f>
        <v>400</v>
      </c>
      <c r="H8" s="91">
        <f>IF(B8="","",[1]ExcLimit!$D$8)</f>
        <v>50</v>
      </c>
      <c r="I8" s="91">
        <f>IF(B8="","",[1]ExcLimit!$E$8)</f>
        <v>15</v>
      </c>
      <c r="J8" s="91">
        <f>IFERROR(VLOOKUP(B8,[1]ExcCalc!O:S,2,FALSE),"")</f>
        <v>2033.3333333333333</v>
      </c>
      <c r="K8" s="91">
        <f>IFERROR(VLOOKUP(B8,[1]ExcCalc!O:S,3,FALSE),"")</f>
        <v>363</v>
      </c>
      <c r="L8" s="91" t="str">
        <f>IFERROR(VLOOKUP(B8,[1]ExcCalc!O:S,4,FALSE),"")</f>
        <v/>
      </c>
      <c r="M8" s="91" t="str">
        <f>IFERROR(VLOOKUP(B8,[1]ExcCalc!O:S,5,FALSE),"")</f>
        <v/>
      </c>
    </row>
    <row r="9" spans="1:176" x14ac:dyDescent="0.2">
      <c r="A9" s="57"/>
      <c r="B9" s="87">
        <f>IF(ISNUMBER('[1]דיווח דיגומים'!B9),'[1]דיווח דיגומים'!B9,"")</f>
        <v>30030</v>
      </c>
      <c r="C9" s="88" t="str">
        <f>IF(ISNUMBER('[1]דיווח דיגומים'!B9),'[1]דיווח דיגומים'!C9,"")</f>
        <v>בית סיעודי - צומת סביון</v>
      </c>
      <c r="D9" s="89" t="str">
        <f>IF('[1]דיווח דיגומים'!E9="","",'[1]דיווח דיגומים'!E9)</f>
        <v>בתי מלון</v>
      </c>
      <c r="E9" s="90">
        <f>IF(B9="","",IF(VLOOKUP(B9,[1]WQ_UnitID!B:C,2,FALSE)=0,"",VLOOKUP(B9,[1]WQ_UnitID!B:C,2,FALSE)))</f>
        <v>2165.1167112696999</v>
      </c>
      <c r="F9" s="91">
        <f>IF(B9="","",[1]ExcLimit!$B$8)</f>
        <v>800</v>
      </c>
      <c r="G9" s="91">
        <f>IF(B9="","",IF(D9=[1]Index!$R$24,"",[1]ExcLimit!$C$8))</f>
        <v>400</v>
      </c>
      <c r="H9" s="91">
        <f>IF(B9="","",[1]ExcLimit!$D$8)</f>
        <v>50</v>
      </c>
      <c r="I9" s="91">
        <f>IF(B9="","",[1]ExcLimit!$E$8)</f>
        <v>15</v>
      </c>
      <c r="J9" s="91">
        <f>IFERROR(VLOOKUP(B9,[1]ExcCalc!O:S,2,FALSE),"")</f>
        <v>730.25</v>
      </c>
      <c r="K9" s="91">
        <f>IFERROR(VLOOKUP(B9,[1]ExcCalc!O:S,3,FALSE),"")</f>
        <v>245.75</v>
      </c>
      <c r="L9" s="91" t="str">
        <f>IFERROR(VLOOKUP(B9,[1]ExcCalc!O:S,4,FALSE),"")</f>
        <v/>
      </c>
      <c r="M9" s="91" t="str">
        <f>IFERROR(VLOOKUP(B9,[1]ExcCalc!O:S,5,FALSE),"")</f>
        <v/>
      </c>
    </row>
    <row r="10" spans="1:176" x14ac:dyDescent="0.2">
      <c r="A10" s="57"/>
      <c r="B10" s="87">
        <f>IF(ISNUMBER('[1]דיווח דיגומים'!B10),'[1]דיווח דיגומים'!B10,"")</f>
        <v>38345</v>
      </c>
      <c r="C10" s="88" t="str">
        <f>IF(ISNUMBER('[1]דיווח דיגומים'!B10),'[1]דיווח דיגומים'!C10,"")</f>
        <v>דור אנרגיה בישר</v>
      </c>
      <c r="D10" s="89" t="str">
        <f>IF('[1]דיווח דיגומים'!E10="","",'[1]דיווח דיגומים'!E10)</f>
        <v>תחנות תדלוק</v>
      </c>
      <c r="E10" s="90" t="str">
        <f>IF(B10="","",IF(VLOOKUP(B10,[1]WQ_UnitID!B:C,2,FALSE)=0,"",VLOOKUP(B10,[1]WQ_UnitID!B:C,2,FALSE)))</f>
        <v/>
      </c>
      <c r="F10" s="91">
        <f>IF(B10="","",[1]ExcLimit!$B$8)</f>
        <v>800</v>
      </c>
      <c r="G10" s="91">
        <f>IF(B10="","",IF(D10=[1]Index!$R$24,"",[1]ExcLimit!$C$8))</f>
        <v>400</v>
      </c>
      <c r="H10" s="91">
        <f>IF(B10="","",[1]ExcLimit!$D$8)</f>
        <v>50</v>
      </c>
      <c r="I10" s="91">
        <f>IF(B10="","",[1]ExcLimit!$E$8)</f>
        <v>15</v>
      </c>
      <c r="J10" s="91" t="str">
        <f>IFERROR(VLOOKUP(B10,[1]ExcCalc!O:S,2,FALSE),"")</f>
        <v/>
      </c>
      <c r="K10" s="91" t="str">
        <f>IFERROR(VLOOKUP(B10,[1]ExcCalc!O:S,3,FALSE),"")</f>
        <v/>
      </c>
      <c r="L10" s="91" t="str">
        <f>IFERROR(VLOOKUP(B10,[1]ExcCalc!O:S,4,FALSE),"")</f>
        <v/>
      </c>
      <c r="M10" s="91" t="str">
        <f>IFERROR(VLOOKUP(B10,[1]ExcCalc!O:S,5,FALSE),"")</f>
        <v/>
      </c>
    </row>
    <row r="11" spans="1:176" x14ac:dyDescent="0.2">
      <c r="A11" s="57"/>
      <c r="B11" s="87">
        <f>IF(ISNUMBER('[1]דיווח דיגומים'!B11),'[1]דיווח דיגומים'!B11,"")</f>
        <v>31558</v>
      </c>
      <c r="C11" s="88" t="str">
        <f>IF(ISNUMBER('[1]דיווח דיגומים'!B11),'[1]דיווח דיגומים'!C11,"")</f>
        <v>האחים שקורי בשרים</v>
      </c>
      <c r="D11" s="89" t="str">
        <f>IF('[1]דיווח דיגומים'!E11="","",'[1]דיווח דיגומים'!E11)</f>
        <v>משחטות, בתי מטבחיים, בתי נחירה, עיבוד דגים</v>
      </c>
      <c r="E11" s="90">
        <f>IF(B11="","",IF(VLOOKUP(B11,[1]WQ_UnitID!B:C,2,FALSE)=0,"",VLOOKUP(B11,[1]WQ_UnitID!B:C,2,FALSE)))</f>
        <v>151.108980077312</v>
      </c>
      <c r="F11" s="91">
        <f>IF(B11="","",[1]ExcLimit!$B$8)</f>
        <v>800</v>
      </c>
      <c r="G11" s="91">
        <f>IF(B11="","",IF(D11=[1]Index!$R$24,"",[1]ExcLimit!$C$8))</f>
        <v>400</v>
      </c>
      <c r="H11" s="91">
        <f>IF(B11="","",[1]ExcLimit!$D$8)</f>
        <v>50</v>
      </c>
      <c r="I11" s="91">
        <f>IF(B11="","",[1]ExcLimit!$E$8)</f>
        <v>15</v>
      </c>
      <c r="J11" s="91">
        <f>IFERROR(VLOOKUP(B11,[1]ExcCalc!O:S,2,FALSE),"")</f>
        <v>2028.75</v>
      </c>
      <c r="K11" s="91">
        <f>IFERROR(VLOOKUP(B11,[1]ExcCalc!O:S,3,FALSE),"")</f>
        <v>274.25</v>
      </c>
      <c r="L11" s="91">
        <f>IFERROR(VLOOKUP(B11,[1]ExcCalc!O:S,4,FALSE),"")</f>
        <v>124.6525</v>
      </c>
      <c r="M11" s="91">
        <f>IFERROR(VLOOKUP(B11,[1]ExcCalc!O:S,5,FALSE),"")</f>
        <v>19.618749999999999</v>
      </c>
    </row>
    <row r="12" spans="1:176" ht="12.75" customHeight="1" x14ac:dyDescent="0.2">
      <c r="A12" s="57"/>
      <c r="B12" s="87">
        <f>IF(ISNUMBER('[1]דיווח דיגומים'!B12),'[1]דיווח דיגומים'!B12,"")</f>
        <v>8122</v>
      </c>
      <c r="C12" s="88" t="str">
        <f>IF(ISNUMBER('[1]דיווח דיגומים'!B12),'[1]דיווח דיגומים'!C12,"")</f>
        <v>הרמיטאג' (ברייט הול)</v>
      </c>
      <c r="D12" s="89" t="str">
        <f>IF('[1]דיווח דיגומים'!E12="","",'[1]דיווח דיגומים'!E12)</f>
        <v>אולמות אירועים, מסעדות, קניונים</v>
      </c>
      <c r="E12" s="90" t="str">
        <f>IF(B12="","",IF(VLOOKUP(B12,[1]WQ_UnitID!B:C,2,FALSE)=0,"",VLOOKUP(B12,[1]WQ_UnitID!B:C,2,FALSE)))</f>
        <v/>
      </c>
      <c r="F12" s="91">
        <f>IF(B12="","",[1]ExcLimit!$B$8)</f>
        <v>800</v>
      </c>
      <c r="G12" s="91">
        <f>IF(B12="","",IF(D12=[1]Index!$R$24,"",[1]ExcLimit!$C$8))</f>
        <v>400</v>
      </c>
      <c r="H12" s="91">
        <f>IF(B12="","",[1]ExcLimit!$D$8)</f>
        <v>50</v>
      </c>
      <c r="I12" s="91">
        <f>IF(B12="","",[1]ExcLimit!$E$8)</f>
        <v>15</v>
      </c>
      <c r="J12" s="91" t="str">
        <f>IFERROR(VLOOKUP(B12,[1]ExcCalc!O:S,2,FALSE),"")</f>
        <v/>
      </c>
      <c r="K12" s="91" t="str">
        <f>IFERROR(VLOOKUP(B12,[1]ExcCalc!O:S,3,FALSE),"")</f>
        <v/>
      </c>
      <c r="L12" s="91" t="str">
        <f>IFERROR(VLOOKUP(B12,[1]ExcCalc!O:S,4,FALSE),"")</f>
        <v/>
      </c>
      <c r="M12" s="91" t="str">
        <f>IFERROR(VLOOKUP(B12,[1]ExcCalc!O:S,5,FALSE),"")</f>
        <v/>
      </c>
    </row>
    <row r="13" spans="1:176" ht="12.75" customHeight="1" x14ac:dyDescent="0.2">
      <c r="A13" s="57"/>
      <c r="B13" s="87">
        <f>IF(ISNUMBER('[1]דיווח דיגומים'!B13),'[1]דיווח דיגומים'!B13,"")</f>
        <v>8416</v>
      </c>
      <c r="C13" s="88" t="str">
        <f>IF(ISNUMBER('[1]דיווח דיגומים'!B13),'[1]דיווח דיגומים'!C13,"")</f>
        <v>חיים לגזיאל מעדני בשר</v>
      </c>
      <c r="D13" s="89" t="str">
        <f>IF('[1]דיווח דיגומים'!E13="","",'[1]דיווח דיגומים'!E13)</f>
        <v>משחטות, בתי מטבחיים, בתי נחירה, עיבוד דגים</v>
      </c>
      <c r="E13" s="90">
        <f>IF(B13="","",IF(VLOOKUP(B13,[1]WQ_UnitID!B:C,2,FALSE)=0,"",VLOOKUP(B13,[1]WQ_UnitID!B:C,2,FALSE)))</f>
        <v>156.80300327088901</v>
      </c>
      <c r="F13" s="91">
        <f>IF(B13="","",[1]ExcLimit!$B$8)</f>
        <v>800</v>
      </c>
      <c r="G13" s="91">
        <f>IF(B13="","",IF(D13=[1]Index!$R$24,"",[1]ExcLimit!$C$8))</f>
        <v>400</v>
      </c>
      <c r="H13" s="91">
        <f>IF(B13="","",[1]ExcLimit!$D$8)</f>
        <v>50</v>
      </c>
      <c r="I13" s="91">
        <f>IF(B13="","",[1]ExcLimit!$E$8)</f>
        <v>15</v>
      </c>
      <c r="J13" s="91">
        <f>IFERROR(VLOOKUP(B13,[1]ExcCalc!O:S,2,FALSE),"")</f>
        <v>1402.5</v>
      </c>
      <c r="K13" s="91">
        <f>IFERROR(VLOOKUP(B13,[1]ExcCalc!O:S,3,FALSE),"")</f>
        <v>137</v>
      </c>
      <c r="L13" s="91">
        <f>IFERROR(VLOOKUP(B13,[1]ExcCalc!O:S,4,FALSE),"")</f>
        <v>26.8675</v>
      </c>
      <c r="M13" s="91">
        <f>IFERROR(VLOOKUP(B13,[1]ExcCalc!O:S,5,FALSE),"")</f>
        <v>6.4632500000000004</v>
      </c>
    </row>
    <row r="14" spans="1:176" x14ac:dyDescent="0.2">
      <c r="A14" s="57"/>
      <c r="B14" s="87">
        <f>IF(ISNUMBER('[1]דיווח דיגומים'!B14),'[1]דיווח דיגומים'!B14,"")</f>
        <v>32586</v>
      </c>
      <c r="C14" s="88" t="str">
        <f>IF(ISNUMBER('[1]דיווח דיגומים'!B14),'[1]דיווח דיגומים'!C14,"")</f>
        <v>מאפיית ברכת הארץ</v>
      </c>
      <c r="D14" s="89" t="str">
        <f>IF('[1]דיווח דיגומים'!E14="","",'[1]דיווח דיגומים'!E14)</f>
        <v>מפעלי מזון ומשקאות</v>
      </c>
      <c r="E14" s="90">
        <f>IF(B14="","",IF(VLOOKUP(B14,[1]WQ_UnitID!B:C,2,FALSE)=0,"",VLOOKUP(B14,[1]WQ_UnitID!B:C,2,FALSE)))</f>
        <v>12.1666666666667</v>
      </c>
      <c r="F14" s="91">
        <f>IF(B14="","",[1]ExcLimit!$B$8)</f>
        <v>800</v>
      </c>
      <c r="G14" s="91">
        <f>IF(B14="","",IF(D14=[1]Index!$R$24,"",[1]ExcLimit!$C$8))</f>
        <v>400</v>
      </c>
      <c r="H14" s="91">
        <f>IF(B14="","",[1]ExcLimit!$D$8)</f>
        <v>50</v>
      </c>
      <c r="I14" s="91">
        <f>IF(B14="","",[1]ExcLimit!$E$8)</f>
        <v>15</v>
      </c>
      <c r="J14" s="91" t="str">
        <f>IFERROR(VLOOKUP(B14,[1]ExcCalc!O:S,2,FALSE),"")</f>
        <v/>
      </c>
      <c r="K14" s="91" t="str">
        <f>IFERROR(VLOOKUP(B14,[1]ExcCalc!O:S,3,FALSE),"")</f>
        <v/>
      </c>
      <c r="L14" s="91" t="str">
        <f>IFERROR(VLOOKUP(B14,[1]ExcCalc!O:S,4,FALSE),"")</f>
        <v/>
      </c>
      <c r="M14" s="91" t="str">
        <f>IFERROR(VLOOKUP(B14,[1]ExcCalc!O:S,5,FALSE),"")</f>
        <v/>
      </c>
    </row>
    <row r="15" spans="1:176" x14ac:dyDescent="0.2">
      <c r="A15" s="57"/>
      <c r="B15" s="87">
        <f>IF(ISNUMBER('[1]דיווח דיגומים'!B15),'[1]דיווח דיגומים'!B15,"")</f>
        <v>32583</v>
      </c>
      <c r="C15" s="88" t="str">
        <f>IF(ISNUMBER('[1]דיווח דיגומים'!B15),'[1]דיווח דיגומים'!C15,"")</f>
        <v>מאפיית הכוהנים</v>
      </c>
      <c r="D15" s="89" t="str">
        <f>IF('[1]דיווח דיגומים'!E15="","",'[1]דיווח דיגומים'!E15)</f>
        <v>מפעלי מזון ומשקאות</v>
      </c>
      <c r="E15" s="90">
        <f>IF(B15="","",IF(VLOOKUP(B15,[1]WQ_UnitID!B:C,2,FALSE)=0,"",VLOOKUP(B15,[1]WQ_UnitID!B:C,2,FALSE)))</f>
        <v>86.610169491525397</v>
      </c>
      <c r="F15" s="91">
        <f>IF(B15="","",[1]ExcLimit!$B$8)</f>
        <v>800</v>
      </c>
      <c r="G15" s="91">
        <f>IF(B15="","",IF(D15=[1]Index!$R$24,"",[1]ExcLimit!$C$8))</f>
        <v>400</v>
      </c>
      <c r="H15" s="91">
        <f>IF(B15="","",[1]ExcLimit!$D$8)</f>
        <v>50</v>
      </c>
      <c r="I15" s="91">
        <f>IF(B15="","",[1]ExcLimit!$E$8)</f>
        <v>15</v>
      </c>
      <c r="J15" s="91">
        <f>IFERROR(VLOOKUP(B15,[1]ExcCalc!O:S,2,FALSE),"")</f>
        <v>2760</v>
      </c>
      <c r="K15" s="91">
        <f>IFERROR(VLOOKUP(B15,[1]ExcCalc!O:S,3,FALSE),"")</f>
        <v>402</v>
      </c>
      <c r="L15" s="91">
        <f>IFERROR(VLOOKUP(B15,[1]ExcCalc!O:S,4,FALSE),"")</f>
        <v>58.22</v>
      </c>
      <c r="M15" s="91">
        <f>IFERROR(VLOOKUP(B15,[1]ExcCalc!O:S,5,FALSE),"")</f>
        <v>14.683</v>
      </c>
    </row>
    <row r="16" spans="1:176" x14ac:dyDescent="0.2">
      <c r="A16" s="57"/>
      <c r="B16" s="87">
        <f>IF(ISNUMBER('[1]דיווח דיגומים'!B16),'[1]דיווח דיגומים'!B16,"")</f>
        <v>7993</v>
      </c>
      <c r="C16" s="88" t="str">
        <f>IF(ISNUMBER('[1]דיווח דיגומים'!B16),'[1]דיווח דיגומים'!C16,"")</f>
        <v>מאפית וינסטו השלום</v>
      </c>
      <c r="D16" s="89" t="str">
        <f>IF('[1]דיווח דיגומים'!E16="","",'[1]דיווח דיגומים'!E16)</f>
        <v>מפעלי מזון ומשקאות</v>
      </c>
      <c r="E16" s="90">
        <f>IF(B16="","",IF(VLOOKUP(B16,[1]WQ_UnitID!B:C,2,FALSE)=0,"",VLOOKUP(B16,[1]WQ_UnitID!B:C,2,FALSE)))</f>
        <v>389.93962450592898</v>
      </c>
      <c r="F16" s="91">
        <f>IF(B16="","",[1]ExcLimit!$B$8)</f>
        <v>800</v>
      </c>
      <c r="G16" s="91">
        <f>IF(B16="","",IF(D16=[1]Index!$R$24,"",[1]ExcLimit!$C$8))</f>
        <v>400</v>
      </c>
      <c r="H16" s="91">
        <f>IF(B16="","",[1]ExcLimit!$D$8)</f>
        <v>50</v>
      </c>
      <c r="I16" s="91">
        <f>IF(B16="","",[1]ExcLimit!$E$8)</f>
        <v>15</v>
      </c>
      <c r="J16" s="91">
        <f>IFERROR(VLOOKUP(B16,[1]ExcCalc!O:S,2,FALSE),"")</f>
        <v>592.66666666666663</v>
      </c>
      <c r="K16" s="91">
        <f>IFERROR(VLOOKUP(B16,[1]ExcCalc!O:S,3,FALSE),"")</f>
        <v>512.66666666666663</v>
      </c>
      <c r="L16" s="91">
        <f>IFERROR(VLOOKUP(B16,[1]ExcCalc!O:S,4,FALSE),"")</f>
        <v>51.39</v>
      </c>
      <c r="M16" s="91">
        <f>IFERROR(VLOOKUP(B16,[1]ExcCalc!O:S,5,FALSE),"")</f>
        <v>4.4433333333333334</v>
      </c>
    </row>
    <row r="17" spans="1:13" x14ac:dyDescent="0.2">
      <c r="A17" s="57"/>
      <c r="B17" s="87">
        <f>IF(ISNUMBER('[1]דיווח דיגומים'!B17),'[1]דיווח דיגומים'!B17,"")</f>
        <v>29048</v>
      </c>
      <c r="C17" s="88" t="str">
        <f>IF(ISNUMBER('[1]דיווח דיגומים'!B17),'[1]דיווח דיגומים'!C17,"")</f>
        <v>מגדלי הים התיכון</v>
      </c>
      <c r="D17" s="89" t="str">
        <f>IF('[1]דיווח דיגומים'!E17="","",'[1]דיווח דיגומים'!E17)</f>
        <v>בתי מלון</v>
      </c>
      <c r="E17" s="90">
        <f>IF(B17="","",IF(VLOOKUP(B17,[1]WQ_UnitID!B:C,2,FALSE)=0,"",VLOOKUP(B17,[1]WQ_UnitID!B:C,2,FALSE)))</f>
        <v>2756.8088737201401</v>
      </c>
      <c r="F17" s="91">
        <f>IF(B17="","",[1]ExcLimit!$B$8)</f>
        <v>800</v>
      </c>
      <c r="G17" s="91">
        <f>IF(B17="","",IF(D17=[1]Index!$R$24,"",[1]ExcLimit!$C$8))</f>
        <v>400</v>
      </c>
      <c r="H17" s="91">
        <f>IF(B17="","",[1]ExcLimit!$D$8)</f>
        <v>50</v>
      </c>
      <c r="I17" s="91">
        <f>IF(B17="","",[1]ExcLimit!$E$8)</f>
        <v>15</v>
      </c>
      <c r="J17" s="91">
        <f>IFERROR(VLOOKUP(B17,[1]ExcCalc!O:S,2,FALSE),"")</f>
        <v>669.5</v>
      </c>
      <c r="K17" s="91">
        <f>IFERROR(VLOOKUP(B17,[1]ExcCalc!O:S,3,FALSE),"")</f>
        <v>244.5</v>
      </c>
      <c r="L17" s="91" t="str">
        <f>IFERROR(VLOOKUP(B17,[1]ExcCalc!O:S,4,FALSE),"")</f>
        <v/>
      </c>
      <c r="M17" s="91" t="str">
        <f>IFERROR(VLOOKUP(B17,[1]ExcCalc!O:S,5,FALSE),"")</f>
        <v/>
      </c>
    </row>
    <row r="18" spans="1:13" x14ac:dyDescent="0.2">
      <c r="A18" s="57"/>
      <c r="B18" s="87">
        <f>IF(ISNUMBER('[1]דיווח דיגומים'!B18),'[1]דיווח דיגומים'!B18,"")</f>
        <v>8332</v>
      </c>
      <c r="C18" s="88" t="str">
        <f>IF(ISNUMBER('[1]דיווח דיגומים'!B18),'[1]דיווח דיגומים'!C18,"")</f>
        <v>מוסך א.מ.ואחיו</v>
      </c>
      <c r="D18" s="89" t="str">
        <f>IF('[1]דיווח דיגומים'!E18="","",'[1]דיווח דיגומים'!E18)</f>
        <v>מוסכים</v>
      </c>
      <c r="E18" s="90">
        <f>IF(B18="","",IF(VLOOKUP(B18,[1]WQ_UnitID!B:C,2,FALSE)=0,"",VLOOKUP(B18,[1]WQ_UnitID!B:C,2,FALSE)))</f>
        <v>20.5056179775281</v>
      </c>
      <c r="F18" s="91">
        <f>IF(B18="","",[1]ExcLimit!$B$8)</f>
        <v>800</v>
      </c>
      <c r="G18" s="91">
        <f>IF(B18="","",IF(D18=[1]Index!$R$24,"",[1]ExcLimit!$C$8))</f>
        <v>400</v>
      </c>
      <c r="H18" s="91">
        <f>IF(B18="","",[1]ExcLimit!$D$8)</f>
        <v>50</v>
      </c>
      <c r="I18" s="91">
        <f>IF(B18="","",[1]ExcLimit!$E$8)</f>
        <v>15</v>
      </c>
      <c r="J18" s="91" t="str">
        <f>IFERROR(VLOOKUP(B18,[1]ExcCalc!O:S,2,FALSE),"")</f>
        <v/>
      </c>
      <c r="K18" s="91">
        <f>IFERROR(VLOOKUP(B18,[1]ExcCalc!O:S,3,FALSE),"")</f>
        <v>57</v>
      </c>
      <c r="L18" s="91" t="str">
        <f>IFERROR(VLOOKUP(B18,[1]ExcCalc!O:S,4,FALSE),"")</f>
        <v/>
      </c>
      <c r="M18" s="91" t="str">
        <f>IFERROR(VLOOKUP(B18,[1]ExcCalc!O:S,5,FALSE),"")</f>
        <v/>
      </c>
    </row>
    <row r="19" spans="1:13" x14ac:dyDescent="0.2">
      <c r="A19" s="57"/>
      <c r="B19" s="87">
        <f>IF(ISNUMBER('[1]דיווח דיגומים'!B19),'[1]דיווח דיגומים'!B19,"")</f>
        <v>7937</v>
      </c>
      <c r="C19" s="88" t="str">
        <f>IF(ISNUMBER('[1]דיווח דיגומים'!B19),'[1]דיווח דיגומים'!C19,"")</f>
        <v>מוסך וולבו חנן שפיק</v>
      </c>
      <c r="D19" s="89" t="str">
        <f>IF('[1]דיווח דיגומים'!E19="","",'[1]דיווח דיגומים'!E19)</f>
        <v>מוסכים</v>
      </c>
      <c r="E19" s="90">
        <f>IF(B19="","",IF(VLOOKUP(B19,[1]WQ_UnitID!B:C,2,FALSE)=0,"",VLOOKUP(B19,[1]WQ_UnitID!B:C,2,FALSE)))</f>
        <v>96.172154234654201</v>
      </c>
      <c r="F19" s="91">
        <f>IF(B19="","",[1]ExcLimit!$B$8)</f>
        <v>800</v>
      </c>
      <c r="G19" s="91">
        <f>IF(B19="","",IF(D19=[1]Index!$R$24,"",[1]ExcLimit!$C$8))</f>
        <v>400</v>
      </c>
      <c r="H19" s="91">
        <f>IF(B19="","",[1]ExcLimit!$D$8)</f>
        <v>50</v>
      </c>
      <c r="I19" s="91">
        <f>IF(B19="","",[1]ExcLimit!$E$8)</f>
        <v>15</v>
      </c>
      <c r="J19" s="91" t="str">
        <f>IFERROR(VLOOKUP(B19,[1]ExcCalc!O:S,2,FALSE),"")</f>
        <v/>
      </c>
      <c r="K19" s="91">
        <f>IFERROR(VLOOKUP(B19,[1]ExcCalc!O:S,3,FALSE),"")</f>
        <v>93.75</v>
      </c>
      <c r="L19" s="91" t="str">
        <f>IFERROR(VLOOKUP(B19,[1]ExcCalc!O:S,4,FALSE),"")</f>
        <v/>
      </c>
      <c r="M19" s="91" t="str">
        <f>IFERROR(VLOOKUP(B19,[1]ExcCalc!O:S,5,FALSE),"")</f>
        <v/>
      </c>
    </row>
    <row r="20" spans="1:13" x14ac:dyDescent="0.2">
      <c r="A20" s="57"/>
      <c r="B20" s="87">
        <f>IF(ISNUMBER('[1]דיווח דיגומים'!B20),'[1]דיווח דיגומים'!B20,"")</f>
        <v>30932</v>
      </c>
      <c r="C20" s="88" t="str">
        <f>IF(ISNUMBER('[1]דיווח דיגומים'!B20),'[1]דיווח דיגומים'!C20,"")</f>
        <v>מסעדת פארוק</v>
      </c>
      <c r="D20" s="89" t="str">
        <f>IF('[1]דיווח דיגומים'!E20="","",'[1]דיווח דיגומים'!E20)</f>
        <v>אולמות אירועים, מסעדות, קניונים</v>
      </c>
      <c r="E20" s="90">
        <f>IF(B20="","",IF(VLOOKUP(B20,[1]WQ_UnitID!B:C,2,FALSE)=0,"",VLOOKUP(B20,[1]WQ_UnitID!B:C,2,FALSE)))</f>
        <v>545.15596193874501</v>
      </c>
      <c r="F20" s="91">
        <f>IF(B20="","",[1]ExcLimit!$B$8)</f>
        <v>800</v>
      </c>
      <c r="G20" s="91">
        <f>IF(B20="","",IF(D20=[1]Index!$R$24,"",[1]ExcLimit!$C$8))</f>
        <v>400</v>
      </c>
      <c r="H20" s="91">
        <f>IF(B20="","",[1]ExcLimit!$D$8)</f>
        <v>50</v>
      </c>
      <c r="I20" s="91">
        <f>IF(B20="","",[1]ExcLimit!$E$8)</f>
        <v>15</v>
      </c>
      <c r="J20" s="91">
        <f>IFERROR(VLOOKUP(B20,[1]ExcCalc!O:S,2,FALSE),"")</f>
        <v>1626.3333333333333</v>
      </c>
      <c r="K20" s="91">
        <f>IFERROR(VLOOKUP(B20,[1]ExcCalc!O:S,3,FALSE),"")</f>
        <v>889.66666666666663</v>
      </c>
      <c r="L20" s="91" t="str">
        <f>IFERROR(VLOOKUP(B20,[1]ExcCalc!O:S,4,FALSE),"")</f>
        <v/>
      </c>
      <c r="M20" s="91" t="str">
        <f>IFERROR(VLOOKUP(B20,[1]ExcCalc!O:S,5,FALSE),"")</f>
        <v/>
      </c>
    </row>
    <row r="21" spans="1:13" x14ac:dyDescent="0.2">
      <c r="A21" s="57"/>
      <c r="B21" s="87">
        <f>IF(ISNUMBER('[1]דיווח דיגומים'!B21),'[1]דיווח דיגומים'!B21,"")</f>
        <v>8198</v>
      </c>
      <c r="C21" s="88" t="str">
        <f>IF(ISNUMBER('[1]דיווח דיגומים'!B21),'[1]דיווח דיגומים'!C21,"")</f>
        <v>מפגש אנטבה</v>
      </c>
      <c r="D21" s="89" t="str">
        <f>IF('[1]דיווח דיגומים'!E21="","",'[1]דיווח דיגומים'!E21)</f>
        <v>אולמות אירועים, מסעדות, קניונים</v>
      </c>
      <c r="E21" s="90">
        <f>IF(B21="","",IF(VLOOKUP(B21,[1]WQ_UnitID!B:C,2,FALSE)=0,"",VLOOKUP(B21,[1]WQ_UnitID!B:C,2,FALSE)))</f>
        <v>793.63945881653297</v>
      </c>
      <c r="F21" s="91">
        <f>IF(B21="","",[1]ExcLimit!$B$8)</f>
        <v>800</v>
      </c>
      <c r="G21" s="91">
        <f>IF(B21="","",IF(D21=[1]Index!$R$24,"",[1]ExcLimit!$C$8))</f>
        <v>400</v>
      </c>
      <c r="H21" s="91">
        <f>IF(B21="","",[1]ExcLimit!$D$8)</f>
        <v>50</v>
      </c>
      <c r="I21" s="91">
        <f>IF(B21="","",[1]ExcLimit!$E$8)</f>
        <v>15</v>
      </c>
      <c r="J21" s="91">
        <f>IFERROR(VLOOKUP(B21,[1]ExcCalc!O:S,2,FALSE),"")</f>
        <v>1708.3333333333333</v>
      </c>
      <c r="K21" s="91">
        <f>IFERROR(VLOOKUP(B21,[1]ExcCalc!O:S,3,FALSE),"")</f>
        <v>350</v>
      </c>
      <c r="L21" s="91" t="str">
        <f>IFERROR(VLOOKUP(B21,[1]ExcCalc!O:S,4,FALSE),"")</f>
        <v/>
      </c>
      <c r="M21" s="91" t="str">
        <f>IFERROR(VLOOKUP(B21,[1]ExcCalc!O:S,5,FALSE),"")</f>
        <v/>
      </c>
    </row>
    <row r="22" spans="1:13" x14ac:dyDescent="0.2">
      <c r="A22" s="57"/>
      <c r="B22" s="87">
        <f>IF(ISNUMBER('[1]דיווח דיגומים'!B22),'[1]דיווח דיגומים'!B22,"")</f>
        <v>29453</v>
      </c>
      <c r="C22" s="88" t="str">
        <f>IF(ISNUMBER('[1]דיווח דיגומים'!B22),'[1]דיווח דיגומים'!C22,"")</f>
        <v>סיטי סטאר</v>
      </c>
      <c r="D22" s="89" t="str">
        <f>IF('[1]דיווח דיגומים'!E22="","",'[1]דיווח דיגומים'!E22)</f>
        <v>אולמות אירועים, מסעדות, קניונים</v>
      </c>
      <c r="E22" s="90">
        <f>IF(B22="","",IF(VLOOKUP(B22,[1]WQ_UnitID!B:C,2,FALSE)=0,"",VLOOKUP(B22,[1]WQ_UnitID!B:C,2,FALSE)))</f>
        <v>847.98974108451398</v>
      </c>
      <c r="F22" s="91">
        <f>IF(B22="","",[1]ExcLimit!$B$8)</f>
        <v>800</v>
      </c>
      <c r="G22" s="91">
        <f>IF(B22="","",IF(D22=[1]Index!$R$24,"",[1]ExcLimit!$C$8))</f>
        <v>400</v>
      </c>
      <c r="H22" s="91">
        <f>IF(B22="","",[1]ExcLimit!$D$8)</f>
        <v>50</v>
      </c>
      <c r="I22" s="91">
        <f>IF(B22="","",[1]ExcLimit!$E$8)</f>
        <v>15</v>
      </c>
      <c r="J22" s="91">
        <f>IFERROR(VLOOKUP(B22,[1]ExcCalc!O:S,2,FALSE),"")</f>
        <v>2108.5</v>
      </c>
      <c r="K22" s="91">
        <f>IFERROR(VLOOKUP(B22,[1]ExcCalc!O:S,3,FALSE),"")</f>
        <v>232.75</v>
      </c>
      <c r="L22" s="91" t="str">
        <f>IFERROR(VLOOKUP(B22,[1]ExcCalc!O:S,4,FALSE),"")</f>
        <v/>
      </c>
      <c r="M22" s="91" t="str">
        <f>IFERROR(VLOOKUP(B22,[1]ExcCalc!O:S,5,FALSE),"")</f>
        <v/>
      </c>
    </row>
    <row r="23" spans="1:13" x14ac:dyDescent="0.2">
      <c r="A23" s="57"/>
      <c r="B23" s="87">
        <f>IF(ISNUMBER('[1]דיווח דיגומים'!B23),'[1]דיווח דיגומים'!B23,"")</f>
        <v>7777</v>
      </c>
      <c r="C23" s="88" t="str">
        <f>IF(ISNUMBER('[1]דיווח דיגומים'!B23),'[1]דיווח דיגומים'!C23,"")</f>
        <v>עדי קייטרינג</v>
      </c>
      <c r="D23" s="89" t="str">
        <f>IF('[1]דיווח דיגומים'!E23="","",'[1]דיווח דיגומים'!E23)</f>
        <v>מפעלי מזון ומשקאות</v>
      </c>
      <c r="E23" s="90">
        <f>IF(B23="","",IF(VLOOKUP(B23,[1]WQ_UnitID!B:C,2,FALSE)=0,"",VLOOKUP(B23,[1]WQ_UnitID!B:C,2,FALSE)))</f>
        <v>1923.16966403162</v>
      </c>
      <c r="F23" s="91">
        <f>IF(B23="","",[1]ExcLimit!$B$8)</f>
        <v>800</v>
      </c>
      <c r="G23" s="91">
        <f>IF(B23="","",IF(D23=[1]Index!$R$24,"",[1]ExcLimit!$C$8))</f>
        <v>400</v>
      </c>
      <c r="H23" s="91">
        <f>IF(B23="","",[1]ExcLimit!$D$8)</f>
        <v>50</v>
      </c>
      <c r="I23" s="91">
        <f>IF(B23="","",[1]ExcLimit!$E$8)</f>
        <v>15</v>
      </c>
      <c r="J23" s="91">
        <f>IFERROR(VLOOKUP(B23,[1]ExcCalc!O:S,2,FALSE),"")</f>
        <v>2466.6666666666665</v>
      </c>
      <c r="K23" s="91">
        <f>IFERROR(VLOOKUP(B23,[1]ExcCalc!O:S,3,FALSE),"")</f>
        <v>611.66666666666663</v>
      </c>
      <c r="L23" s="91">
        <f>IFERROR(VLOOKUP(B23,[1]ExcCalc!O:S,4,FALSE),"")</f>
        <v>160.91999999999999</v>
      </c>
      <c r="M23" s="91">
        <f>IFERROR(VLOOKUP(B23,[1]ExcCalc!O:S,5,FALSE),"")</f>
        <v>59.025666666666666</v>
      </c>
    </row>
    <row r="24" spans="1:13" x14ac:dyDescent="0.2">
      <c r="A24" s="57"/>
      <c r="B24" s="87">
        <f>IF(ISNUMBER('[1]דיווח דיגומים'!B24),'[1]דיווח דיגומים'!B24,"")</f>
        <v>28548</v>
      </c>
      <c r="C24" s="88" t="str">
        <f>IF(ISNUMBER('[1]דיווח דיגומים'!B24),'[1]דיווח דיגומים'!C24,"")</f>
        <v>תחנת דלק פז אור יהודה</v>
      </c>
      <c r="D24" s="89" t="str">
        <f>IF('[1]דיווח דיגומים'!E24="","",'[1]דיווח דיגומים'!E24)</f>
        <v>תחנות תדלוק</v>
      </c>
      <c r="E24" s="90">
        <f>IF(B24="","",IF(VLOOKUP(B24,[1]WQ_UnitID!B:C,2,FALSE)=0,"",VLOOKUP(B24,[1]WQ_UnitID!B:C,2,FALSE)))</f>
        <v>0.27350427350427298</v>
      </c>
      <c r="F24" s="91">
        <f>IF(B24="","",[1]ExcLimit!$B$8)</f>
        <v>800</v>
      </c>
      <c r="G24" s="91">
        <f>IF(B24="","",IF(D24=[1]Index!$R$24,"",[1]ExcLimit!$C$8))</f>
        <v>400</v>
      </c>
      <c r="H24" s="91">
        <f>IF(B24="","",[1]ExcLimit!$D$8)</f>
        <v>50</v>
      </c>
      <c r="I24" s="91">
        <f>IF(B24="","",[1]ExcLimit!$E$8)</f>
        <v>15</v>
      </c>
      <c r="J24" s="91">
        <f>IFERROR(VLOOKUP(B24,[1]ExcCalc!O:S,2,FALSE),"")</f>
        <v>58</v>
      </c>
      <c r="K24" s="91" t="str">
        <f>IFERROR(VLOOKUP(B24,[1]ExcCalc!O:S,3,FALSE),"")</f>
        <v/>
      </c>
      <c r="L24" s="91" t="str">
        <f>IFERROR(VLOOKUP(B24,[1]ExcCalc!O:S,4,FALSE),"")</f>
        <v/>
      </c>
      <c r="M24" s="91" t="str">
        <f>IFERROR(VLOOKUP(B24,[1]ExcCalc!O:S,5,FALSE),"")</f>
        <v/>
      </c>
    </row>
    <row r="25" spans="1:13" x14ac:dyDescent="0.2">
      <c r="A25" s="57"/>
      <c r="B25" s="87">
        <f>IF(ISNUMBER('[1]דיווח דיגומים'!B25),'[1]דיווח דיגומים'!B25,"")</f>
        <v>8277</v>
      </c>
      <c r="C25" s="88" t="str">
        <f>IF(ISNUMBER('[1]דיווח דיגומים'!B25),'[1]דיווח דיגומים'!C25,"")</f>
        <v>תחנת תדלוק דור אלון</v>
      </c>
      <c r="D25" s="89" t="str">
        <f>IF('[1]דיווח דיגומים'!E25="","",'[1]דיווח דיגומים'!E25)</f>
        <v>תחנות תדלוק</v>
      </c>
      <c r="E25" s="90">
        <f>IF(B25="","",IF(VLOOKUP(B25,[1]WQ_UnitID!B:C,2,FALSE)=0,"",VLOOKUP(B25,[1]WQ_UnitID!B:C,2,FALSE)))</f>
        <v>46.570561383061403</v>
      </c>
      <c r="F25" s="91">
        <f>IF(B25="","",[1]ExcLimit!$B$8)</f>
        <v>800</v>
      </c>
      <c r="G25" s="91">
        <f>IF(B25="","",IF(D25=[1]Index!$R$24,"",[1]ExcLimit!$C$8))</f>
        <v>400</v>
      </c>
      <c r="H25" s="91">
        <f>IF(B25="","",[1]ExcLimit!$D$8)</f>
        <v>50</v>
      </c>
      <c r="I25" s="91">
        <f>IF(B25="","",[1]ExcLimit!$E$8)</f>
        <v>15</v>
      </c>
      <c r="J25" s="91">
        <f>IFERROR(VLOOKUP(B25,[1]ExcCalc!O:S,2,FALSE),"")</f>
        <v>208</v>
      </c>
      <c r="K25" s="91" t="str">
        <f>IFERROR(VLOOKUP(B25,[1]ExcCalc!O:S,3,FALSE),"")</f>
        <v/>
      </c>
      <c r="L25" s="91" t="str">
        <f>IFERROR(VLOOKUP(B25,[1]ExcCalc!O:S,4,FALSE),"")</f>
        <v/>
      </c>
      <c r="M25" s="91" t="str">
        <f>IFERROR(VLOOKUP(B25,[1]ExcCalc!O:S,5,FALSE),"")</f>
        <v/>
      </c>
    </row>
    <row r="26" spans="1:13" x14ac:dyDescent="0.2">
      <c r="A26" s="57"/>
      <c r="B26" s="87">
        <f>IF(ISNUMBER('[1]דיווח דיגומים'!B26),'[1]דיווח דיגומים'!B26,"")</f>
        <v>8110</v>
      </c>
      <c r="C26" s="88" t="str">
        <f>IF(ISNUMBER('[1]דיווח דיגומים'!B26),'[1]דיווח דיגומים'!C26,"")</f>
        <v>תחנת תדלוק סונול קרן</v>
      </c>
      <c r="D26" s="89" t="str">
        <f>IF('[1]דיווח דיגומים'!E26="","",'[1]דיווח דיגומים'!E26)</f>
        <v>תחנות תדלוק</v>
      </c>
      <c r="E26" s="90">
        <f>IF(B26="","",IF(VLOOKUP(B26,[1]WQ_UnitID!B:C,2,FALSE)=0,"",VLOOKUP(B26,[1]WQ_UnitID!B:C,2,FALSE)))</f>
        <v>116.09668803418801</v>
      </c>
      <c r="F26" s="91">
        <f>IF(B26="","",[1]ExcLimit!$B$8)</f>
        <v>800</v>
      </c>
      <c r="G26" s="91">
        <f>IF(B26="","",IF(D26=[1]Index!$R$24,"",[1]ExcLimit!$C$8))</f>
        <v>400</v>
      </c>
      <c r="H26" s="91">
        <f>IF(B26="","",[1]ExcLimit!$D$8)</f>
        <v>50</v>
      </c>
      <c r="I26" s="91">
        <f>IF(B26="","",[1]ExcLimit!$E$8)</f>
        <v>15</v>
      </c>
      <c r="J26" s="91">
        <f>IFERROR(VLOOKUP(B26,[1]ExcCalc!O:S,2,FALSE),"")</f>
        <v>96</v>
      </c>
      <c r="K26" s="91" t="str">
        <f>IFERROR(VLOOKUP(B26,[1]ExcCalc!O:S,3,FALSE),"")</f>
        <v/>
      </c>
      <c r="L26" s="91" t="str">
        <f>IFERROR(VLOOKUP(B26,[1]ExcCalc!O:S,4,FALSE),"")</f>
        <v/>
      </c>
      <c r="M26" s="91" t="str">
        <f>IFERROR(VLOOKUP(B26,[1]ExcCalc!O:S,5,FALSE),"")</f>
        <v/>
      </c>
    </row>
    <row r="27" spans="1:13" ht="13.5" customHeight="1" x14ac:dyDescent="0.2">
      <c r="A27" s="57"/>
      <c r="B27" s="87" t="str">
        <f>IF(ISNUMBER('[1]דיווח דיגומים'!B27),'[1]דיווח דיגומים'!B27,"")</f>
        <v/>
      </c>
      <c r="C27" s="88" t="str">
        <f>IF(ISNUMBER('[1]דיווח דיגומים'!B27),'[1]דיווח דיגומים'!C27,"")</f>
        <v/>
      </c>
      <c r="D27" s="89" t="str">
        <f>IF('[1]דיווח דיגומים'!E27="","",'[1]דיווח דיגומים'!E27)</f>
        <v/>
      </c>
      <c r="E27" s="90" t="str">
        <f>IF(B27="","",IF(VLOOKUP(B27,[1]WQ_UnitID!B:C,2,FALSE)=0,"",VLOOKUP(B27,[1]WQ_UnitID!B:C,2,FALSE)))</f>
        <v/>
      </c>
      <c r="F27" s="91" t="str">
        <f>IF(B27="","",[1]ExcLimit!$B$8)</f>
        <v/>
      </c>
      <c r="G27" s="91" t="str">
        <f>IF(B27="","",IF(D27=[1]Index!$R$24,"",[1]ExcLimit!$C$8))</f>
        <v/>
      </c>
      <c r="H27" s="91" t="str">
        <f>IF(B27="","",[1]ExcLimit!$D$8)</f>
        <v/>
      </c>
      <c r="I27" s="91" t="str">
        <f>IF(B27="","",[1]ExcLimit!$E$8)</f>
        <v/>
      </c>
      <c r="J27" s="91" t="str">
        <f>IFERROR(VLOOKUP(B27,[1]ExcCalc!O:S,2,FALSE),"")</f>
        <v/>
      </c>
      <c r="K27" s="91" t="str">
        <f>IFERROR(VLOOKUP(B27,[1]ExcCalc!O:S,3,FALSE),"")</f>
        <v/>
      </c>
      <c r="L27" s="91" t="str">
        <f>IFERROR(VLOOKUP(B27,[1]ExcCalc!O:S,4,FALSE),"")</f>
        <v/>
      </c>
      <c r="M27" s="91" t="str">
        <f>IFERROR(VLOOKUP(B27,[1]ExcCalc!O:S,5,FALSE),"")</f>
        <v/>
      </c>
    </row>
    <row r="28" spans="1:13" x14ac:dyDescent="0.2">
      <c r="A28" s="57"/>
      <c r="B28" s="87" t="str">
        <f>IF(ISNUMBER('[1]דיווח דיגומים'!B28),'[1]דיווח דיגומים'!B28,"")</f>
        <v/>
      </c>
      <c r="C28" s="88" t="str">
        <f>IF(ISNUMBER('[1]דיווח דיגומים'!B28),'[1]דיווח דיגומים'!C28,"")</f>
        <v/>
      </c>
      <c r="D28" s="89" t="str">
        <f>IF('[1]דיווח דיגומים'!E28="","",'[1]דיווח דיגומים'!E28)</f>
        <v/>
      </c>
      <c r="E28" s="90" t="str">
        <f>IF(B28="","",IF(VLOOKUP(B28,[1]WQ_UnitID!B:C,2,FALSE)=0,"",VLOOKUP(B28,[1]WQ_UnitID!B:C,2,FALSE)))</f>
        <v/>
      </c>
      <c r="F28" s="91" t="str">
        <f>IF(B28="","",[1]ExcLimit!$B$8)</f>
        <v/>
      </c>
      <c r="G28" s="91" t="str">
        <f>IF(B28="","",IF(D28=[1]Index!$R$24,"",[1]ExcLimit!$C$8))</f>
        <v/>
      </c>
      <c r="H28" s="91" t="str">
        <f>IF(B28="","",[1]ExcLimit!$D$8)</f>
        <v/>
      </c>
      <c r="I28" s="91" t="str">
        <f>IF(B28="","",[1]ExcLimit!$E$8)</f>
        <v/>
      </c>
      <c r="J28" s="91" t="str">
        <f>IFERROR(VLOOKUP(B28,[1]ExcCalc!O:S,2,FALSE),"")</f>
        <v/>
      </c>
      <c r="K28" s="91" t="str">
        <f>IFERROR(VLOOKUP(B28,[1]ExcCalc!O:S,3,FALSE),"")</f>
        <v/>
      </c>
      <c r="L28" s="91" t="str">
        <f>IFERROR(VLOOKUP(B28,[1]ExcCalc!O:S,4,FALSE),"")</f>
        <v/>
      </c>
      <c r="M28" s="91" t="str">
        <f>IFERROR(VLOOKUP(B28,[1]ExcCalc!O:S,5,FALSE),"")</f>
        <v/>
      </c>
    </row>
    <row r="29" spans="1:13" x14ac:dyDescent="0.2">
      <c r="A29" s="57"/>
      <c r="B29" s="87" t="str">
        <f>IF(ISNUMBER('[1]דיווח דיגומים'!B29),'[1]דיווח דיגומים'!B29,"")</f>
        <v/>
      </c>
      <c r="C29" s="88" t="str">
        <f>IF(ISNUMBER('[1]דיווח דיגומים'!B29),'[1]דיווח דיגומים'!C29,"")</f>
        <v/>
      </c>
      <c r="D29" s="89" t="str">
        <f>IF('[1]דיווח דיגומים'!E29="","",'[1]דיווח דיגומים'!E29)</f>
        <v/>
      </c>
      <c r="E29" s="90" t="str">
        <f>IF(B29="","",IF(VLOOKUP(B29,[1]WQ_UnitID!B:C,2,FALSE)=0,"",VLOOKUP(B29,[1]WQ_UnitID!B:C,2,FALSE)))</f>
        <v/>
      </c>
      <c r="F29" s="91" t="str">
        <f>IF(B29="","",[1]ExcLimit!$B$8)</f>
        <v/>
      </c>
      <c r="G29" s="91" t="str">
        <f>IF(B29="","",IF(D29=[1]Index!$R$24,"",[1]ExcLimit!$C$8))</f>
        <v/>
      </c>
      <c r="H29" s="91" t="str">
        <f>IF(B29="","",[1]ExcLimit!$D$8)</f>
        <v/>
      </c>
      <c r="I29" s="91" t="str">
        <f>IF(B29="","",[1]ExcLimit!$E$8)</f>
        <v/>
      </c>
      <c r="J29" s="91" t="str">
        <f>IFERROR(VLOOKUP(B29,[1]ExcCalc!O:S,2,FALSE),"")</f>
        <v/>
      </c>
      <c r="K29" s="91" t="str">
        <f>IFERROR(VLOOKUP(B29,[1]ExcCalc!O:S,3,FALSE),"")</f>
        <v/>
      </c>
      <c r="L29" s="91" t="str">
        <f>IFERROR(VLOOKUP(B29,[1]ExcCalc!O:S,4,FALSE),"")</f>
        <v/>
      </c>
      <c r="M29" s="91" t="str">
        <f>IFERROR(VLOOKUP(B29,[1]ExcCalc!O:S,5,FALSE),"")</f>
        <v/>
      </c>
    </row>
    <row r="30" spans="1:13" x14ac:dyDescent="0.2">
      <c r="A30" s="57"/>
      <c r="B30" s="87" t="str">
        <f>IF(ISNUMBER('[1]דיווח דיגומים'!B30),'[1]דיווח דיגומים'!B30,"")</f>
        <v/>
      </c>
      <c r="C30" s="88" t="str">
        <f>IF(ISNUMBER('[1]דיווח דיגומים'!B30),'[1]דיווח דיגומים'!C30,"")</f>
        <v/>
      </c>
      <c r="D30" s="89" t="str">
        <f>IF('[1]דיווח דיגומים'!E30="","",'[1]דיווח דיגומים'!E30)</f>
        <v/>
      </c>
      <c r="E30" s="90" t="str">
        <f>IF(B30="","",IF(VLOOKUP(B30,[1]WQ_UnitID!B:C,2,FALSE)=0,"",VLOOKUP(B30,[1]WQ_UnitID!B:C,2,FALSE)))</f>
        <v/>
      </c>
      <c r="F30" s="91" t="str">
        <f>IF(B30="","",[1]ExcLimit!$B$8)</f>
        <v/>
      </c>
      <c r="G30" s="91" t="str">
        <f>IF(B30="","",IF(D30=[1]Index!$R$24,"",[1]ExcLimit!$C$8))</f>
        <v/>
      </c>
      <c r="H30" s="91" t="str">
        <f>IF(B30="","",[1]ExcLimit!$D$8)</f>
        <v/>
      </c>
      <c r="I30" s="91" t="str">
        <f>IF(B30="","",[1]ExcLimit!$E$8)</f>
        <v/>
      </c>
      <c r="J30" s="91" t="str">
        <f>IFERROR(VLOOKUP(B30,[1]ExcCalc!O:S,2,FALSE),"")</f>
        <v/>
      </c>
      <c r="K30" s="91" t="str">
        <f>IFERROR(VLOOKUP(B30,[1]ExcCalc!O:S,3,FALSE),"")</f>
        <v/>
      </c>
      <c r="L30" s="91" t="str">
        <f>IFERROR(VLOOKUP(B30,[1]ExcCalc!O:S,4,FALSE),"")</f>
        <v/>
      </c>
      <c r="M30" s="91" t="str">
        <f>IFERROR(VLOOKUP(B30,[1]ExcCalc!O:S,5,FALSE),"")</f>
        <v/>
      </c>
    </row>
    <row r="31" spans="1:13" x14ac:dyDescent="0.2">
      <c r="A31" s="57"/>
      <c r="B31" s="87" t="str">
        <f>IF(ISNUMBER('[1]דיווח דיגומים'!B31),'[1]דיווח דיגומים'!B31,"")</f>
        <v/>
      </c>
      <c r="C31" s="88" t="str">
        <f>IF(ISNUMBER('[1]דיווח דיגומים'!B31),'[1]דיווח דיגומים'!C31,"")</f>
        <v/>
      </c>
      <c r="D31" s="89" t="str">
        <f>IF('[1]דיווח דיגומים'!E31="","",'[1]דיווח דיגומים'!E31)</f>
        <v/>
      </c>
      <c r="E31" s="90" t="str">
        <f>IF(B31="","",IF(VLOOKUP(B31,[1]WQ_UnitID!B:C,2,FALSE)=0,"",VLOOKUP(B31,[1]WQ_UnitID!B:C,2,FALSE)))</f>
        <v/>
      </c>
      <c r="F31" s="91" t="str">
        <f>IF(B31="","",[1]ExcLimit!$B$8)</f>
        <v/>
      </c>
      <c r="G31" s="91" t="str">
        <f>IF(B31="","",IF(D31=[1]Index!$R$24,"",[1]ExcLimit!$C$8))</f>
        <v/>
      </c>
      <c r="H31" s="91" t="str">
        <f>IF(B31="","",[1]ExcLimit!$D$8)</f>
        <v/>
      </c>
      <c r="I31" s="91" t="str">
        <f>IF(B31="","",[1]ExcLimit!$E$8)</f>
        <v/>
      </c>
      <c r="J31" s="91" t="str">
        <f>IFERROR(VLOOKUP(B31,[1]ExcCalc!O:S,2,FALSE),"")</f>
        <v/>
      </c>
      <c r="K31" s="91" t="str">
        <f>IFERROR(VLOOKUP(B31,[1]ExcCalc!O:S,3,FALSE),"")</f>
        <v/>
      </c>
      <c r="L31" s="91" t="str">
        <f>IFERROR(VLOOKUP(B31,[1]ExcCalc!O:S,4,FALSE),"")</f>
        <v/>
      </c>
      <c r="M31" s="91" t="str">
        <f>IFERROR(VLOOKUP(B31,[1]ExcCalc!O:S,5,FALSE),"")</f>
        <v/>
      </c>
    </row>
    <row r="32" spans="1:13" x14ac:dyDescent="0.2">
      <c r="A32" s="57"/>
      <c r="B32" s="87" t="str">
        <f>IF(ISNUMBER('[1]דיווח דיגומים'!B32),'[1]דיווח דיגומים'!B32,"")</f>
        <v/>
      </c>
      <c r="C32" s="88" t="str">
        <f>IF(ISNUMBER('[1]דיווח דיגומים'!B32),'[1]דיווח דיגומים'!C32,"")</f>
        <v/>
      </c>
      <c r="D32" s="89" t="str">
        <f>IF('[1]דיווח דיגומים'!E32="","",'[1]דיווח דיגומים'!E32)</f>
        <v/>
      </c>
      <c r="E32" s="90" t="str">
        <f>IF(B32="","",IF(VLOOKUP(B32,[1]WQ_UnitID!B:C,2,FALSE)=0,"",VLOOKUP(B32,[1]WQ_UnitID!B:C,2,FALSE)))</f>
        <v/>
      </c>
      <c r="F32" s="91" t="str">
        <f>IF(B32="","",[1]ExcLimit!$B$8)</f>
        <v/>
      </c>
      <c r="G32" s="91" t="str">
        <f>IF(B32="","",IF(D32=[1]Index!$R$24,"",[1]ExcLimit!$C$8))</f>
        <v/>
      </c>
      <c r="H32" s="91" t="str">
        <f>IF(B32="","",[1]ExcLimit!$D$8)</f>
        <v/>
      </c>
      <c r="I32" s="91" t="str">
        <f>IF(B32="","",[1]ExcLimit!$E$8)</f>
        <v/>
      </c>
      <c r="J32" s="91" t="str">
        <f>IFERROR(VLOOKUP(B32,[1]ExcCalc!O:S,2,FALSE),"")</f>
        <v/>
      </c>
      <c r="K32" s="91" t="str">
        <f>IFERROR(VLOOKUP(B32,[1]ExcCalc!O:S,3,FALSE),"")</f>
        <v/>
      </c>
      <c r="L32" s="91" t="str">
        <f>IFERROR(VLOOKUP(B32,[1]ExcCalc!O:S,4,FALSE),"")</f>
        <v/>
      </c>
      <c r="M32" s="91" t="str">
        <f>IFERROR(VLOOKUP(B32,[1]ExcCalc!O:S,5,FALSE),"")</f>
        <v/>
      </c>
    </row>
    <row r="33" spans="1:13" x14ac:dyDescent="0.2">
      <c r="A33" s="57"/>
      <c r="B33" s="87" t="str">
        <f>IF(ISNUMBER('[1]דיווח דיגומים'!B33),'[1]דיווח דיגומים'!B33,"")</f>
        <v/>
      </c>
      <c r="C33" s="88" t="str">
        <f>IF(ISNUMBER('[1]דיווח דיגומים'!B33),'[1]דיווח דיגומים'!C33,"")</f>
        <v/>
      </c>
      <c r="D33" s="89" t="str">
        <f>IF('[1]דיווח דיגומים'!E33="","",'[1]דיווח דיגומים'!E33)</f>
        <v/>
      </c>
      <c r="E33" s="90" t="str">
        <f>IF(B33="","",IF(VLOOKUP(B33,[1]WQ_UnitID!B:C,2,FALSE)=0,"",VLOOKUP(B33,[1]WQ_UnitID!B:C,2,FALSE)))</f>
        <v/>
      </c>
      <c r="F33" s="91" t="str">
        <f>IF(B33="","",[1]ExcLimit!$B$8)</f>
        <v/>
      </c>
      <c r="G33" s="91" t="str">
        <f>IF(B33="","",IF(D33=[1]Index!$R$24,"",[1]ExcLimit!$C$8))</f>
        <v/>
      </c>
      <c r="H33" s="91" t="str">
        <f>IF(B33="","",[1]ExcLimit!$D$8)</f>
        <v/>
      </c>
      <c r="I33" s="91" t="str">
        <f>IF(B33="","",[1]ExcLimit!$E$8)</f>
        <v/>
      </c>
      <c r="J33" s="91" t="str">
        <f>IFERROR(VLOOKUP(B33,[1]ExcCalc!O:S,2,FALSE),"")</f>
        <v/>
      </c>
      <c r="K33" s="91" t="str">
        <f>IFERROR(VLOOKUP(B33,[1]ExcCalc!O:S,3,FALSE),"")</f>
        <v/>
      </c>
      <c r="L33" s="91" t="str">
        <f>IFERROR(VLOOKUP(B33,[1]ExcCalc!O:S,4,FALSE),"")</f>
        <v/>
      </c>
      <c r="M33" s="91" t="str">
        <f>IFERROR(VLOOKUP(B33,[1]ExcCalc!O:S,5,FALSE),"")</f>
        <v/>
      </c>
    </row>
    <row r="34" spans="1:13" x14ac:dyDescent="0.2">
      <c r="A34" s="57"/>
      <c r="B34" s="87" t="str">
        <f>IF(ISNUMBER('[1]דיווח דיגומים'!B34),'[1]דיווח דיגומים'!B34,"")</f>
        <v/>
      </c>
      <c r="C34" s="88" t="str">
        <f>IF(ISNUMBER('[1]דיווח דיגומים'!B34),'[1]דיווח דיגומים'!C34,"")</f>
        <v/>
      </c>
      <c r="D34" s="89" t="str">
        <f>IF('[1]דיווח דיגומים'!E34="","",'[1]דיווח דיגומים'!E34)</f>
        <v/>
      </c>
      <c r="E34" s="90" t="str">
        <f>IF(B34="","",IF(VLOOKUP(B34,[1]WQ_UnitID!B:C,2,FALSE)=0,"",VLOOKUP(B34,[1]WQ_UnitID!B:C,2,FALSE)))</f>
        <v/>
      </c>
      <c r="F34" s="91" t="str">
        <f>IF(B34="","",[1]ExcLimit!$B$8)</f>
        <v/>
      </c>
      <c r="G34" s="91" t="str">
        <f>IF(B34="","",IF(D34=[1]Index!$R$24,"",[1]ExcLimit!$C$8))</f>
        <v/>
      </c>
      <c r="H34" s="91" t="str">
        <f>IF(B34="","",[1]ExcLimit!$D$8)</f>
        <v/>
      </c>
      <c r="I34" s="91" t="str">
        <f>IF(B34="","",[1]ExcLimit!$E$8)</f>
        <v/>
      </c>
      <c r="J34" s="91" t="str">
        <f>IFERROR(VLOOKUP(B34,[1]ExcCalc!O:S,2,FALSE),"")</f>
        <v/>
      </c>
      <c r="K34" s="91" t="str">
        <f>IFERROR(VLOOKUP(B34,[1]ExcCalc!O:S,3,FALSE),"")</f>
        <v/>
      </c>
      <c r="L34" s="91" t="str">
        <f>IFERROR(VLOOKUP(B34,[1]ExcCalc!O:S,4,FALSE),"")</f>
        <v/>
      </c>
      <c r="M34" s="91" t="str">
        <f>IFERROR(VLOOKUP(B34,[1]ExcCalc!O:S,5,FALSE),"")</f>
        <v/>
      </c>
    </row>
    <row r="35" spans="1:13" x14ac:dyDescent="0.2">
      <c r="A35" s="57"/>
      <c r="B35" s="87" t="str">
        <f>IF(ISNUMBER('[1]דיווח דיגומים'!B35),'[1]דיווח דיגומים'!B35,"")</f>
        <v/>
      </c>
      <c r="C35" s="88" t="str">
        <f>IF(ISNUMBER('[1]דיווח דיגומים'!B35),'[1]דיווח דיגומים'!C35,"")</f>
        <v/>
      </c>
      <c r="D35" s="89" t="str">
        <f>IF('[1]דיווח דיגומים'!E35="","",'[1]דיווח דיגומים'!E35)</f>
        <v/>
      </c>
      <c r="E35" s="90" t="str">
        <f>IF(B35="","",IF(VLOOKUP(B35,[1]WQ_UnitID!B:C,2,FALSE)=0,"",VLOOKUP(B35,[1]WQ_UnitID!B:C,2,FALSE)))</f>
        <v/>
      </c>
      <c r="F35" s="91" t="str">
        <f>IF(B35="","",[1]ExcLimit!$B$8)</f>
        <v/>
      </c>
      <c r="G35" s="91" t="str">
        <f>IF(B35="","",IF(D35=[1]Index!$R$24,"",[1]ExcLimit!$C$8))</f>
        <v/>
      </c>
      <c r="H35" s="91" t="str">
        <f>IF(B35="","",[1]ExcLimit!$D$8)</f>
        <v/>
      </c>
      <c r="I35" s="91" t="str">
        <f>IF(B35="","",[1]ExcLimit!$E$8)</f>
        <v/>
      </c>
      <c r="J35" s="91" t="str">
        <f>IFERROR(VLOOKUP(B35,[1]ExcCalc!O:S,2,FALSE),"")</f>
        <v/>
      </c>
      <c r="K35" s="91" t="str">
        <f>IFERROR(VLOOKUP(B35,[1]ExcCalc!O:S,3,FALSE),"")</f>
        <v/>
      </c>
      <c r="L35" s="91" t="str">
        <f>IFERROR(VLOOKUP(B35,[1]ExcCalc!O:S,4,FALSE),"")</f>
        <v/>
      </c>
      <c r="M35" s="91" t="str">
        <f>IFERROR(VLOOKUP(B35,[1]ExcCalc!O:S,5,FALSE),"")</f>
        <v/>
      </c>
    </row>
    <row r="36" spans="1:13" x14ac:dyDescent="0.2">
      <c r="A36" s="57"/>
      <c r="B36" s="87" t="str">
        <f>IF(ISNUMBER('[1]דיווח דיגומים'!B36),'[1]דיווח דיגומים'!B36,"")</f>
        <v/>
      </c>
      <c r="C36" s="88" t="str">
        <f>IF(ISNUMBER('[1]דיווח דיגומים'!B36),'[1]דיווח דיגומים'!C36,"")</f>
        <v/>
      </c>
      <c r="D36" s="89" t="str">
        <f>IF('[1]דיווח דיגומים'!E36="","",'[1]דיווח דיגומים'!E36)</f>
        <v/>
      </c>
      <c r="E36" s="90" t="str">
        <f>IF(B36="","",IF(VLOOKUP(B36,[1]WQ_UnitID!B:C,2,FALSE)=0,"",VLOOKUP(B36,[1]WQ_UnitID!B:C,2,FALSE)))</f>
        <v/>
      </c>
      <c r="F36" s="91" t="str">
        <f>IF(B36="","",[1]ExcLimit!$B$8)</f>
        <v/>
      </c>
      <c r="G36" s="91" t="str">
        <f>IF(B36="","",IF(D36=[1]Index!$R$24,"",[1]ExcLimit!$C$8))</f>
        <v/>
      </c>
      <c r="H36" s="91" t="str">
        <f>IF(B36="","",[1]ExcLimit!$D$8)</f>
        <v/>
      </c>
      <c r="I36" s="91" t="str">
        <f>IF(B36="","",[1]ExcLimit!$E$8)</f>
        <v/>
      </c>
      <c r="J36" s="91" t="str">
        <f>IFERROR(VLOOKUP(B36,[1]ExcCalc!O:S,2,FALSE),"")</f>
        <v/>
      </c>
      <c r="K36" s="91" t="str">
        <f>IFERROR(VLOOKUP(B36,[1]ExcCalc!O:S,3,FALSE),"")</f>
        <v/>
      </c>
      <c r="L36" s="91" t="str">
        <f>IFERROR(VLOOKUP(B36,[1]ExcCalc!O:S,4,FALSE),"")</f>
        <v/>
      </c>
      <c r="M36" s="91" t="str">
        <f>IFERROR(VLOOKUP(B36,[1]ExcCalc!O:S,5,FALSE),"")</f>
        <v/>
      </c>
    </row>
    <row r="37" spans="1:13" x14ac:dyDescent="0.2">
      <c r="A37" s="57"/>
      <c r="B37" s="87" t="str">
        <f>IF(ISNUMBER('[1]דיווח דיגומים'!B37),'[1]דיווח דיגומים'!B37,"")</f>
        <v/>
      </c>
      <c r="C37" s="88" t="str">
        <f>IF(ISNUMBER('[1]דיווח דיגומים'!B37),'[1]דיווח דיגומים'!C37,"")</f>
        <v/>
      </c>
      <c r="D37" s="89" t="str">
        <f>IF('[1]דיווח דיגומים'!E37="","",'[1]דיווח דיגומים'!E37)</f>
        <v/>
      </c>
      <c r="E37" s="90" t="str">
        <f>IF(B37="","",IF(VLOOKUP(B37,[1]WQ_UnitID!B:C,2,FALSE)=0,"",VLOOKUP(B37,[1]WQ_UnitID!B:C,2,FALSE)))</f>
        <v/>
      </c>
      <c r="F37" s="91" t="str">
        <f>IF(B37="","",[1]ExcLimit!$B$8)</f>
        <v/>
      </c>
      <c r="G37" s="91" t="str">
        <f>IF(B37="","",IF(D37=[1]Index!$R$24,"",[1]ExcLimit!$C$8))</f>
        <v/>
      </c>
      <c r="H37" s="91" t="str">
        <f>IF(B37="","",[1]ExcLimit!$D$8)</f>
        <v/>
      </c>
      <c r="I37" s="91" t="str">
        <f>IF(B37="","",[1]ExcLimit!$E$8)</f>
        <v/>
      </c>
      <c r="J37" s="91" t="str">
        <f>IFERROR(VLOOKUP(B37,[1]ExcCalc!O:S,2,FALSE),"")</f>
        <v/>
      </c>
      <c r="K37" s="91" t="str">
        <f>IFERROR(VLOOKUP(B37,[1]ExcCalc!O:S,3,FALSE),"")</f>
        <v/>
      </c>
      <c r="L37" s="91" t="str">
        <f>IFERROR(VLOOKUP(B37,[1]ExcCalc!O:S,4,FALSE),"")</f>
        <v/>
      </c>
      <c r="M37" s="91" t="str">
        <f>IFERROR(VLOOKUP(B37,[1]ExcCalc!O:S,5,FALSE),"")</f>
        <v/>
      </c>
    </row>
    <row r="38" spans="1:13" x14ac:dyDescent="0.2">
      <c r="A38" s="57"/>
      <c r="B38" s="87" t="str">
        <f>IF(ISNUMBER('[1]דיווח דיגומים'!B38),'[1]דיווח דיגומים'!B38,"")</f>
        <v/>
      </c>
      <c r="C38" s="88" t="str">
        <f>IF(ISNUMBER('[1]דיווח דיגומים'!B38),'[1]דיווח דיגומים'!C38,"")</f>
        <v/>
      </c>
      <c r="D38" s="89" t="str">
        <f>IF('[1]דיווח דיגומים'!E38="","",'[1]דיווח דיגומים'!E38)</f>
        <v/>
      </c>
      <c r="E38" s="90" t="str">
        <f>IF(B38="","",IF(VLOOKUP(B38,[1]WQ_UnitID!B:C,2,FALSE)=0,"",VLOOKUP(B38,[1]WQ_UnitID!B:C,2,FALSE)))</f>
        <v/>
      </c>
      <c r="F38" s="91" t="str">
        <f>IF(B38="","",[1]ExcLimit!$B$8)</f>
        <v/>
      </c>
      <c r="G38" s="91" t="str">
        <f>IF(B38="","",IF(D38=[1]Index!$R$24,"",[1]ExcLimit!$C$8))</f>
        <v/>
      </c>
      <c r="H38" s="91" t="str">
        <f>IF(B38="","",[1]ExcLimit!$D$8)</f>
        <v/>
      </c>
      <c r="I38" s="91" t="str">
        <f>IF(B38="","",[1]ExcLimit!$E$8)</f>
        <v/>
      </c>
      <c r="J38" s="91" t="str">
        <f>IFERROR(VLOOKUP(B38,[1]ExcCalc!O:S,2,FALSE),"")</f>
        <v/>
      </c>
      <c r="K38" s="91" t="str">
        <f>IFERROR(VLOOKUP(B38,[1]ExcCalc!O:S,3,FALSE),"")</f>
        <v/>
      </c>
      <c r="L38" s="91" t="str">
        <f>IFERROR(VLOOKUP(B38,[1]ExcCalc!O:S,4,FALSE),"")</f>
        <v/>
      </c>
      <c r="M38" s="91" t="str">
        <f>IFERROR(VLOOKUP(B38,[1]ExcCalc!O:S,5,FALSE),"")</f>
        <v/>
      </c>
    </row>
    <row r="39" spans="1:13" x14ac:dyDescent="0.2">
      <c r="A39" s="57"/>
      <c r="B39" s="87" t="str">
        <f>IF(ISNUMBER('[1]דיווח דיגומים'!B39),'[1]דיווח דיגומים'!B39,"")</f>
        <v/>
      </c>
      <c r="C39" s="88" t="str">
        <f>IF(ISNUMBER('[1]דיווח דיגומים'!B39),'[1]דיווח דיגומים'!C39,"")</f>
        <v/>
      </c>
      <c r="D39" s="89" t="str">
        <f>IF('[1]דיווח דיגומים'!E39="","",'[1]דיווח דיגומים'!E39)</f>
        <v/>
      </c>
      <c r="E39" s="90" t="str">
        <f>IF(B39="","",IF(VLOOKUP(B39,[1]WQ_UnitID!B:C,2,FALSE)=0,"",VLOOKUP(B39,[1]WQ_UnitID!B:C,2,FALSE)))</f>
        <v/>
      </c>
      <c r="F39" s="91" t="str">
        <f>IF(B39="","",[1]ExcLimit!$B$8)</f>
        <v/>
      </c>
      <c r="G39" s="91" t="str">
        <f>IF(B39="","",IF(D39=[1]Index!$R$24,"",[1]ExcLimit!$C$8))</f>
        <v/>
      </c>
      <c r="H39" s="91" t="str">
        <f>IF(B39="","",[1]ExcLimit!$D$8)</f>
        <v/>
      </c>
      <c r="I39" s="91" t="str">
        <f>IF(B39="","",[1]ExcLimit!$E$8)</f>
        <v/>
      </c>
      <c r="J39" s="91" t="str">
        <f>IFERROR(VLOOKUP(B39,[1]ExcCalc!O:S,2,FALSE),"")</f>
        <v/>
      </c>
      <c r="K39" s="91" t="str">
        <f>IFERROR(VLOOKUP(B39,[1]ExcCalc!O:S,3,FALSE),"")</f>
        <v/>
      </c>
      <c r="L39" s="91" t="str">
        <f>IFERROR(VLOOKUP(B39,[1]ExcCalc!O:S,4,FALSE),"")</f>
        <v/>
      </c>
      <c r="M39" s="91" t="str">
        <f>IFERROR(VLOOKUP(B39,[1]ExcCalc!O:S,5,FALSE),"")</f>
        <v/>
      </c>
    </row>
    <row r="40" spans="1:13" x14ac:dyDescent="0.2">
      <c r="A40" s="57"/>
      <c r="B40" s="87" t="str">
        <f>IF(ISNUMBER('[1]דיווח דיגומים'!B40),'[1]דיווח דיגומים'!B40,"")</f>
        <v/>
      </c>
      <c r="C40" s="88" t="str">
        <f>IF(ISNUMBER('[1]דיווח דיגומים'!B40),'[1]דיווח דיגומים'!C40,"")</f>
        <v/>
      </c>
      <c r="D40" s="89" t="str">
        <f>IF('[1]דיווח דיגומים'!E40="","",'[1]דיווח דיגומים'!E40)</f>
        <v/>
      </c>
      <c r="E40" s="90" t="str">
        <f>IF(B40="","",IF(VLOOKUP(B40,[1]WQ_UnitID!B:C,2,FALSE)=0,"",VLOOKUP(B40,[1]WQ_UnitID!B:C,2,FALSE)))</f>
        <v/>
      </c>
      <c r="F40" s="91" t="str">
        <f>IF(B40="","",[1]ExcLimit!$B$8)</f>
        <v/>
      </c>
      <c r="G40" s="91" t="str">
        <f>IF(B40="","",IF(D40=[1]Index!$R$24,"",[1]ExcLimit!$C$8))</f>
        <v/>
      </c>
      <c r="H40" s="91" t="str">
        <f>IF(B40="","",[1]ExcLimit!$D$8)</f>
        <v/>
      </c>
      <c r="I40" s="91" t="str">
        <f>IF(B40="","",[1]ExcLimit!$E$8)</f>
        <v/>
      </c>
      <c r="J40" s="91" t="str">
        <f>IFERROR(VLOOKUP(B40,[1]ExcCalc!O:S,2,FALSE),"")</f>
        <v/>
      </c>
      <c r="K40" s="91" t="str">
        <f>IFERROR(VLOOKUP(B40,[1]ExcCalc!O:S,3,FALSE),"")</f>
        <v/>
      </c>
      <c r="L40" s="91" t="str">
        <f>IFERROR(VLOOKUP(B40,[1]ExcCalc!O:S,4,FALSE),"")</f>
        <v/>
      </c>
      <c r="M40" s="91" t="str">
        <f>IFERROR(VLOOKUP(B40,[1]ExcCalc!O:S,5,FALSE),"")</f>
        <v/>
      </c>
    </row>
    <row r="41" spans="1:13" x14ac:dyDescent="0.2">
      <c r="A41" s="57"/>
      <c r="B41" s="87" t="str">
        <f>IF(ISNUMBER('[1]דיווח דיגומים'!B41),'[1]דיווח דיגומים'!B41,"")</f>
        <v/>
      </c>
      <c r="C41" s="88" t="str">
        <f>IF(ISNUMBER('[1]דיווח דיגומים'!B41),'[1]דיווח דיגומים'!C41,"")</f>
        <v/>
      </c>
      <c r="D41" s="89" t="str">
        <f>IF('[1]דיווח דיגומים'!E41="","",'[1]דיווח דיגומים'!E41)</f>
        <v/>
      </c>
      <c r="E41" s="90" t="str">
        <f>IF(B41="","",IF(VLOOKUP(B41,[1]WQ_UnitID!B:C,2,FALSE)=0,"",VLOOKUP(B41,[1]WQ_UnitID!B:C,2,FALSE)))</f>
        <v/>
      </c>
      <c r="F41" s="91" t="str">
        <f>IF(B41="","",[1]ExcLimit!$B$8)</f>
        <v/>
      </c>
      <c r="G41" s="91" t="str">
        <f>IF(B41="","",IF(D41=[1]Index!$R$24,"",[1]ExcLimit!$C$8))</f>
        <v/>
      </c>
      <c r="H41" s="91" t="str">
        <f>IF(B41="","",[1]ExcLimit!$D$8)</f>
        <v/>
      </c>
      <c r="I41" s="91" t="str">
        <f>IF(B41="","",[1]ExcLimit!$E$8)</f>
        <v/>
      </c>
      <c r="J41" s="91" t="str">
        <f>IFERROR(VLOOKUP(B41,[1]ExcCalc!O:S,2,FALSE),"")</f>
        <v/>
      </c>
      <c r="K41" s="91" t="str">
        <f>IFERROR(VLOOKUP(B41,[1]ExcCalc!O:S,3,FALSE),"")</f>
        <v/>
      </c>
      <c r="L41" s="91" t="str">
        <f>IFERROR(VLOOKUP(B41,[1]ExcCalc!O:S,4,FALSE),"")</f>
        <v/>
      </c>
      <c r="M41" s="91" t="str">
        <f>IFERROR(VLOOKUP(B41,[1]ExcCalc!O:S,5,FALSE),"")</f>
        <v/>
      </c>
    </row>
    <row r="42" spans="1:13" x14ac:dyDescent="0.2">
      <c r="A42" s="57"/>
      <c r="B42" s="87" t="str">
        <f>IF(ISNUMBER('[1]דיווח דיגומים'!B42),'[1]דיווח דיגומים'!B42,"")</f>
        <v/>
      </c>
      <c r="C42" s="88" t="str">
        <f>IF(ISNUMBER('[1]דיווח דיגומים'!B42),'[1]דיווח דיגומים'!C42,"")</f>
        <v/>
      </c>
      <c r="D42" s="89" t="str">
        <f>IF('[1]דיווח דיגומים'!E42="","",'[1]דיווח דיגומים'!E42)</f>
        <v/>
      </c>
      <c r="E42" s="90" t="str">
        <f>IF(B42="","",IF(VLOOKUP(B42,[1]WQ_UnitID!B:C,2,FALSE)=0,"",VLOOKUP(B42,[1]WQ_UnitID!B:C,2,FALSE)))</f>
        <v/>
      </c>
      <c r="F42" s="91" t="str">
        <f>IF(B42="","",[1]ExcLimit!$B$8)</f>
        <v/>
      </c>
      <c r="G42" s="91" t="str">
        <f>IF(B42="","",IF(D42=[1]Index!$R$24,"",[1]ExcLimit!$C$8))</f>
        <v/>
      </c>
      <c r="H42" s="91" t="str">
        <f>IF(B42="","",[1]ExcLimit!$D$8)</f>
        <v/>
      </c>
      <c r="I42" s="91" t="str">
        <f>IF(B42="","",[1]ExcLimit!$E$8)</f>
        <v/>
      </c>
      <c r="J42" s="91" t="str">
        <f>IFERROR(VLOOKUP(B42,[1]ExcCalc!O:S,2,FALSE),"")</f>
        <v/>
      </c>
      <c r="K42" s="91" t="str">
        <f>IFERROR(VLOOKUP(B42,[1]ExcCalc!O:S,3,FALSE),"")</f>
        <v/>
      </c>
      <c r="L42" s="91" t="str">
        <f>IFERROR(VLOOKUP(B42,[1]ExcCalc!O:S,4,FALSE),"")</f>
        <v/>
      </c>
      <c r="M42" s="91" t="str">
        <f>IFERROR(VLOOKUP(B42,[1]ExcCalc!O:S,5,FALSE),"")</f>
        <v/>
      </c>
    </row>
    <row r="43" spans="1:13" x14ac:dyDescent="0.2">
      <c r="A43" s="57"/>
      <c r="B43" s="87" t="str">
        <f>IF(ISNUMBER('[1]דיווח דיגומים'!B43),'[1]דיווח דיגומים'!B43,"")</f>
        <v/>
      </c>
      <c r="C43" s="88" t="str">
        <f>IF(ISNUMBER('[1]דיווח דיגומים'!B43),'[1]דיווח דיגומים'!C43,"")</f>
        <v/>
      </c>
      <c r="D43" s="89" t="str">
        <f>IF('[1]דיווח דיגומים'!E43="","",'[1]דיווח דיגומים'!E43)</f>
        <v/>
      </c>
      <c r="E43" s="90" t="str">
        <f>IF(B43="","",IF(VLOOKUP(B43,[1]WQ_UnitID!B:C,2,FALSE)=0,"",VLOOKUP(B43,[1]WQ_UnitID!B:C,2,FALSE)))</f>
        <v/>
      </c>
      <c r="F43" s="91" t="str">
        <f>IF(B43="","",[1]ExcLimit!$B$8)</f>
        <v/>
      </c>
      <c r="G43" s="91" t="str">
        <f>IF(B43="","",IF(D43=[1]Index!$R$24,"",[1]ExcLimit!$C$8))</f>
        <v/>
      </c>
      <c r="H43" s="91" t="str">
        <f>IF(B43="","",[1]ExcLimit!$D$8)</f>
        <v/>
      </c>
      <c r="I43" s="91" t="str">
        <f>IF(B43="","",[1]ExcLimit!$E$8)</f>
        <v/>
      </c>
      <c r="J43" s="91" t="str">
        <f>IFERROR(VLOOKUP(B43,[1]ExcCalc!O:S,2,FALSE),"")</f>
        <v/>
      </c>
      <c r="K43" s="91" t="str">
        <f>IFERROR(VLOOKUP(B43,[1]ExcCalc!O:S,3,FALSE),"")</f>
        <v/>
      </c>
      <c r="L43" s="91" t="str">
        <f>IFERROR(VLOOKUP(B43,[1]ExcCalc!O:S,4,FALSE),"")</f>
        <v/>
      </c>
      <c r="M43" s="91" t="str">
        <f>IFERROR(VLOOKUP(B43,[1]ExcCalc!O:S,5,FALSE),"")</f>
        <v/>
      </c>
    </row>
    <row r="44" spans="1:13" x14ac:dyDescent="0.2">
      <c r="A44" s="57"/>
      <c r="B44" s="87" t="str">
        <f>IF(ISNUMBER('[1]דיווח דיגומים'!B44),'[1]דיווח דיגומים'!B44,"")</f>
        <v/>
      </c>
      <c r="C44" s="88" t="str">
        <f>IF(ISNUMBER('[1]דיווח דיגומים'!B44),'[1]דיווח דיגומים'!C44,"")</f>
        <v/>
      </c>
      <c r="D44" s="89" t="str">
        <f>IF('[1]דיווח דיגומים'!E44="","",'[1]דיווח דיגומים'!E44)</f>
        <v/>
      </c>
      <c r="E44" s="90" t="str">
        <f>IF(B44="","",IF(VLOOKUP(B44,[1]WQ_UnitID!B:C,2,FALSE)=0,"",VLOOKUP(B44,[1]WQ_UnitID!B:C,2,FALSE)))</f>
        <v/>
      </c>
      <c r="F44" s="91" t="str">
        <f>IF(B44="","",[1]ExcLimit!$B$8)</f>
        <v/>
      </c>
      <c r="G44" s="91" t="str">
        <f>IF(B44="","",IF(D44=[1]Index!$R$24,"",[1]ExcLimit!$C$8))</f>
        <v/>
      </c>
      <c r="H44" s="91" t="str">
        <f>IF(B44="","",[1]ExcLimit!$D$8)</f>
        <v/>
      </c>
      <c r="I44" s="91" t="str">
        <f>IF(B44="","",[1]ExcLimit!$E$8)</f>
        <v/>
      </c>
      <c r="J44" s="91" t="str">
        <f>IFERROR(VLOOKUP(B44,[1]ExcCalc!O:S,2,FALSE),"")</f>
        <v/>
      </c>
      <c r="K44" s="91" t="str">
        <f>IFERROR(VLOOKUP(B44,[1]ExcCalc!O:S,3,FALSE),"")</f>
        <v/>
      </c>
      <c r="L44" s="91" t="str">
        <f>IFERROR(VLOOKUP(B44,[1]ExcCalc!O:S,4,FALSE),"")</f>
        <v/>
      </c>
      <c r="M44" s="91" t="str">
        <f>IFERROR(VLOOKUP(B44,[1]ExcCalc!O:S,5,FALSE),"")</f>
        <v/>
      </c>
    </row>
    <row r="45" spans="1:13" x14ac:dyDescent="0.2">
      <c r="A45" s="57"/>
      <c r="B45" s="87" t="str">
        <f>IF(ISNUMBER('[1]דיווח דיגומים'!B45),'[1]דיווח דיגומים'!B45,"")</f>
        <v/>
      </c>
      <c r="C45" s="88" t="str">
        <f>IF(ISNUMBER('[1]דיווח דיגומים'!B45),'[1]דיווח דיגומים'!C45,"")</f>
        <v/>
      </c>
      <c r="D45" s="89" t="str">
        <f>IF('[1]דיווח דיגומים'!E45="","",'[1]דיווח דיגומים'!E45)</f>
        <v/>
      </c>
      <c r="E45" s="90" t="str">
        <f>IF(B45="","",IF(VLOOKUP(B45,[1]WQ_UnitID!B:C,2,FALSE)=0,"",VLOOKUP(B45,[1]WQ_UnitID!B:C,2,FALSE)))</f>
        <v/>
      </c>
      <c r="F45" s="91" t="str">
        <f>IF(B45="","",[1]ExcLimit!$B$8)</f>
        <v/>
      </c>
      <c r="G45" s="91" t="str">
        <f>IF(B45="","",IF(D45=[1]Index!$R$24,"",[1]ExcLimit!$C$8))</f>
        <v/>
      </c>
      <c r="H45" s="91" t="str">
        <f>IF(B45="","",[1]ExcLimit!$D$8)</f>
        <v/>
      </c>
      <c r="I45" s="91" t="str">
        <f>IF(B45="","",[1]ExcLimit!$E$8)</f>
        <v/>
      </c>
      <c r="J45" s="91" t="str">
        <f>IFERROR(VLOOKUP(B45,[1]ExcCalc!O:S,2,FALSE),"")</f>
        <v/>
      </c>
      <c r="K45" s="91" t="str">
        <f>IFERROR(VLOOKUP(B45,[1]ExcCalc!O:S,3,FALSE),"")</f>
        <v/>
      </c>
      <c r="L45" s="91" t="str">
        <f>IFERROR(VLOOKUP(B45,[1]ExcCalc!O:S,4,FALSE),"")</f>
        <v/>
      </c>
      <c r="M45" s="91" t="str">
        <f>IFERROR(VLOOKUP(B45,[1]ExcCalc!O:S,5,FALSE),"")</f>
        <v/>
      </c>
    </row>
    <row r="46" spans="1:13" x14ac:dyDescent="0.2">
      <c r="A46" s="57"/>
      <c r="B46" s="87" t="str">
        <f>IF(ISNUMBER('[1]דיווח דיגומים'!B46),'[1]דיווח דיגומים'!B46,"")</f>
        <v/>
      </c>
      <c r="C46" s="88" t="str">
        <f>IF(ISNUMBER('[1]דיווח דיגומים'!B46),'[1]דיווח דיגומים'!C46,"")</f>
        <v/>
      </c>
      <c r="D46" s="89" t="str">
        <f>IF('[1]דיווח דיגומים'!E46="","",'[1]דיווח דיגומים'!E46)</f>
        <v/>
      </c>
      <c r="E46" s="90" t="str">
        <f>IF(B46="","",IF(VLOOKUP(B46,[1]WQ_UnitID!B:C,2,FALSE)=0,"",VLOOKUP(B46,[1]WQ_UnitID!B:C,2,FALSE)))</f>
        <v/>
      </c>
      <c r="F46" s="91" t="str">
        <f>IF(B46="","",[1]ExcLimit!$B$8)</f>
        <v/>
      </c>
      <c r="G46" s="91" t="str">
        <f>IF(B46="","",IF(D46=[1]Index!$R$24,"",[1]ExcLimit!$C$8))</f>
        <v/>
      </c>
      <c r="H46" s="91" t="str">
        <f>IF(B46="","",[1]ExcLimit!$D$8)</f>
        <v/>
      </c>
      <c r="I46" s="91" t="str">
        <f>IF(B46="","",[1]ExcLimit!$E$8)</f>
        <v/>
      </c>
      <c r="J46" s="91" t="str">
        <f>IFERROR(VLOOKUP(B46,[1]ExcCalc!O:S,2,FALSE),"")</f>
        <v/>
      </c>
      <c r="K46" s="91" t="str">
        <f>IFERROR(VLOOKUP(B46,[1]ExcCalc!O:S,3,FALSE),"")</f>
        <v/>
      </c>
      <c r="L46" s="91" t="str">
        <f>IFERROR(VLOOKUP(B46,[1]ExcCalc!O:S,4,FALSE),"")</f>
        <v/>
      </c>
      <c r="M46" s="91" t="str">
        <f>IFERROR(VLOOKUP(B46,[1]ExcCalc!O:S,5,FALSE),"")</f>
        <v/>
      </c>
    </row>
    <row r="47" spans="1:13" x14ac:dyDescent="0.2">
      <c r="A47" s="57"/>
      <c r="B47" s="87" t="str">
        <f>IF(ISNUMBER('[1]דיווח דיגומים'!B47),'[1]דיווח דיגומים'!B47,"")</f>
        <v/>
      </c>
      <c r="C47" s="88" t="str">
        <f>IF(ISNUMBER('[1]דיווח דיגומים'!B47),'[1]דיווח דיגומים'!C47,"")</f>
        <v/>
      </c>
      <c r="D47" s="89" t="str">
        <f>IF('[1]דיווח דיגומים'!E47="","",'[1]דיווח דיגומים'!E47)</f>
        <v/>
      </c>
      <c r="E47" s="90" t="str">
        <f>IF(B47="","",IF(VLOOKUP(B47,[1]WQ_UnitID!B:C,2,FALSE)=0,"",VLOOKUP(B47,[1]WQ_UnitID!B:C,2,FALSE)))</f>
        <v/>
      </c>
      <c r="F47" s="91" t="str">
        <f>IF(B47="","",[1]ExcLimit!$B$8)</f>
        <v/>
      </c>
      <c r="G47" s="91" t="str">
        <f>IF(B47="","",IF(D47=[1]Index!$R$24,"",[1]ExcLimit!$C$8))</f>
        <v/>
      </c>
      <c r="H47" s="91" t="str">
        <f>IF(B47="","",[1]ExcLimit!$D$8)</f>
        <v/>
      </c>
      <c r="I47" s="91" t="str">
        <f>IF(B47="","",[1]ExcLimit!$E$8)</f>
        <v/>
      </c>
      <c r="J47" s="91" t="str">
        <f>IFERROR(VLOOKUP(B47,[1]ExcCalc!O:S,2,FALSE),"")</f>
        <v/>
      </c>
      <c r="K47" s="91" t="str">
        <f>IFERROR(VLOOKUP(B47,[1]ExcCalc!O:S,3,FALSE),"")</f>
        <v/>
      </c>
      <c r="L47" s="91" t="str">
        <f>IFERROR(VLOOKUP(B47,[1]ExcCalc!O:S,4,FALSE),"")</f>
        <v/>
      </c>
      <c r="M47" s="91" t="str">
        <f>IFERROR(VLOOKUP(B47,[1]ExcCalc!O:S,5,FALSE),"")</f>
        <v/>
      </c>
    </row>
    <row r="48" spans="1:13" x14ac:dyDescent="0.2">
      <c r="A48" s="57"/>
      <c r="B48" s="87" t="str">
        <f>IF(ISNUMBER('[1]דיווח דיגומים'!B48),'[1]דיווח דיגומים'!B48,"")</f>
        <v/>
      </c>
      <c r="C48" s="88" t="str">
        <f>IF(ISNUMBER('[1]דיווח דיגומים'!B48),'[1]דיווח דיגומים'!C48,"")</f>
        <v/>
      </c>
      <c r="D48" s="89" t="str">
        <f>IF('[1]דיווח דיגומים'!E48="","",'[1]דיווח דיגומים'!E48)</f>
        <v/>
      </c>
      <c r="E48" s="90" t="str">
        <f>IF(B48="","",IF(VLOOKUP(B48,[1]WQ_UnitID!B:C,2,FALSE)=0,"",VLOOKUP(B48,[1]WQ_UnitID!B:C,2,FALSE)))</f>
        <v/>
      </c>
      <c r="F48" s="91" t="str">
        <f>IF(B48="","",[1]ExcLimit!$B$8)</f>
        <v/>
      </c>
      <c r="G48" s="91" t="str">
        <f>IF(B48="","",IF(D48=[1]Index!$R$24,"",[1]ExcLimit!$C$8))</f>
        <v/>
      </c>
      <c r="H48" s="91" t="str">
        <f>IF(B48="","",[1]ExcLimit!$D$8)</f>
        <v/>
      </c>
      <c r="I48" s="91" t="str">
        <f>IF(B48="","",[1]ExcLimit!$E$8)</f>
        <v/>
      </c>
      <c r="J48" s="91" t="str">
        <f>IFERROR(VLOOKUP(B48,[1]ExcCalc!O:S,2,FALSE),"")</f>
        <v/>
      </c>
      <c r="K48" s="91" t="str">
        <f>IFERROR(VLOOKUP(B48,[1]ExcCalc!O:S,3,FALSE),"")</f>
        <v/>
      </c>
      <c r="L48" s="91" t="str">
        <f>IFERROR(VLOOKUP(B48,[1]ExcCalc!O:S,4,FALSE),"")</f>
        <v/>
      </c>
      <c r="M48" s="91" t="str">
        <f>IFERROR(VLOOKUP(B48,[1]ExcCalc!O:S,5,FALSE),"")</f>
        <v/>
      </c>
    </row>
    <row r="49" spans="1:13" x14ac:dyDescent="0.2">
      <c r="A49" s="57"/>
      <c r="B49" s="87" t="str">
        <f>IF(ISNUMBER('[1]דיווח דיגומים'!B49),'[1]דיווח דיגומים'!B49,"")</f>
        <v/>
      </c>
      <c r="C49" s="88" t="str">
        <f>IF(ISNUMBER('[1]דיווח דיגומים'!B49),'[1]דיווח דיגומים'!C49,"")</f>
        <v/>
      </c>
      <c r="D49" s="89" t="str">
        <f>IF('[1]דיווח דיגומים'!E49="","",'[1]דיווח דיגומים'!E49)</f>
        <v/>
      </c>
      <c r="E49" s="90" t="str">
        <f>IF(B49="","",IF(VLOOKUP(B49,[1]WQ_UnitID!B:C,2,FALSE)=0,"",VLOOKUP(B49,[1]WQ_UnitID!B:C,2,FALSE)))</f>
        <v/>
      </c>
      <c r="F49" s="91" t="str">
        <f>IF(B49="","",[1]ExcLimit!$B$8)</f>
        <v/>
      </c>
      <c r="G49" s="91" t="str">
        <f>IF(B49="","",IF(D49=[1]Index!$R$24,"",[1]ExcLimit!$C$8))</f>
        <v/>
      </c>
      <c r="H49" s="91" t="str">
        <f>IF(B49="","",[1]ExcLimit!$D$8)</f>
        <v/>
      </c>
      <c r="I49" s="91" t="str">
        <f>IF(B49="","",[1]ExcLimit!$E$8)</f>
        <v/>
      </c>
      <c r="J49" s="91" t="str">
        <f>IFERROR(VLOOKUP(B49,[1]ExcCalc!O:S,2,FALSE),"")</f>
        <v/>
      </c>
      <c r="K49" s="91" t="str">
        <f>IFERROR(VLOOKUP(B49,[1]ExcCalc!O:S,3,FALSE),"")</f>
        <v/>
      </c>
      <c r="L49" s="91" t="str">
        <f>IFERROR(VLOOKUP(B49,[1]ExcCalc!O:S,4,FALSE),"")</f>
        <v/>
      </c>
      <c r="M49" s="91" t="str">
        <f>IFERROR(VLOOKUP(B49,[1]ExcCalc!O:S,5,FALSE),"")</f>
        <v/>
      </c>
    </row>
    <row r="50" spans="1:13" x14ac:dyDescent="0.2">
      <c r="A50" s="57"/>
      <c r="B50" s="87" t="str">
        <f>IF(ISNUMBER('[1]דיווח דיגומים'!B50),'[1]דיווח דיגומים'!B50,"")</f>
        <v/>
      </c>
      <c r="C50" s="88" t="str">
        <f>IF(ISNUMBER('[1]דיווח דיגומים'!B50),'[1]דיווח דיגומים'!C50,"")</f>
        <v/>
      </c>
      <c r="D50" s="89" t="str">
        <f>IF('[1]דיווח דיגומים'!E50="","",'[1]דיווח דיגומים'!E50)</f>
        <v/>
      </c>
      <c r="E50" s="90" t="str">
        <f>IF(B50="","",IF(VLOOKUP(B50,[1]WQ_UnitID!B:C,2,FALSE)=0,"",VLOOKUP(B50,[1]WQ_UnitID!B:C,2,FALSE)))</f>
        <v/>
      </c>
      <c r="F50" s="91" t="str">
        <f>IF(B50="","",[1]ExcLimit!$B$8)</f>
        <v/>
      </c>
      <c r="G50" s="91" t="str">
        <f>IF(B50="","",IF(D50=[1]Index!$R$24,"",[1]ExcLimit!$C$8))</f>
        <v/>
      </c>
      <c r="H50" s="91" t="str">
        <f>IF(B50="","",[1]ExcLimit!$D$8)</f>
        <v/>
      </c>
      <c r="I50" s="91" t="str">
        <f>IF(B50="","",[1]ExcLimit!$E$8)</f>
        <v/>
      </c>
      <c r="J50" s="91" t="str">
        <f>IFERROR(VLOOKUP(B50,[1]ExcCalc!O:S,2,FALSE),"")</f>
        <v/>
      </c>
      <c r="K50" s="91" t="str">
        <f>IFERROR(VLOOKUP(B50,[1]ExcCalc!O:S,3,FALSE),"")</f>
        <v/>
      </c>
      <c r="L50" s="91" t="str">
        <f>IFERROR(VLOOKUP(B50,[1]ExcCalc!O:S,4,FALSE),"")</f>
        <v/>
      </c>
      <c r="M50" s="91" t="str">
        <f>IFERROR(VLOOKUP(B50,[1]ExcCalc!O:S,5,FALSE),"")</f>
        <v/>
      </c>
    </row>
    <row r="51" spans="1:13" x14ac:dyDescent="0.2">
      <c r="A51" s="57"/>
      <c r="B51" s="87" t="str">
        <f>IF(ISNUMBER('[1]דיווח דיגומים'!B51),'[1]דיווח דיגומים'!B51,"")</f>
        <v/>
      </c>
      <c r="C51" s="88" t="str">
        <f>IF(ISNUMBER('[1]דיווח דיגומים'!B51),'[1]דיווח דיגומים'!C51,"")</f>
        <v/>
      </c>
      <c r="D51" s="89" t="str">
        <f>IF('[1]דיווח דיגומים'!E51="","",'[1]דיווח דיגומים'!E51)</f>
        <v/>
      </c>
      <c r="E51" s="90" t="str">
        <f>IF(B51="","",IF(VLOOKUP(B51,[1]WQ_UnitID!B:C,2,FALSE)=0,"",VLOOKUP(B51,[1]WQ_UnitID!B:C,2,FALSE)))</f>
        <v/>
      </c>
      <c r="F51" s="91" t="str">
        <f>IF(B51="","",[1]ExcLimit!$B$8)</f>
        <v/>
      </c>
      <c r="G51" s="91" t="str">
        <f>IF(B51="","",IF(D51=[1]Index!$R$24,"",[1]ExcLimit!$C$8))</f>
        <v/>
      </c>
      <c r="H51" s="91" t="str">
        <f>IF(B51="","",[1]ExcLimit!$D$8)</f>
        <v/>
      </c>
      <c r="I51" s="91" t="str">
        <f>IF(B51="","",[1]ExcLimit!$E$8)</f>
        <v/>
      </c>
      <c r="J51" s="91" t="str">
        <f>IFERROR(VLOOKUP(B51,[1]ExcCalc!O:S,2,FALSE),"")</f>
        <v/>
      </c>
      <c r="K51" s="91" t="str">
        <f>IFERROR(VLOOKUP(B51,[1]ExcCalc!O:S,3,FALSE),"")</f>
        <v/>
      </c>
      <c r="L51" s="91" t="str">
        <f>IFERROR(VLOOKUP(B51,[1]ExcCalc!O:S,4,FALSE),"")</f>
        <v/>
      </c>
      <c r="M51" s="91" t="str">
        <f>IFERROR(VLOOKUP(B51,[1]ExcCalc!O:S,5,FALSE),"")</f>
        <v/>
      </c>
    </row>
    <row r="52" spans="1:13" x14ac:dyDescent="0.2">
      <c r="A52" s="57"/>
      <c r="B52" s="87" t="str">
        <f>IF(ISNUMBER('[1]דיווח דיגומים'!B52),'[1]דיווח דיגומים'!B52,"")</f>
        <v/>
      </c>
      <c r="C52" s="88" t="str">
        <f>IF(ISNUMBER('[1]דיווח דיגומים'!B52),'[1]דיווח דיגומים'!C52,"")</f>
        <v/>
      </c>
      <c r="D52" s="89" t="str">
        <f>IF('[1]דיווח דיגומים'!E52="","",'[1]דיווח דיגומים'!E52)</f>
        <v/>
      </c>
      <c r="E52" s="90" t="str">
        <f>IF(B52="","",IF(VLOOKUP(B52,[1]WQ_UnitID!B:C,2,FALSE)=0,"",VLOOKUP(B52,[1]WQ_UnitID!B:C,2,FALSE)))</f>
        <v/>
      </c>
      <c r="F52" s="91" t="str">
        <f>IF(B52="","",[1]ExcLimit!$B$8)</f>
        <v/>
      </c>
      <c r="G52" s="91" t="str">
        <f>IF(B52="","",IF(D52=[1]Index!$R$24,"",[1]ExcLimit!$C$8))</f>
        <v/>
      </c>
      <c r="H52" s="91" t="str">
        <f>IF(B52="","",[1]ExcLimit!$D$8)</f>
        <v/>
      </c>
      <c r="I52" s="91" t="str">
        <f>IF(B52="","",[1]ExcLimit!$E$8)</f>
        <v/>
      </c>
      <c r="J52" s="91" t="str">
        <f>IFERROR(VLOOKUP(B52,[1]ExcCalc!O:S,2,FALSE),"")</f>
        <v/>
      </c>
      <c r="K52" s="91" t="str">
        <f>IFERROR(VLOOKUP(B52,[1]ExcCalc!O:S,3,FALSE),"")</f>
        <v/>
      </c>
      <c r="L52" s="91" t="str">
        <f>IFERROR(VLOOKUP(B52,[1]ExcCalc!O:S,4,FALSE),"")</f>
        <v/>
      </c>
      <c r="M52" s="91" t="str">
        <f>IFERROR(VLOOKUP(B52,[1]ExcCalc!O:S,5,FALSE),"")</f>
        <v/>
      </c>
    </row>
    <row r="53" spans="1:13" x14ac:dyDescent="0.2">
      <c r="A53" s="57"/>
      <c r="B53" s="87" t="str">
        <f>IF(ISNUMBER('[1]דיווח דיגומים'!B53),'[1]דיווח דיגומים'!B53,"")</f>
        <v/>
      </c>
      <c r="C53" s="88" t="str">
        <f>IF(ISNUMBER('[1]דיווח דיגומים'!B53),'[1]דיווח דיגומים'!C53,"")</f>
        <v/>
      </c>
      <c r="D53" s="89" t="str">
        <f>IF('[1]דיווח דיגומים'!E53="","",'[1]דיווח דיגומים'!E53)</f>
        <v/>
      </c>
      <c r="E53" s="90" t="str">
        <f>IF(B53="","",IF(VLOOKUP(B53,[1]WQ_UnitID!B:C,2,FALSE)=0,"",VLOOKUP(B53,[1]WQ_UnitID!B:C,2,FALSE)))</f>
        <v/>
      </c>
      <c r="F53" s="91" t="str">
        <f>IF(B53="","",[1]ExcLimit!$B$8)</f>
        <v/>
      </c>
      <c r="G53" s="91" t="str">
        <f>IF(B53="","",IF(D53=[1]Index!$R$24,"",[1]ExcLimit!$C$8))</f>
        <v/>
      </c>
      <c r="H53" s="91" t="str">
        <f>IF(B53="","",[1]ExcLimit!$D$8)</f>
        <v/>
      </c>
      <c r="I53" s="91" t="str">
        <f>IF(B53="","",[1]ExcLimit!$E$8)</f>
        <v/>
      </c>
      <c r="J53" s="91" t="str">
        <f>IFERROR(VLOOKUP(B53,[1]ExcCalc!O:S,2,FALSE),"")</f>
        <v/>
      </c>
      <c r="K53" s="91" t="str">
        <f>IFERROR(VLOOKUP(B53,[1]ExcCalc!O:S,3,FALSE),"")</f>
        <v/>
      </c>
      <c r="L53" s="91" t="str">
        <f>IFERROR(VLOOKUP(B53,[1]ExcCalc!O:S,4,FALSE),"")</f>
        <v/>
      </c>
      <c r="M53" s="91" t="str">
        <f>IFERROR(VLOOKUP(B53,[1]ExcCalc!O:S,5,FALSE),"")</f>
        <v/>
      </c>
    </row>
    <row r="54" spans="1:13" x14ac:dyDescent="0.2">
      <c r="A54" s="57"/>
      <c r="B54" s="87" t="str">
        <f>IF(ISNUMBER('[1]דיווח דיגומים'!B54),'[1]דיווח דיגומים'!B54,"")</f>
        <v/>
      </c>
      <c r="C54" s="88" t="str">
        <f>IF(ISNUMBER('[1]דיווח דיגומים'!B54),'[1]דיווח דיגומים'!C54,"")</f>
        <v/>
      </c>
      <c r="D54" s="89" t="str">
        <f>IF('[1]דיווח דיגומים'!E54="","",'[1]דיווח דיגומים'!E54)</f>
        <v/>
      </c>
      <c r="E54" s="90" t="str">
        <f>IF(B54="","",IF(VLOOKUP(B54,[1]WQ_UnitID!B:C,2,FALSE)=0,"",VLOOKUP(B54,[1]WQ_UnitID!B:C,2,FALSE)))</f>
        <v/>
      </c>
      <c r="F54" s="91" t="str">
        <f>IF(B54="","",[1]ExcLimit!$B$8)</f>
        <v/>
      </c>
      <c r="G54" s="91" t="str">
        <f>IF(B54="","",IF(D54=[1]Index!$R$24,"",[1]ExcLimit!$C$8))</f>
        <v/>
      </c>
      <c r="H54" s="91" t="str">
        <f>IF(B54="","",[1]ExcLimit!$D$8)</f>
        <v/>
      </c>
      <c r="I54" s="91" t="str">
        <f>IF(B54="","",[1]ExcLimit!$E$8)</f>
        <v/>
      </c>
      <c r="J54" s="91" t="str">
        <f>IFERROR(VLOOKUP(B54,[1]ExcCalc!O:S,2,FALSE),"")</f>
        <v/>
      </c>
      <c r="K54" s="91" t="str">
        <f>IFERROR(VLOOKUP(B54,[1]ExcCalc!O:S,3,FALSE),"")</f>
        <v/>
      </c>
      <c r="L54" s="91" t="str">
        <f>IFERROR(VLOOKUP(B54,[1]ExcCalc!O:S,4,FALSE),"")</f>
        <v/>
      </c>
      <c r="M54" s="91" t="str">
        <f>IFERROR(VLOOKUP(B54,[1]ExcCalc!O:S,5,FALSE),"")</f>
        <v/>
      </c>
    </row>
    <row r="55" spans="1:13" x14ac:dyDescent="0.2">
      <c r="A55" s="57"/>
      <c r="B55" s="87" t="str">
        <f>IF(ISNUMBER('[1]דיווח דיגומים'!B55),'[1]דיווח דיגומים'!B55,"")</f>
        <v/>
      </c>
      <c r="C55" s="88" t="str">
        <f>IF(ISNUMBER('[1]דיווח דיגומים'!B55),'[1]דיווח דיגומים'!C55,"")</f>
        <v/>
      </c>
      <c r="D55" s="89" t="str">
        <f>IF('[1]דיווח דיגומים'!E55="","",'[1]דיווח דיגומים'!E55)</f>
        <v/>
      </c>
      <c r="E55" s="90" t="str">
        <f>IF(B55="","",IF(VLOOKUP(B55,[1]WQ_UnitID!B:C,2,FALSE)=0,"",VLOOKUP(B55,[1]WQ_UnitID!B:C,2,FALSE)))</f>
        <v/>
      </c>
      <c r="F55" s="91" t="str">
        <f>IF(B55="","",[1]ExcLimit!$B$8)</f>
        <v/>
      </c>
      <c r="G55" s="91" t="str">
        <f>IF(B55="","",IF(D55=[1]Index!$R$24,"",[1]ExcLimit!$C$8))</f>
        <v/>
      </c>
      <c r="H55" s="91" t="str">
        <f>IF(B55="","",[1]ExcLimit!$D$8)</f>
        <v/>
      </c>
      <c r="I55" s="91" t="str">
        <f>IF(B55="","",[1]ExcLimit!$E$8)</f>
        <v/>
      </c>
      <c r="J55" s="91" t="str">
        <f>IFERROR(VLOOKUP(B55,[1]ExcCalc!O:S,2,FALSE),"")</f>
        <v/>
      </c>
      <c r="K55" s="91" t="str">
        <f>IFERROR(VLOOKUP(B55,[1]ExcCalc!O:S,3,FALSE),"")</f>
        <v/>
      </c>
      <c r="L55" s="91" t="str">
        <f>IFERROR(VLOOKUP(B55,[1]ExcCalc!O:S,4,FALSE),"")</f>
        <v/>
      </c>
      <c r="M55" s="91" t="str">
        <f>IFERROR(VLOOKUP(B55,[1]ExcCalc!O:S,5,FALSE),"")</f>
        <v/>
      </c>
    </row>
    <row r="56" spans="1:13" x14ac:dyDescent="0.2">
      <c r="A56" s="57"/>
      <c r="B56" s="87" t="str">
        <f>IF(ISNUMBER('[1]דיווח דיגומים'!B56),'[1]דיווח דיגומים'!B56,"")</f>
        <v/>
      </c>
      <c r="C56" s="88" t="str">
        <f>IF(ISNUMBER('[1]דיווח דיגומים'!B56),'[1]דיווח דיגומים'!C56,"")</f>
        <v/>
      </c>
      <c r="D56" s="89" t="str">
        <f>IF('[1]דיווח דיגומים'!E56="","",'[1]דיווח דיגומים'!E56)</f>
        <v/>
      </c>
      <c r="E56" s="90" t="str">
        <f>IF(B56="","",IF(VLOOKUP(B56,[1]WQ_UnitID!B:C,2,FALSE)=0,"",VLOOKUP(B56,[1]WQ_UnitID!B:C,2,FALSE)))</f>
        <v/>
      </c>
      <c r="F56" s="91" t="str">
        <f>IF(B56="","",[1]ExcLimit!$B$8)</f>
        <v/>
      </c>
      <c r="G56" s="91" t="str">
        <f>IF(B56="","",IF(D56=[1]Index!$R$24,"",[1]ExcLimit!$C$8))</f>
        <v/>
      </c>
      <c r="H56" s="91" t="str">
        <f>IF(B56="","",[1]ExcLimit!$D$8)</f>
        <v/>
      </c>
      <c r="I56" s="91" t="str">
        <f>IF(B56="","",[1]ExcLimit!$E$8)</f>
        <v/>
      </c>
      <c r="J56" s="91" t="str">
        <f>IFERROR(VLOOKUP(B56,[1]ExcCalc!O:S,2,FALSE),"")</f>
        <v/>
      </c>
      <c r="K56" s="91" t="str">
        <f>IFERROR(VLOOKUP(B56,[1]ExcCalc!O:S,3,FALSE),"")</f>
        <v/>
      </c>
      <c r="L56" s="91" t="str">
        <f>IFERROR(VLOOKUP(B56,[1]ExcCalc!O:S,4,FALSE),"")</f>
        <v/>
      </c>
      <c r="M56" s="91" t="str">
        <f>IFERROR(VLOOKUP(B56,[1]ExcCalc!O:S,5,FALSE),"")</f>
        <v/>
      </c>
    </row>
    <row r="57" spans="1:13" x14ac:dyDescent="0.2">
      <c r="A57" s="57"/>
      <c r="B57" s="87" t="str">
        <f>IF(ISNUMBER('[1]דיווח דיגומים'!B57),'[1]דיווח דיגומים'!B57,"")</f>
        <v/>
      </c>
      <c r="C57" s="88" t="str">
        <f>IF(ISNUMBER('[1]דיווח דיגומים'!B57),'[1]דיווח דיגומים'!C57,"")</f>
        <v/>
      </c>
      <c r="D57" s="89" t="str">
        <f>IF('[1]דיווח דיגומים'!E57="","",'[1]דיווח דיגומים'!E57)</f>
        <v/>
      </c>
      <c r="E57" s="90" t="str">
        <f>IF(B57="","",IF(VLOOKUP(B57,[1]WQ_UnitID!B:C,2,FALSE)=0,"",VLOOKUP(B57,[1]WQ_UnitID!B:C,2,FALSE)))</f>
        <v/>
      </c>
      <c r="F57" s="91" t="str">
        <f>IF(B57="","",[1]ExcLimit!$B$8)</f>
        <v/>
      </c>
      <c r="G57" s="91" t="str">
        <f>IF(B57="","",IF(D57=[1]Index!$R$24,"",[1]ExcLimit!$C$8))</f>
        <v/>
      </c>
      <c r="H57" s="91" t="str">
        <f>IF(B57="","",[1]ExcLimit!$D$8)</f>
        <v/>
      </c>
      <c r="I57" s="91" t="str">
        <f>IF(B57="","",[1]ExcLimit!$E$8)</f>
        <v/>
      </c>
      <c r="J57" s="91" t="str">
        <f>IFERROR(VLOOKUP(B57,[1]ExcCalc!O:S,2,FALSE),"")</f>
        <v/>
      </c>
      <c r="K57" s="91" t="str">
        <f>IFERROR(VLOOKUP(B57,[1]ExcCalc!O:S,3,FALSE),"")</f>
        <v/>
      </c>
      <c r="L57" s="91" t="str">
        <f>IFERROR(VLOOKUP(B57,[1]ExcCalc!O:S,4,FALSE),"")</f>
        <v/>
      </c>
      <c r="M57" s="91" t="str">
        <f>IFERROR(VLOOKUP(B57,[1]ExcCalc!O:S,5,FALSE),"")</f>
        <v/>
      </c>
    </row>
    <row r="58" spans="1:13" x14ac:dyDescent="0.2">
      <c r="A58" s="57"/>
      <c r="B58" s="87" t="str">
        <f>IF(ISNUMBER('[1]דיווח דיגומים'!B58),'[1]דיווח דיגומים'!B58,"")</f>
        <v/>
      </c>
      <c r="C58" s="88" t="str">
        <f>IF(ISNUMBER('[1]דיווח דיגומים'!B58),'[1]דיווח דיגומים'!C58,"")</f>
        <v/>
      </c>
      <c r="D58" s="89" t="str">
        <f>IF('[1]דיווח דיגומים'!E58="","",'[1]דיווח דיגומים'!E58)</f>
        <v/>
      </c>
      <c r="E58" s="90" t="str">
        <f>IF(B58="","",IF(VLOOKUP(B58,[1]WQ_UnitID!B:C,2,FALSE)=0,"",VLOOKUP(B58,[1]WQ_UnitID!B:C,2,FALSE)))</f>
        <v/>
      </c>
      <c r="F58" s="91" t="str">
        <f>IF(B58="","",[1]ExcLimit!$B$8)</f>
        <v/>
      </c>
      <c r="G58" s="91" t="str">
        <f>IF(B58="","",IF(D58=[1]Index!$R$24,"",[1]ExcLimit!$C$8))</f>
        <v/>
      </c>
      <c r="H58" s="91" t="str">
        <f>IF(B58="","",[1]ExcLimit!$D$8)</f>
        <v/>
      </c>
      <c r="I58" s="91" t="str">
        <f>IF(B58="","",[1]ExcLimit!$E$8)</f>
        <v/>
      </c>
      <c r="J58" s="91" t="str">
        <f>IFERROR(VLOOKUP(B58,[1]ExcCalc!O:S,2,FALSE),"")</f>
        <v/>
      </c>
      <c r="K58" s="91" t="str">
        <f>IFERROR(VLOOKUP(B58,[1]ExcCalc!O:S,3,FALSE),"")</f>
        <v/>
      </c>
      <c r="L58" s="91" t="str">
        <f>IFERROR(VLOOKUP(B58,[1]ExcCalc!O:S,4,FALSE),"")</f>
        <v/>
      </c>
      <c r="M58" s="91" t="str">
        <f>IFERROR(VLOOKUP(B58,[1]ExcCalc!O:S,5,FALSE),"")</f>
        <v/>
      </c>
    </row>
    <row r="59" spans="1:13" x14ac:dyDescent="0.2">
      <c r="A59" s="57"/>
      <c r="B59" s="87" t="str">
        <f>IF(ISNUMBER('[1]דיווח דיגומים'!B59),'[1]דיווח דיגומים'!B59,"")</f>
        <v/>
      </c>
      <c r="C59" s="88" t="str">
        <f>IF(ISNUMBER('[1]דיווח דיגומים'!B59),'[1]דיווח דיגומים'!C59,"")</f>
        <v/>
      </c>
      <c r="D59" s="89" t="str">
        <f>IF('[1]דיווח דיגומים'!E59="","",'[1]דיווח דיגומים'!E59)</f>
        <v/>
      </c>
      <c r="E59" s="90" t="str">
        <f>IF(B59="","",IF(VLOOKUP(B59,[1]WQ_UnitID!B:C,2,FALSE)=0,"",VLOOKUP(B59,[1]WQ_UnitID!B:C,2,FALSE)))</f>
        <v/>
      </c>
      <c r="F59" s="91" t="str">
        <f>IF(B59="","",[1]ExcLimit!$B$8)</f>
        <v/>
      </c>
      <c r="G59" s="91" t="str">
        <f>IF(B59="","",IF(D59=[1]Index!$R$24,"",[1]ExcLimit!$C$8))</f>
        <v/>
      </c>
      <c r="H59" s="91" t="str">
        <f>IF(B59="","",[1]ExcLimit!$D$8)</f>
        <v/>
      </c>
      <c r="I59" s="91" t="str">
        <f>IF(B59="","",[1]ExcLimit!$E$8)</f>
        <v/>
      </c>
      <c r="J59" s="91" t="str">
        <f>IFERROR(VLOOKUP(B59,[1]ExcCalc!O:S,2,FALSE),"")</f>
        <v/>
      </c>
      <c r="K59" s="91" t="str">
        <f>IFERROR(VLOOKUP(B59,[1]ExcCalc!O:S,3,FALSE),"")</f>
        <v/>
      </c>
      <c r="L59" s="91" t="str">
        <f>IFERROR(VLOOKUP(B59,[1]ExcCalc!O:S,4,FALSE),"")</f>
        <v/>
      </c>
      <c r="M59" s="91" t="str">
        <f>IFERROR(VLOOKUP(B59,[1]ExcCalc!O:S,5,FALSE),"")</f>
        <v/>
      </c>
    </row>
    <row r="60" spans="1:13" x14ac:dyDescent="0.2">
      <c r="A60" s="57"/>
      <c r="B60" s="87" t="str">
        <f>IF(ISNUMBER('[1]דיווח דיגומים'!B60),'[1]דיווח דיגומים'!B60,"")</f>
        <v/>
      </c>
      <c r="C60" s="88" t="str">
        <f>IF(ISNUMBER('[1]דיווח דיגומים'!B60),'[1]דיווח דיגומים'!C60,"")</f>
        <v/>
      </c>
      <c r="D60" s="89" t="str">
        <f>IF('[1]דיווח דיגומים'!E60="","",'[1]דיווח דיגומים'!E60)</f>
        <v/>
      </c>
      <c r="E60" s="90" t="str">
        <f>IF(B60="","",IF(VLOOKUP(B60,[1]WQ_UnitID!B:C,2,FALSE)=0,"",VLOOKUP(B60,[1]WQ_UnitID!B:C,2,FALSE)))</f>
        <v/>
      </c>
      <c r="F60" s="91" t="str">
        <f>IF(B60="","",[1]ExcLimit!$B$8)</f>
        <v/>
      </c>
      <c r="G60" s="91" t="str">
        <f>IF(B60="","",IF(D60=[1]Index!$R$24,"",[1]ExcLimit!$C$8))</f>
        <v/>
      </c>
      <c r="H60" s="91" t="str">
        <f>IF(B60="","",[1]ExcLimit!$D$8)</f>
        <v/>
      </c>
      <c r="I60" s="91" t="str">
        <f>IF(B60="","",[1]ExcLimit!$E$8)</f>
        <v/>
      </c>
      <c r="J60" s="91" t="str">
        <f>IFERROR(VLOOKUP(B60,[1]ExcCalc!O:S,2,FALSE),"")</f>
        <v/>
      </c>
      <c r="K60" s="91" t="str">
        <f>IFERROR(VLOOKUP(B60,[1]ExcCalc!O:S,3,FALSE),"")</f>
        <v/>
      </c>
      <c r="L60" s="91" t="str">
        <f>IFERROR(VLOOKUP(B60,[1]ExcCalc!O:S,4,FALSE),"")</f>
        <v/>
      </c>
      <c r="M60" s="91" t="str">
        <f>IFERROR(VLOOKUP(B60,[1]ExcCalc!O:S,5,FALSE),"")</f>
        <v/>
      </c>
    </row>
    <row r="61" spans="1:13" x14ac:dyDescent="0.2">
      <c r="A61" s="57"/>
      <c r="B61" s="87" t="str">
        <f>IF(ISNUMBER('[1]דיווח דיגומים'!B61),'[1]דיווח דיגומים'!B61,"")</f>
        <v/>
      </c>
      <c r="C61" s="88" t="str">
        <f>IF(ISNUMBER('[1]דיווח דיגומים'!B61),'[1]דיווח דיגומים'!C61,"")</f>
        <v/>
      </c>
      <c r="D61" s="89" t="str">
        <f>IF('[1]דיווח דיגומים'!E61="","",'[1]דיווח דיגומים'!E61)</f>
        <v/>
      </c>
      <c r="E61" s="90" t="str">
        <f>IF(B61="","",IF(VLOOKUP(B61,[1]WQ_UnitID!B:C,2,FALSE)=0,"",VLOOKUP(B61,[1]WQ_UnitID!B:C,2,FALSE)))</f>
        <v/>
      </c>
      <c r="F61" s="91" t="str">
        <f>IF(B61="","",[1]ExcLimit!$B$8)</f>
        <v/>
      </c>
      <c r="G61" s="91" t="str">
        <f>IF(B61="","",IF(D61=[1]Index!$R$24,"",[1]ExcLimit!$C$8))</f>
        <v/>
      </c>
      <c r="H61" s="91" t="str">
        <f>IF(B61="","",[1]ExcLimit!$D$8)</f>
        <v/>
      </c>
      <c r="I61" s="91" t="str">
        <f>IF(B61="","",[1]ExcLimit!$E$8)</f>
        <v/>
      </c>
      <c r="J61" s="91" t="str">
        <f>IFERROR(VLOOKUP(B61,[1]ExcCalc!O:S,2,FALSE),"")</f>
        <v/>
      </c>
      <c r="K61" s="91" t="str">
        <f>IFERROR(VLOOKUP(B61,[1]ExcCalc!O:S,3,FALSE),"")</f>
        <v/>
      </c>
      <c r="L61" s="91" t="str">
        <f>IFERROR(VLOOKUP(B61,[1]ExcCalc!O:S,4,FALSE),"")</f>
        <v/>
      </c>
      <c r="M61" s="91" t="str">
        <f>IFERROR(VLOOKUP(B61,[1]ExcCalc!O:S,5,FALSE),"")</f>
        <v/>
      </c>
    </row>
    <row r="62" spans="1:13" x14ac:dyDescent="0.2">
      <c r="A62" s="57"/>
      <c r="B62" s="87" t="str">
        <f>IF(ISNUMBER('[1]דיווח דיגומים'!B62),'[1]דיווח דיגומים'!B62,"")</f>
        <v/>
      </c>
      <c r="C62" s="88" t="str">
        <f>IF(ISNUMBER('[1]דיווח דיגומים'!B62),'[1]דיווח דיגומים'!C62,"")</f>
        <v/>
      </c>
      <c r="D62" s="89" t="str">
        <f>IF('[1]דיווח דיגומים'!E62="","",'[1]דיווח דיגומים'!E62)</f>
        <v/>
      </c>
      <c r="E62" s="90" t="str">
        <f>IF(B62="","",IF(VLOOKUP(B62,[1]WQ_UnitID!B:C,2,FALSE)=0,"",VLOOKUP(B62,[1]WQ_UnitID!B:C,2,FALSE)))</f>
        <v/>
      </c>
      <c r="F62" s="91" t="str">
        <f>IF(B62="","",[1]ExcLimit!$B$8)</f>
        <v/>
      </c>
      <c r="G62" s="91" t="str">
        <f>IF(B62="","",IF(D62=[1]Index!$R$24,"",[1]ExcLimit!$C$8))</f>
        <v/>
      </c>
      <c r="H62" s="91" t="str">
        <f>IF(B62="","",[1]ExcLimit!$D$8)</f>
        <v/>
      </c>
      <c r="I62" s="91" t="str">
        <f>IF(B62="","",[1]ExcLimit!$E$8)</f>
        <v/>
      </c>
      <c r="J62" s="91" t="str">
        <f>IFERROR(VLOOKUP(B62,[1]ExcCalc!O:S,2,FALSE),"")</f>
        <v/>
      </c>
      <c r="K62" s="91" t="str">
        <f>IFERROR(VLOOKUP(B62,[1]ExcCalc!O:S,3,FALSE),"")</f>
        <v/>
      </c>
      <c r="L62" s="91" t="str">
        <f>IFERROR(VLOOKUP(B62,[1]ExcCalc!O:S,4,FALSE),"")</f>
        <v/>
      </c>
      <c r="M62" s="91" t="str">
        <f>IFERROR(VLOOKUP(B62,[1]ExcCalc!O:S,5,FALSE),"")</f>
        <v/>
      </c>
    </row>
    <row r="63" spans="1:13" x14ac:dyDescent="0.2">
      <c r="A63" s="57"/>
      <c r="B63" s="87" t="str">
        <f>IF(ISNUMBER('[1]דיווח דיגומים'!B63),'[1]דיווח דיגומים'!B63,"")</f>
        <v/>
      </c>
      <c r="C63" s="88" t="str">
        <f>IF(ISNUMBER('[1]דיווח דיגומים'!B63),'[1]דיווח דיגומים'!C63,"")</f>
        <v/>
      </c>
      <c r="D63" s="89" t="str">
        <f>IF('[1]דיווח דיגומים'!E63="","",'[1]דיווח דיגומים'!E63)</f>
        <v/>
      </c>
      <c r="E63" s="90" t="str">
        <f>IF(B63="","",IF(VLOOKUP(B63,[1]WQ_UnitID!B:C,2,FALSE)=0,"",VLOOKUP(B63,[1]WQ_UnitID!B:C,2,FALSE)))</f>
        <v/>
      </c>
      <c r="F63" s="91" t="str">
        <f>IF(B63="","",[1]ExcLimit!$B$8)</f>
        <v/>
      </c>
      <c r="G63" s="91" t="str">
        <f>IF(B63="","",IF(D63=[1]Index!$R$24,"",[1]ExcLimit!$C$8))</f>
        <v/>
      </c>
      <c r="H63" s="91" t="str">
        <f>IF(B63="","",[1]ExcLimit!$D$8)</f>
        <v/>
      </c>
      <c r="I63" s="91" t="str">
        <f>IF(B63="","",[1]ExcLimit!$E$8)</f>
        <v/>
      </c>
      <c r="J63" s="91" t="str">
        <f>IFERROR(VLOOKUP(B63,[1]ExcCalc!O:S,2,FALSE),"")</f>
        <v/>
      </c>
      <c r="K63" s="91" t="str">
        <f>IFERROR(VLOOKUP(B63,[1]ExcCalc!O:S,3,FALSE),"")</f>
        <v/>
      </c>
      <c r="L63" s="91" t="str">
        <f>IFERROR(VLOOKUP(B63,[1]ExcCalc!O:S,4,FALSE),"")</f>
        <v/>
      </c>
      <c r="M63" s="91" t="str">
        <f>IFERROR(VLOOKUP(B63,[1]ExcCalc!O:S,5,FALSE),"")</f>
        <v/>
      </c>
    </row>
    <row r="64" spans="1:13" x14ac:dyDescent="0.2">
      <c r="A64" s="57"/>
      <c r="B64" s="87" t="str">
        <f>IF(ISNUMBER('[1]דיווח דיגומים'!B64),'[1]דיווח דיגומים'!B64,"")</f>
        <v/>
      </c>
      <c r="C64" s="88" t="str">
        <f>IF(ISNUMBER('[1]דיווח דיגומים'!B64),'[1]דיווח דיגומים'!C64,"")</f>
        <v/>
      </c>
      <c r="D64" s="89" t="str">
        <f>IF('[1]דיווח דיגומים'!E64="","",'[1]דיווח דיגומים'!E64)</f>
        <v/>
      </c>
      <c r="E64" s="90" t="str">
        <f>IF(B64="","",IF(VLOOKUP(B64,[1]WQ_UnitID!B:C,2,FALSE)=0,"",VLOOKUP(B64,[1]WQ_UnitID!B:C,2,FALSE)))</f>
        <v/>
      </c>
      <c r="F64" s="91" t="str">
        <f>IF(B64="","",[1]ExcLimit!$B$8)</f>
        <v/>
      </c>
      <c r="G64" s="91" t="str">
        <f>IF(B64="","",IF(D64=[1]Index!$R$24,"",[1]ExcLimit!$C$8))</f>
        <v/>
      </c>
      <c r="H64" s="91" t="str">
        <f>IF(B64="","",[1]ExcLimit!$D$8)</f>
        <v/>
      </c>
      <c r="I64" s="91" t="str">
        <f>IF(B64="","",[1]ExcLimit!$E$8)</f>
        <v/>
      </c>
      <c r="J64" s="91" t="str">
        <f>IFERROR(VLOOKUP(B64,[1]ExcCalc!O:S,2,FALSE),"")</f>
        <v/>
      </c>
      <c r="K64" s="91" t="str">
        <f>IFERROR(VLOOKUP(B64,[1]ExcCalc!O:S,3,FALSE),"")</f>
        <v/>
      </c>
      <c r="L64" s="91" t="str">
        <f>IFERROR(VLOOKUP(B64,[1]ExcCalc!O:S,4,FALSE),"")</f>
        <v/>
      </c>
      <c r="M64" s="91" t="str">
        <f>IFERROR(VLOOKUP(B64,[1]ExcCalc!O:S,5,FALSE),"")</f>
        <v/>
      </c>
    </row>
    <row r="65" spans="1:13" x14ac:dyDescent="0.2">
      <c r="A65" s="57"/>
      <c r="B65" s="87" t="str">
        <f>IF(ISNUMBER('[1]דיווח דיגומים'!B65),'[1]דיווח דיגומים'!B65,"")</f>
        <v/>
      </c>
      <c r="C65" s="88" t="str">
        <f>IF(ISNUMBER('[1]דיווח דיגומים'!B65),'[1]דיווח דיגומים'!C65,"")</f>
        <v/>
      </c>
      <c r="D65" s="89" t="str">
        <f>IF('[1]דיווח דיגומים'!E65="","",'[1]דיווח דיגומים'!E65)</f>
        <v/>
      </c>
      <c r="E65" s="90" t="str">
        <f>IF(B65="","",IF(VLOOKUP(B65,[1]WQ_UnitID!B:C,2,FALSE)=0,"",VLOOKUP(B65,[1]WQ_UnitID!B:C,2,FALSE)))</f>
        <v/>
      </c>
      <c r="F65" s="91" t="str">
        <f>IF(B65="","",[1]ExcLimit!$B$8)</f>
        <v/>
      </c>
      <c r="G65" s="91" t="str">
        <f>IF(B65="","",IF(D65=[1]Index!$R$24,"",[1]ExcLimit!$C$8))</f>
        <v/>
      </c>
      <c r="H65" s="91" t="str">
        <f>IF(B65="","",[1]ExcLimit!$D$8)</f>
        <v/>
      </c>
      <c r="I65" s="91" t="str">
        <f>IF(B65="","",[1]ExcLimit!$E$8)</f>
        <v/>
      </c>
      <c r="J65" s="91" t="str">
        <f>IFERROR(VLOOKUP(B65,[1]ExcCalc!O:S,2,FALSE),"")</f>
        <v/>
      </c>
      <c r="K65" s="91" t="str">
        <f>IFERROR(VLOOKUP(B65,[1]ExcCalc!O:S,3,FALSE),"")</f>
        <v/>
      </c>
      <c r="L65" s="91" t="str">
        <f>IFERROR(VLOOKUP(B65,[1]ExcCalc!O:S,4,FALSE),"")</f>
        <v/>
      </c>
      <c r="M65" s="91" t="str">
        <f>IFERROR(VLOOKUP(B65,[1]ExcCalc!O:S,5,FALSE),"")</f>
        <v/>
      </c>
    </row>
    <row r="66" spans="1:13" x14ac:dyDescent="0.2">
      <c r="A66" s="57"/>
      <c r="B66" s="87" t="str">
        <f>IF(ISNUMBER('[1]דיווח דיגומים'!B66),'[1]דיווח דיגומים'!B66,"")</f>
        <v/>
      </c>
      <c r="C66" s="88" t="str">
        <f>IF(ISNUMBER('[1]דיווח דיגומים'!B66),'[1]דיווח דיגומים'!C66,"")</f>
        <v/>
      </c>
      <c r="D66" s="89" t="str">
        <f>IF('[1]דיווח דיגומים'!E66="","",'[1]דיווח דיגומים'!E66)</f>
        <v/>
      </c>
      <c r="E66" s="90" t="str">
        <f>IF(B66="","",IF(VLOOKUP(B66,[1]WQ_UnitID!B:C,2,FALSE)=0,"",VLOOKUP(B66,[1]WQ_UnitID!B:C,2,FALSE)))</f>
        <v/>
      </c>
      <c r="F66" s="91" t="str">
        <f>IF(B66="","",[1]ExcLimit!$B$8)</f>
        <v/>
      </c>
      <c r="G66" s="91" t="str">
        <f>IF(B66="","",IF(D66=[1]Index!$R$24,"",[1]ExcLimit!$C$8))</f>
        <v/>
      </c>
      <c r="H66" s="91" t="str">
        <f>IF(B66="","",[1]ExcLimit!$D$8)</f>
        <v/>
      </c>
      <c r="I66" s="91" t="str">
        <f>IF(B66="","",[1]ExcLimit!$E$8)</f>
        <v/>
      </c>
      <c r="J66" s="91" t="str">
        <f>IFERROR(VLOOKUP(B66,[1]ExcCalc!O:S,2,FALSE),"")</f>
        <v/>
      </c>
      <c r="K66" s="91" t="str">
        <f>IFERROR(VLOOKUP(B66,[1]ExcCalc!O:S,3,FALSE),"")</f>
        <v/>
      </c>
      <c r="L66" s="91" t="str">
        <f>IFERROR(VLOOKUP(B66,[1]ExcCalc!O:S,4,FALSE),"")</f>
        <v/>
      </c>
      <c r="M66" s="91" t="str">
        <f>IFERROR(VLOOKUP(B66,[1]ExcCalc!O:S,5,FALSE),"")</f>
        <v/>
      </c>
    </row>
    <row r="67" spans="1:13" x14ac:dyDescent="0.2">
      <c r="A67" s="57"/>
      <c r="B67" s="87" t="str">
        <f>IF(ISNUMBER('[1]דיווח דיגומים'!B67),'[1]דיווח דיגומים'!B67,"")</f>
        <v/>
      </c>
      <c r="C67" s="88" t="str">
        <f>IF(ISNUMBER('[1]דיווח דיגומים'!B67),'[1]דיווח דיגומים'!C67,"")</f>
        <v/>
      </c>
      <c r="D67" s="89" t="str">
        <f>IF('[1]דיווח דיגומים'!E67="","",'[1]דיווח דיגומים'!E67)</f>
        <v/>
      </c>
      <c r="E67" s="90" t="str">
        <f>IF(B67="","",IF(VLOOKUP(B67,[1]WQ_UnitID!B:C,2,FALSE)=0,"",VLOOKUP(B67,[1]WQ_UnitID!B:C,2,FALSE)))</f>
        <v/>
      </c>
      <c r="F67" s="91" t="str">
        <f>IF(B67="","",[1]ExcLimit!$B$8)</f>
        <v/>
      </c>
      <c r="G67" s="91" t="str">
        <f>IF(B67="","",IF(D67=[1]Index!$R$24,"",[1]ExcLimit!$C$8))</f>
        <v/>
      </c>
      <c r="H67" s="91" t="str">
        <f>IF(B67="","",[1]ExcLimit!$D$8)</f>
        <v/>
      </c>
      <c r="I67" s="91" t="str">
        <f>IF(B67="","",[1]ExcLimit!$E$8)</f>
        <v/>
      </c>
      <c r="J67" s="91" t="str">
        <f>IFERROR(VLOOKUP(B67,[1]ExcCalc!O:S,2,FALSE),"")</f>
        <v/>
      </c>
      <c r="K67" s="91" t="str">
        <f>IFERROR(VLOOKUP(B67,[1]ExcCalc!O:S,3,FALSE),"")</f>
        <v/>
      </c>
      <c r="L67" s="91" t="str">
        <f>IFERROR(VLOOKUP(B67,[1]ExcCalc!O:S,4,FALSE),"")</f>
        <v/>
      </c>
      <c r="M67" s="91" t="str">
        <f>IFERROR(VLOOKUP(B67,[1]ExcCalc!O:S,5,FALSE),"")</f>
        <v/>
      </c>
    </row>
    <row r="68" spans="1:13" x14ac:dyDescent="0.2">
      <c r="A68" s="57"/>
      <c r="B68" s="87" t="str">
        <f>IF(ISNUMBER('[1]דיווח דיגומים'!B68),'[1]דיווח דיגומים'!B68,"")</f>
        <v/>
      </c>
      <c r="C68" s="88" t="str">
        <f>IF(ISNUMBER('[1]דיווח דיגומים'!B68),'[1]דיווח דיגומים'!C68,"")</f>
        <v/>
      </c>
      <c r="D68" s="89" t="str">
        <f>IF('[1]דיווח דיגומים'!E68="","",'[1]דיווח דיגומים'!E68)</f>
        <v/>
      </c>
      <c r="E68" s="90" t="str">
        <f>IF(B68="","",IF(VLOOKUP(B68,[1]WQ_UnitID!B:C,2,FALSE)=0,"",VLOOKUP(B68,[1]WQ_UnitID!B:C,2,FALSE)))</f>
        <v/>
      </c>
      <c r="F68" s="91" t="str">
        <f>IF(B68="","",[1]ExcLimit!$B$8)</f>
        <v/>
      </c>
      <c r="G68" s="91" t="str">
        <f>IF(B68="","",IF(D68=[1]Index!$R$24,"",[1]ExcLimit!$C$8))</f>
        <v/>
      </c>
      <c r="H68" s="91" t="str">
        <f>IF(B68="","",[1]ExcLimit!$D$8)</f>
        <v/>
      </c>
      <c r="I68" s="91" t="str">
        <f>IF(B68="","",[1]ExcLimit!$E$8)</f>
        <v/>
      </c>
      <c r="J68" s="91" t="str">
        <f>IFERROR(VLOOKUP(B68,[1]ExcCalc!O:S,2,FALSE),"")</f>
        <v/>
      </c>
      <c r="K68" s="91" t="str">
        <f>IFERROR(VLOOKUP(B68,[1]ExcCalc!O:S,3,FALSE),"")</f>
        <v/>
      </c>
      <c r="L68" s="91" t="str">
        <f>IFERROR(VLOOKUP(B68,[1]ExcCalc!O:S,4,FALSE),"")</f>
        <v/>
      </c>
      <c r="M68" s="91" t="str">
        <f>IFERROR(VLOOKUP(B68,[1]ExcCalc!O:S,5,FALSE),"")</f>
        <v/>
      </c>
    </row>
    <row r="69" spans="1:13" x14ac:dyDescent="0.2">
      <c r="A69" s="57"/>
      <c r="B69" s="87" t="str">
        <f>IF(ISNUMBER('[1]דיווח דיגומים'!B69),'[1]דיווח דיגומים'!B69,"")</f>
        <v/>
      </c>
      <c r="C69" s="88" t="str">
        <f>IF(ISNUMBER('[1]דיווח דיגומים'!B69),'[1]דיווח דיגומים'!C69,"")</f>
        <v/>
      </c>
      <c r="D69" s="89" t="str">
        <f>IF('[1]דיווח דיגומים'!E69="","",'[1]דיווח דיגומים'!E69)</f>
        <v/>
      </c>
      <c r="E69" s="90" t="str">
        <f>IF(B69="","",IF(VLOOKUP(B69,[1]WQ_UnitID!B:C,2,FALSE)=0,"",VLOOKUP(B69,[1]WQ_UnitID!B:C,2,FALSE)))</f>
        <v/>
      </c>
      <c r="F69" s="91" t="str">
        <f>IF(B69="","",[1]ExcLimit!$B$8)</f>
        <v/>
      </c>
      <c r="G69" s="91" t="str">
        <f>IF(B69="","",IF(D69=[1]Index!$R$24,"",[1]ExcLimit!$C$8))</f>
        <v/>
      </c>
      <c r="H69" s="91" t="str">
        <f>IF(B69="","",[1]ExcLimit!$D$8)</f>
        <v/>
      </c>
      <c r="I69" s="91" t="str">
        <f>IF(B69="","",[1]ExcLimit!$E$8)</f>
        <v/>
      </c>
      <c r="J69" s="91" t="str">
        <f>IFERROR(VLOOKUP(B69,[1]ExcCalc!O:S,2,FALSE),"")</f>
        <v/>
      </c>
      <c r="K69" s="91" t="str">
        <f>IFERROR(VLOOKUP(B69,[1]ExcCalc!O:S,3,FALSE),"")</f>
        <v/>
      </c>
      <c r="L69" s="91" t="str">
        <f>IFERROR(VLOOKUP(B69,[1]ExcCalc!O:S,4,FALSE),"")</f>
        <v/>
      </c>
      <c r="M69" s="91" t="str">
        <f>IFERROR(VLOOKUP(B69,[1]ExcCalc!O:S,5,FALSE),"")</f>
        <v/>
      </c>
    </row>
    <row r="70" spans="1:13" x14ac:dyDescent="0.2">
      <c r="A70" s="57"/>
      <c r="B70" s="87" t="str">
        <f>IF(ISNUMBER('[1]דיווח דיגומים'!B70),'[1]דיווח דיגומים'!B70,"")</f>
        <v/>
      </c>
      <c r="C70" s="88" t="str">
        <f>IF(ISNUMBER('[1]דיווח דיגומים'!B70),'[1]דיווח דיגומים'!C70,"")</f>
        <v/>
      </c>
      <c r="D70" s="89" t="str">
        <f>IF('[1]דיווח דיגומים'!E70="","",'[1]דיווח דיגומים'!E70)</f>
        <v/>
      </c>
      <c r="E70" s="90" t="str">
        <f>IF(B70="","",IF(VLOOKUP(B70,[1]WQ_UnitID!B:C,2,FALSE)=0,"",VLOOKUP(B70,[1]WQ_UnitID!B:C,2,FALSE)))</f>
        <v/>
      </c>
      <c r="F70" s="91" t="str">
        <f>IF(B70="","",[1]ExcLimit!$B$8)</f>
        <v/>
      </c>
      <c r="G70" s="91" t="str">
        <f>IF(B70="","",IF(D70=[1]Index!$R$24,"",[1]ExcLimit!$C$8))</f>
        <v/>
      </c>
      <c r="H70" s="91" t="str">
        <f>IF(B70="","",[1]ExcLimit!$D$8)</f>
        <v/>
      </c>
      <c r="I70" s="91" t="str">
        <f>IF(B70="","",[1]ExcLimit!$E$8)</f>
        <v/>
      </c>
      <c r="J70" s="91" t="str">
        <f>IFERROR(VLOOKUP(B70,[1]ExcCalc!O:S,2,FALSE),"")</f>
        <v/>
      </c>
      <c r="K70" s="91" t="str">
        <f>IFERROR(VLOOKUP(B70,[1]ExcCalc!O:S,3,FALSE),"")</f>
        <v/>
      </c>
      <c r="L70" s="91" t="str">
        <f>IFERROR(VLOOKUP(B70,[1]ExcCalc!O:S,4,FALSE),"")</f>
        <v/>
      </c>
      <c r="M70" s="91" t="str">
        <f>IFERROR(VLOOKUP(B70,[1]ExcCalc!O:S,5,FALSE),"")</f>
        <v/>
      </c>
    </row>
    <row r="71" spans="1:13" x14ac:dyDescent="0.2">
      <c r="A71" s="57"/>
      <c r="B71" s="87" t="str">
        <f>IF(ISNUMBER('[1]דיווח דיגומים'!B71),'[1]דיווח דיגומים'!B71,"")</f>
        <v/>
      </c>
      <c r="C71" s="88" t="str">
        <f>IF(ISNUMBER('[1]דיווח דיגומים'!B71),'[1]דיווח דיגומים'!C71,"")</f>
        <v/>
      </c>
      <c r="D71" s="89" t="str">
        <f>IF('[1]דיווח דיגומים'!E71="","",'[1]דיווח דיגומים'!E71)</f>
        <v/>
      </c>
      <c r="E71" s="90" t="str">
        <f>IF(B71="","",IF(VLOOKUP(B71,[1]WQ_UnitID!B:C,2,FALSE)=0,"",VLOOKUP(B71,[1]WQ_UnitID!B:C,2,FALSE)))</f>
        <v/>
      </c>
      <c r="F71" s="91" t="str">
        <f>IF(B71="","",[1]ExcLimit!$B$8)</f>
        <v/>
      </c>
      <c r="G71" s="91" t="str">
        <f>IF(B71="","",IF(D71=[1]Index!$R$24,"",[1]ExcLimit!$C$8))</f>
        <v/>
      </c>
      <c r="H71" s="91" t="str">
        <f>IF(B71="","",[1]ExcLimit!$D$8)</f>
        <v/>
      </c>
      <c r="I71" s="91" t="str">
        <f>IF(B71="","",[1]ExcLimit!$E$8)</f>
        <v/>
      </c>
      <c r="J71" s="91" t="str">
        <f>IFERROR(VLOOKUP(B71,[1]ExcCalc!O:S,2,FALSE),"")</f>
        <v/>
      </c>
      <c r="K71" s="91" t="str">
        <f>IFERROR(VLOOKUP(B71,[1]ExcCalc!O:S,3,FALSE),"")</f>
        <v/>
      </c>
      <c r="L71" s="91" t="str">
        <f>IFERROR(VLOOKUP(B71,[1]ExcCalc!O:S,4,FALSE),"")</f>
        <v/>
      </c>
      <c r="M71" s="91" t="str">
        <f>IFERROR(VLOOKUP(B71,[1]ExcCalc!O:S,5,FALSE),"")</f>
        <v/>
      </c>
    </row>
    <row r="72" spans="1:13" x14ac:dyDescent="0.2">
      <c r="A72" s="57"/>
      <c r="B72" s="87" t="str">
        <f>IF(ISNUMBER('[1]דיווח דיגומים'!B72),'[1]דיווח דיגומים'!B72,"")</f>
        <v/>
      </c>
      <c r="C72" s="88" t="str">
        <f>IF(ISNUMBER('[1]דיווח דיגומים'!B72),'[1]דיווח דיגומים'!C72,"")</f>
        <v/>
      </c>
      <c r="D72" s="89" t="str">
        <f>IF('[1]דיווח דיגומים'!E72="","",'[1]דיווח דיגומים'!E72)</f>
        <v/>
      </c>
      <c r="E72" s="90" t="str">
        <f>IF(B72="","",IF(VLOOKUP(B72,[1]WQ_UnitID!B:C,2,FALSE)=0,"",VLOOKUP(B72,[1]WQ_UnitID!B:C,2,FALSE)))</f>
        <v/>
      </c>
      <c r="F72" s="91" t="str">
        <f>IF(B72="","",[1]ExcLimit!$B$8)</f>
        <v/>
      </c>
      <c r="G72" s="91" t="str">
        <f>IF(B72="","",IF(D72=[1]Index!$R$24,"",[1]ExcLimit!$C$8))</f>
        <v/>
      </c>
      <c r="H72" s="91" t="str">
        <f>IF(B72="","",[1]ExcLimit!$D$8)</f>
        <v/>
      </c>
      <c r="I72" s="91" t="str">
        <f>IF(B72="","",[1]ExcLimit!$E$8)</f>
        <v/>
      </c>
      <c r="J72" s="91" t="str">
        <f>IFERROR(VLOOKUP(B72,[1]ExcCalc!O:S,2,FALSE),"")</f>
        <v/>
      </c>
      <c r="K72" s="91" t="str">
        <f>IFERROR(VLOOKUP(B72,[1]ExcCalc!O:S,3,FALSE),"")</f>
        <v/>
      </c>
      <c r="L72" s="91" t="str">
        <f>IFERROR(VLOOKUP(B72,[1]ExcCalc!O:S,4,FALSE),"")</f>
        <v/>
      </c>
      <c r="M72" s="91" t="str">
        <f>IFERROR(VLOOKUP(B72,[1]ExcCalc!O:S,5,FALSE),"")</f>
        <v/>
      </c>
    </row>
    <row r="73" spans="1:13" x14ac:dyDescent="0.2">
      <c r="A73" s="57"/>
      <c r="B73" s="87" t="str">
        <f>IF(ISNUMBER('[1]דיווח דיגומים'!B73),'[1]דיווח דיגומים'!B73,"")</f>
        <v/>
      </c>
      <c r="C73" s="88" t="str">
        <f>IF(ISNUMBER('[1]דיווח דיגומים'!B73),'[1]דיווח דיגומים'!C73,"")</f>
        <v/>
      </c>
      <c r="D73" s="89" t="str">
        <f>IF('[1]דיווח דיגומים'!E73="","",'[1]דיווח דיגומים'!E73)</f>
        <v/>
      </c>
      <c r="E73" s="90" t="str">
        <f>IF(B73="","",IF(VLOOKUP(B73,[1]WQ_UnitID!B:C,2,FALSE)=0,"",VLOOKUP(B73,[1]WQ_UnitID!B:C,2,FALSE)))</f>
        <v/>
      </c>
      <c r="F73" s="91" t="str">
        <f>IF(B73="","",[1]ExcLimit!$B$8)</f>
        <v/>
      </c>
      <c r="G73" s="91" t="str">
        <f>IF(B73="","",IF(D73=[1]Index!$R$24,"",[1]ExcLimit!$C$8))</f>
        <v/>
      </c>
      <c r="H73" s="91" t="str">
        <f>IF(B73="","",[1]ExcLimit!$D$8)</f>
        <v/>
      </c>
      <c r="I73" s="91" t="str">
        <f>IF(B73="","",[1]ExcLimit!$E$8)</f>
        <v/>
      </c>
      <c r="J73" s="91" t="str">
        <f>IFERROR(VLOOKUP(B73,[1]ExcCalc!O:S,2,FALSE),"")</f>
        <v/>
      </c>
      <c r="K73" s="91" t="str">
        <f>IFERROR(VLOOKUP(B73,[1]ExcCalc!O:S,3,FALSE),"")</f>
        <v/>
      </c>
      <c r="L73" s="91" t="str">
        <f>IFERROR(VLOOKUP(B73,[1]ExcCalc!O:S,4,FALSE),"")</f>
        <v/>
      </c>
      <c r="M73" s="91" t="str">
        <f>IFERROR(VLOOKUP(B73,[1]ExcCalc!O:S,5,FALSE),"")</f>
        <v/>
      </c>
    </row>
    <row r="74" spans="1:13" x14ac:dyDescent="0.2">
      <c r="A74" s="57"/>
      <c r="B74" s="87" t="str">
        <f>IF(ISNUMBER('[1]דיווח דיגומים'!B74),'[1]דיווח דיגומים'!B74,"")</f>
        <v/>
      </c>
      <c r="C74" s="88" t="str">
        <f>IF(ISNUMBER('[1]דיווח דיגומים'!B74),'[1]דיווח דיגומים'!C74,"")</f>
        <v/>
      </c>
      <c r="D74" s="89" t="str">
        <f>IF('[1]דיווח דיגומים'!E74="","",'[1]דיווח דיגומים'!E74)</f>
        <v/>
      </c>
      <c r="E74" s="90" t="str">
        <f>IF(B74="","",IF(VLOOKUP(B74,[1]WQ_UnitID!B:C,2,FALSE)=0,"",VLOOKUP(B74,[1]WQ_UnitID!B:C,2,FALSE)))</f>
        <v/>
      </c>
      <c r="F74" s="91" t="str">
        <f>IF(B74="","",[1]ExcLimit!$B$8)</f>
        <v/>
      </c>
      <c r="G74" s="91" t="str">
        <f>IF(B74="","",IF(D74=[1]Index!$R$24,"",[1]ExcLimit!$C$8))</f>
        <v/>
      </c>
      <c r="H74" s="91" t="str">
        <f>IF(B74="","",[1]ExcLimit!$D$8)</f>
        <v/>
      </c>
      <c r="I74" s="91" t="str">
        <f>IF(B74="","",[1]ExcLimit!$E$8)</f>
        <v/>
      </c>
      <c r="J74" s="91" t="str">
        <f>IFERROR(VLOOKUP(B74,[1]ExcCalc!O:S,2,FALSE),"")</f>
        <v/>
      </c>
      <c r="K74" s="91" t="str">
        <f>IFERROR(VLOOKUP(B74,[1]ExcCalc!O:S,3,FALSE),"")</f>
        <v/>
      </c>
      <c r="L74" s="91" t="str">
        <f>IFERROR(VLOOKUP(B74,[1]ExcCalc!O:S,4,FALSE),"")</f>
        <v/>
      </c>
      <c r="M74" s="91" t="str">
        <f>IFERROR(VLOOKUP(B74,[1]ExcCalc!O:S,5,FALSE),"")</f>
        <v/>
      </c>
    </row>
    <row r="75" spans="1:13" x14ac:dyDescent="0.2">
      <c r="A75" s="57"/>
      <c r="B75" s="87" t="str">
        <f>IF(ISNUMBER('[1]דיווח דיגומים'!B75),'[1]דיווח דיגומים'!B75,"")</f>
        <v/>
      </c>
      <c r="C75" s="88" t="str">
        <f>IF(ISNUMBER('[1]דיווח דיגומים'!B75),'[1]דיווח דיגומים'!C75,"")</f>
        <v/>
      </c>
      <c r="D75" s="89" t="str">
        <f>IF('[1]דיווח דיגומים'!E75="","",'[1]דיווח דיגומים'!E75)</f>
        <v/>
      </c>
      <c r="E75" s="90" t="str">
        <f>IF(B75="","",IF(VLOOKUP(B75,[1]WQ_UnitID!B:C,2,FALSE)=0,"",VLOOKUP(B75,[1]WQ_UnitID!B:C,2,FALSE)))</f>
        <v/>
      </c>
      <c r="F75" s="91" t="str">
        <f>IF(B75="","",[1]ExcLimit!$B$8)</f>
        <v/>
      </c>
      <c r="G75" s="91" t="str">
        <f>IF(B75="","",IF(D75=[1]Index!$R$24,"",[1]ExcLimit!$C$8))</f>
        <v/>
      </c>
      <c r="H75" s="91" t="str">
        <f>IF(B75="","",[1]ExcLimit!$D$8)</f>
        <v/>
      </c>
      <c r="I75" s="91" t="str">
        <f>IF(B75="","",[1]ExcLimit!$E$8)</f>
        <v/>
      </c>
      <c r="J75" s="91" t="str">
        <f>IFERROR(VLOOKUP(B75,[1]ExcCalc!O:S,2,FALSE),"")</f>
        <v/>
      </c>
      <c r="K75" s="91" t="str">
        <f>IFERROR(VLOOKUP(B75,[1]ExcCalc!O:S,3,FALSE),"")</f>
        <v/>
      </c>
      <c r="L75" s="91" t="str">
        <f>IFERROR(VLOOKUP(B75,[1]ExcCalc!O:S,4,FALSE),"")</f>
        <v/>
      </c>
      <c r="M75" s="91" t="str">
        <f>IFERROR(VLOOKUP(B75,[1]ExcCalc!O:S,5,FALSE),"")</f>
        <v/>
      </c>
    </row>
    <row r="76" spans="1:13" x14ac:dyDescent="0.2">
      <c r="A76" s="57"/>
      <c r="B76" s="87" t="str">
        <f>IF(ISNUMBER('[1]דיווח דיגומים'!B76),'[1]דיווח דיגומים'!B76,"")</f>
        <v/>
      </c>
      <c r="C76" s="88" t="str">
        <f>IF(ISNUMBER('[1]דיווח דיגומים'!B76),'[1]דיווח דיגומים'!C76,"")</f>
        <v/>
      </c>
      <c r="D76" s="89" t="str">
        <f>IF('[1]דיווח דיגומים'!E76="","",'[1]דיווח דיגומים'!E76)</f>
        <v/>
      </c>
      <c r="E76" s="90" t="str">
        <f>IF(B76="","",IF(VLOOKUP(B76,[1]WQ_UnitID!B:C,2,FALSE)=0,"",VLOOKUP(B76,[1]WQ_UnitID!B:C,2,FALSE)))</f>
        <v/>
      </c>
      <c r="F76" s="91" t="str">
        <f>IF(B76="","",[1]ExcLimit!$B$8)</f>
        <v/>
      </c>
      <c r="G76" s="91" t="str">
        <f>IF(B76="","",IF(D76=[1]Index!$R$24,"",[1]ExcLimit!$C$8))</f>
        <v/>
      </c>
      <c r="H76" s="91" t="str">
        <f>IF(B76="","",[1]ExcLimit!$D$8)</f>
        <v/>
      </c>
      <c r="I76" s="91" t="str">
        <f>IF(B76="","",[1]ExcLimit!$E$8)</f>
        <v/>
      </c>
      <c r="J76" s="91" t="str">
        <f>IFERROR(VLOOKUP(B76,[1]ExcCalc!O:S,2,FALSE),"")</f>
        <v/>
      </c>
      <c r="K76" s="91" t="str">
        <f>IFERROR(VLOOKUP(B76,[1]ExcCalc!O:S,3,FALSE),"")</f>
        <v/>
      </c>
      <c r="L76" s="91" t="str">
        <f>IFERROR(VLOOKUP(B76,[1]ExcCalc!O:S,4,FALSE),"")</f>
        <v/>
      </c>
      <c r="M76" s="91" t="str">
        <f>IFERROR(VLOOKUP(B76,[1]ExcCalc!O:S,5,FALSE),"")</f>
        <v/>
      </c>
    </row>
    <row r="77" spans="1:13" x14ac:dyDescent="0.2">
      <c r="A77" s="57"/>
      <c r="B77" s="87" t="str">
        <f>IF(ISNUMBER('[1]דיווח דיגומים'!B77),'[1]דיווח דיגומים'!B77,"")</f>
        <v/>
      </c>
      <c r="C77" s="88" t="str">
        <f>IF(ISNUMBER('[1]דיווח דיגומים'!B77),'[1]דיווח דיגומים'!C77,"")</f>
        <v/>
      </c>
      <c r="D77" s="89" t="str">
        <f>IF('[1]דיווח דיגומים'!E77="","",'[1]דיווח דיגומים'!E77)</f>
        <v/>
      </c>
      <c r="E77" s="90" t="str">
        <f>IF(B77="","",IF(VLOOKUP(B77,[1]WQ_UnitID!B:C,2,FALSE)=0,"",VLOOKUP(B77,[1]WQ_UnitID!B:C,2,FALSE)))</f>
        <v/>
      </c>
      <c r="F77" s="91" t="str">
        <f>IF(B77="","",[1]ExcLimit!$B$8)</f>
        <v/>
      </c>
      <c r="G77" s="91" t="str">
        <f>IF(B77="","",IF(D77=[1]Index!$R$24,"",[1]ExcLimit!$C$8))</f>
        <v/>
      </c>
      <c r="H77" s="91" t="str">
        <f>IF(B77="","",[1]ExcLimit!$D$8)</f>
        <v/>
      </c>
      <c r="I77" s="91" t="str">
        <f>IF(B77="","",[1]ExcLimit!$E$8)</f>
        <v/>
      </c>
      <c r="J77" s="91" t="str">
        <f>IFERROR(VLOOKUP(B77,[1]ExcCalc!O:S,2,FALSE),"")</f>
        <v/>
      </c>
      <c r="K77" s="91" t="str">
        <f>IFERROR(VLOOKUP(B77,[1]ExcCalc!O:S,3,FALSE),"")</f>
        <v/>
      </c>
      <c r="L77" s="91" t="str">
        <f>IFERROR(VLOOKUP(B77,[1]ExcCalc!O:S,4,FALSE),"")</f>
        <v/>
      </c>
      <c r="M77" s="91" t="str">
        <f>IFERROR(VLOOKUP(B77,[1]ExcCalc!O:S,5,FALSE),"")</f>
        <v/>
      </c>
    </row>
    <row r="78" spans="1:13" x14ac:dyDescent="0.2">
      <c r="A78" s="57"/>
      <c r="B78" s="87" t="str">
        <f>IF(ISNUMBER('[1]דיווח דיגומים'!B78),'[1]דיווח דיגומים'!B78,"")</f>
        <v/>
      </c>
      <c r="C78" s="88" t="str">
        <f>IF(ISNUMBER('[1]דיווח דיגומים'!B78),'[1]דיווח דיגומים'!C78,"")</f>
        <v/>
      </c>
      <c r="D78" s="89" t="str">
        <f>IF('[1]דיווח דיגומים'!E78="","",'[1]דיווח דיגומים'!E78)</f>
        <v/>
      </c>
      <c r="E78" s="90" t="str">
        <f>IF(B78="","",IF(VLOOKUP(B78,[1]WQ_UnitID!B:C,2,FALSE)=0,"",VLOOKUP(B78,[1]WQ_UnitID!B:C,2,FALSE)))</f>
        <v/>
      </c>
      <c r="F78" s="91" t="str">
        <f>IF(B78="","",[1]ExcLimit!$B$8)</f>
        <v/>
      </c>
      <c r="G78" s="91" t="str">
        <f>IF(B78="","",IF(D78=[1]Index!$R$24,"",[1]ExcLimit!$C$8))</f>
        <v/>
      </c>
      <c r="H78" s="91" t="str">
        <f>IF(B78="","",[1]ExcLimit!$D$8)</f>
        <v/>
      </c>
      <c r="I78" s="91" t="str">
        <f>IF(B78="","",[1]ExcLimit!$E$8)</f>
        <v/>
      </c>
      <c r="J78" s="91" t="str">
        <f>IFERROR(VLOOKUP(B78,[1]ExcCalc!O:S,2,FALSE),"")</f>
        <v/>
      </c>
      <c r="K78" s="91" t="str">
        <f>IFERROR(VLOOKUP(B78,[1]ExcCalc!O:S,3,FALSE),"")</f>
        <v/>
      </c>
      <c r="L78" s="91" t="str">
        <f>IFERROR(VLOOKUP(B78,[1]ExcCalc!O:S,4,FALSE),"")</f>
        <v/>
      </c>
      <c r="M78" s="91" t="str">
        <f>IFERROR(VLOOKUP(B78,[1]ExcCalc!O:S,5,FALSE),"")</f>
        <v/>
      </c>
    </row>
    <row r="79" spans="1:13" x14ac:dyDescent="0.2">
      <c r="A79" s="57"/>
      <c r="B79" s="87" t="str">
        <f>IF(ISNUMBER('[1]דיווח דיגומים'!B79),'[1]דיווח דיגומים'!B79,"")</f>
        <v/>
      </c>
      <c r="C79" s="88" t="str">
        <f>IF(ISNUMBER('[1]דיווח דיגומים'!B79),'[1]דיווח דיגומים'!C79,"")</f>
        <v/>
      </c>
      <c r="D79" s="89" t="str">
        <f>IF('[1]דיווח דיגומים'!E79="","",'[1]דיווח דיגומים'!E79)</f>
        <v/>
      </c>
      <c r="E79" s="90" t="str">
        <f>IF(B79="","",IF(VLOOKUP(B79,[1]WQ_UnitID!B:C,2,FALSE)=0,"",VLOOKUP(B79,[1]WQ_UnitID!B:C,2,FALSE)))</f>
        <v/>
      </c>
      <c r="F79" s="91" t="str">
        <f>IF(B79="","",[1]ExcLimit!$B$8)</f>
        <v/>
      </c>
      <c r="G79" s="91" t="str">
        <f>IF(B79="","",IF(D79=[1]Index!$R$24,"",[1]ExcLimit!$C$8))</f>
        <v/>
      </c>
      <c r="H79" s="91" t="str">
        <f>IF(B79="","",[1]ExcLimit!$D$8)</f>
        <v/>
      </c>
      <c r="I79" s="91" t="str">
        <f>IF(B79="","",[1]ExcLimit!$E$8)</f>
        <v/>
      </c>
      <c r="J79" s="91" t="str">
        <f>IFERROR(VLOOKUP(B79,[1]ExcCalc!O:S,2,FALSE),"")</f>
        <v/>
      </c>
      <c r="K79" s="91" t="str">
        <f>IFERROR(VLOOKUP(B79,[1]ExcCalc!O:S,3,FALSE),"")</f>
        <v/>
      </c>
      <c r="L79" s="91" t="str">
        <f>IFERROR(VLOOKUP(B79,[1]ExcCalc!O:S,4,FALSE),"")</f>
        <v/>
      </c>
      <c r="M79" s="91" t="str">
        <f>IFERROR(VLOOKUP(B79,[1]ExcCalc!O:S,5,FALSE),"")</f>
        <v/>
      </c>
    </row>
    <row r="80" spans="1:13" x14ac:dyDescent="0.2">
      <c r="A80" s="57"/>
      <c r="B80" s="87" t="str">
        <f>IF(ISNUMBER('[1]דיווח דיגומים'!B80),'[1]דיווח דיגומים'!B80,"")</f>
        <v/>
      </c>
      <c r="C80" s="88" t="str">
        <f>IF(ISNUMBER('[1]דיווח דיגומים'!B80),'[1]דיווח דיגומים'!C80,"")</f>
        <v/>
      </c>
      <c r="D80" s="89" t="str">
        <f>IF('[1]דיווח דיגומים'!E80="","",'[1]דיווח דיגומים'!E80)</f>
        <v/>
      </c>
      <c r="E80" s="90" t="str">
        <f>IF(B80="","",IF(VLOOKUP(B80,[1]WQ_UnitID!B:C,2,FALSE)=0,"",VLOOKUP(B80,[1]WQ_UnitID!B:C,2,FALSE)))</f>
        <v/>
      </c>
      <c r="F80" s="91" t="str">
        <f>IF(B80="","",[1]ExcLimit!$B$8)</f>
        <v/>
      </c>
      <c r="G80" s="91" t="str">
        <f>IF(B80="","",IF(D80=[1]Index!$R$24,"",[1]ExcLimit!$C$8))</f>
        <v/>
      </c>
      <c r="H80" s="91" t="str">
        <f>IF(B80="","",[1]ExcLimit!$D$8)</f>
        <v/>
      </c>
      <c r="I80" s="91" t="str">
        <f>IF(B80="","",[1]ExcLimit!$E$8)</f>
        <v/>
      </c>
      <c r="J80" s="91" t="str">
        <f>IFERROR(VLOOKUP(B80,[1]ExcCalc!O:S,2,FALSE),"")</f>
        <v/>
      </c>
      <c r="K80" s="91" t="str">
        <f>IFERROR(VLOOKUP(B80,[1]ExcCalc!O:S,3,FALSE),"")</f>
        <v/>
      </c>
      <c r="L80" s="91" t="str">
        <f>IFERROR(VLOOKUP(B80,[1]ExcCalc!O:S,4,FALSE),"")</f>
        <v/>
      </c>
      <c r="M80" s="91" t="str">
        <f>IFERROR(VLOOKUP(B80,[1]ExcCalc!O:S,5,FALSE),"")</f>
        <v/>
      </c>
    </row>
    <row r="81" spans="1:13" x14ac:dyDescent="0.2">
      <c r="A81" s="57"/>
      <c r="B81" s="87" t="str">
        <f>IF(ISNUMBER('[1]דיווח דיגומים'!B81),'[1]דיווח דיגומים'!B81,"")</f>
        <v/>
      </c>
      <c r="C81" s="88" t="str">
        <f>IF(ISNUMBER('[1]דיווח דיגומים'!B81),'[1]דיווח דיגומים'!C81,"")</f>
        <v/>
      </c>
      <c r="D81" s="89" t="str">
        <f>IF('[1]דיווח דיגומים'!E81="","",'[1]דיווח דיגומים'!E81)</f>
        <v/>
      </c>
      <c r="E81" s="90" t="str">
        <f>IF(B81="","",IF(VLOOKUP(B81,[1]WQ_UnitID!B:C,2,FALSE)=0,"",VLOOKUP(B81,[1]WQ_UnitID!B:C,2,FALSE)))</f>
        <v/>
      </c>
      <c r="F81" s="91" t="str">
        <f>IF(B81="","",[1]ExcLimit!$B$8)</f>
        <v/>
      </c>
      <c r="G81" s="91" t="str">
        <f>IF(B81="","",IF(D81=[1]Index!$R$24,"",[1]ExcLimit!$C$8))</f>
        <v/>
      </c>
      <c r="H81" s="91" t="str">
        <f>IF(B81="","",[1]ExcLimit!$D$8)</f>
        <v/>
      </c>
      <c r="I81" s="91" t="str">
        <f>IF(B81="","",[1]ExcLimit!$E$8)</f>
        <v/>
      </c>
      <c r="J81" s="91" t="str">
        <f>IFERROR(VLOOKUP(B81,[1]ExcCalc!O:S,2,FALSE),"")</f>
        <v/>
      </c>
      <c r="K81" s="91" t="str">
        <f>IFERROR(VLOOKUP(B81,[1]ExcCalc!O:S,3,FALSE),"")</f>
        <v/>
      </c>
      <c r="L81" s="91" t="str">
        <f>IFERROR(VLOOKUP(B81,[1]ExcCalc!O:S,4,FALSE),"")</f>
        <v/>
      </c>
      <c r="M81" s="91" t="str">
        <f>IFERROR(VLOOKUP(B81,[1]ExcCalc!O:S,5,FALSE),"")</f>
        <v/>
      </c>
    </row>
    <row r="82" spans="1:13" x14ac:dyDescent="0.2">
      <c r="A82" s="57"/>
      <c r="B82" s="87" t="str">
        <f>IF(ISNUMBER('[1]דיווח דיגומים'!B82),'[1]דיווח דיגומים'!B82,"")</f>
        <v/>
      </c>
      <c r="C82" s="88" t="str">
        <f>IF(ISNUMBER('[1]דיווח דיגומים'!B82),'[1]דיווח דיגומים'!C82,"")</f>
        <v/>
      </c>
      <c r="D82" s="89" t="str">
        <f>IF('[1]דיווח דיגומים'!E82="","",'[1]דיווח דיגומים'!E82)</f>
        <v/>
      </c>
      <c r="E82" s="90" t="str">
        <f>IF(B82="","",IF(VLOOKUP(B82,[1]WQ_UnitID!B:C,2,FALSE)=0,"",VLOOKUP(B82,[1]WQ_UnitID!B:C,2,FALSE)))</f>
        <v/>
      </c>
      <c r="F82" s="91" t="str">
        <f>IF(B82="","",[1]ExcLimit!$B$8)</f>
        <v/>
      </c>
      <c r="G82" s="91" t="str">
        <f>IF(B82="","",IF(D82=[1]Index!$R$24,"",[1]ExcLimit!$C$8))</f>
        <v/>
      </c>
      <c r="H82" s="91" t="str">
        <f>IF(B82="","",[1]ExcLimit!$D$8)</f>
        <v/>
      </c>
      <c r="I82" s="91" t="str">
        <f>IF(B82="","",[1]ExcLimit!$E$8)</f>
        <v/>
      </c>
      <c r="J82" s="91" t="str">
        <f>IFERROR(VLOOKUP(B82,[1]ExcCalc!O:S,2,FALSE),"")</f>
        <v/>
      </c>
      <c r="K82" s="91" t="str">
        <f>IFERROR(VLOOKUP(B82,[1]ExcCalc!O:S,3,FALSE),"")</f>
        <v/>
      </c>
      <c r="L82" s="91" t="str">
        <f>IFERROR(VLOOKUP(B82,[1]ExcCalc!O:S,4,FALSE),"")</f>
        <v/>
      </c>
      <c r="M82" s="91" t="str">
        <f>IFERROR(VLOOKUP(B82,[1]ExcCalc!O:S,5,FALSE),"")</f>
        <v/>
      </c>
    </row>
    <row r="83" spans="1:13" x14ac:dyDescent="0.2">
      <c r="A83" s="57"/>
      <c r="B83" s="87" t="str">
        <f>IF(ISNUMBER('[1]דיווח דיגומים'!B83),'[1]דיווח דיגומים'!B83,"")</f>
        <v/>
      </c>
      <c r="C83" s="88" t="str">
        <f>IF(ISNUMBER('[1]דיווח דיגומים'!B83),'[1]דיווח דיגומים'!C83,"")</f>
        <v/>
      </c>
      <c r="D83" s="89" t="str">
        <f>IF('[1]דיווח דיגומים'!E83="","",'[1]דיווח דיגומים'!E83)</f>
        <v/>
      </c>
      <c r="E83" s="90" t="str">
        <f>IF(B83="","",IF(VLOOKUP(B83,[1]WQ_UnitID!B:C,2,FALSE)=0,"",VLOOKUP(B83,[1]WQ_UnitID!B:C,2,FALSE)))</f>
        <v/>
      </c>
      <c r="F83" s="91" t="str">
        <f>IF(B83="","",[1]ExcLimit!$B$8)</f>
        <v/>
      </c>
      <c r="G83" s="91" t="str">
        <f>IF(B83="","",IF(D83=[1]Index!$R$24,"",[1]ExcLimit!$C$8))</f>
        <v/>
      </c>
      <c r="H83" s="91" t="str">
        <f>IF(B83="","",[1]ExcLimit!$D$8)</f>
        <v/>
      </c>
      <c r="I83" s="91" t="str">
        <f>IF(B83="","",[1]ExcLimit!$E$8)</f>
        <v/>
      </c>
      <c r="J83" s="91" t="str">
        <f>IFERROR(VLOOKUP(B83,[1]ExcCalc!O:S,2,FALSE),"")</f>
        <v/>
      </c>
      <c r="K83" s="91" t="str">
        <f>IFERROR(VLOOKUP(B83,[1]ExcCalc!O:S,3,FALSE),"")</f>
        <v/>
      </c>
      <c r="L83" s="91" t="str">
        <f>IFERROR(VLOOKUP(B83,[1]ExcCalc!O:S,4,FALSE),"")</f>
        <v/>
      </c>
      <c r="M83" s="91" t="str">
        <f>IFERROR(VLOOKUP(B83,[1]ExcCalc!O:S,5,FALSE),"")</f>
        <v/>
      </c>
    </row>
    <row r="84" spans="1:13" x14ac:dyDescent="0.2">
      <c r="A84" s="57"/>
      <c r="B84" s="87" t="str">
        <f>IF(ISNUMBER('[1]דיווח דיגומים'!B84),'[1]דיווח דיגומים'!B84,"")</f>
        <v/>
      </c>
      <c r="C84" s="88" t="str">
        <f>IF(ISNUMBER('[1]דיווח דיגומים'!B84),'[1]דיווח דיגומים'!C84,"")</f>
        <v/>
      </c>
      <c r="D84" s="89" t="str">
        <f>IF('[1]דיווח דיגומים'!E84="","",'[1]דיווח דיגומים'!E84)</f>
        <v/>
      </c>
      <c r="E84" s="90" t="str">
        <f>IF(B84="","",IF(VLOOKUP(B84,[1]WQ_UnitID!B:C,2,FALSE)=0,"",VLOOKUP(B84,[1]WQ_UnitID!B:C,2,FALSE)))</f>
        <v/>
      </c>
      <c r="F84" s="91" t="str">
        <f>IF(B84="","",[1]ExcLimit!$B$8)</f>
        <v/>
      </c>
      <c r="G84" s="91" t="str">
        <f>IF(B84="","",IF(D84=[1]Index!$R$24,"",[1]ExcLimit!$C$8))</f>
        <v/>
      </c>
      <c r="H84" s="91" t="str">
        <f>IF(B84="","",[1]ExcLimit!$D$8)</f>
        <v/>
      </c>
      <c r="I84" s="91" t="str">
        <f>IF(B84="","",[1]ExcLimit!$E$8)</f>
        <v/>
      </c>
      <c r="J84" s="91" t="str">
        <f>IFERROR(VLOOKUP(B84,[1]ExcCalc!O:S,2,FALSE),"")</f>
        <v/>
      </c>
      <c r="K84" s="91" t="str">
        <f>IFERROR(VLOOKUP(B84,[1]ExcCalc!O:S,3,FALSE),"")</f>
        <v/>
      </c>
      <c r="L84" s="91" t="str">
        <f>IFERROR(VLOOKUP(B84,[1]ExcCalc!O:S,4,FALSE),"")</f>
        <v/>
      </c>
      <c r="M84" s="91" t="str">
        <f>IFERROR(VLOOKUP(B84,[1]ExcCalc!O:S,5,FALSE),"")</f>
        <v/>
      </c>
    </row>
    <row r="85" spans="1:13" x14ac:dyDescent="0.2">
      <c r="A85" s="57"/>
      <c r="B85" s="87" t="str">
        <f>IF(ISNUMBER('[1]דיווח דיגומים'!B85),'[1]דיווח דיגומים'!B85,"")</f>
        <v/>
      </c>
      <c r="C85" s="88" t="str">
        <f>IF(ISNUMBER('[1]דיווח דיגומים'!B85),'[1]דיווח דיגומים'!C85,"")</f>
        <v/>
      </c>
      <c r="D85" s="89" t="str">
        <f>IF('[1]דיווח דיגומים'!E85="","",'[1]דיווח דיגומים'!E85)</f>
        <v/>
      </c>
      <c r="E85" s="90" t="str">
        <f>IF(B85="","",IF(VLOOKUP(B85,[1]WQ_UnitID!B:C,2,FALSE)=0,"",VLOOKUP(B85,[1]WQ_UnitID!B:C,2,FALSE)))</f>
        <v/>
      </c>
      <c r="F85" s="91" t="str">
        <f>IF(B85="","",[1]ExcLimit!$B$8)</f>
        <v/>
      </c>
      <c r="G85" s="91" t="str">
        <f>IF(B85="","",IF(D85=[1]Index!$R$24,"",[1]ExcLimit!$C$8))</f>
        <v/>
      </c>
      <c r="H85" s="91" t="str">
        <f>IF(B85="","",[1]ExcLimit!$D$8)</f>
        <v/>
      </c>
      <c r="I85" s="91" t="str">
        <f>IF(B85="","",[1]ExcLimit!$E$8)</f>
        <v/>
      </c>
      <c r="J85" s="91" t="str">
        <f>IFERROR(VLOOKUP(B85,[1]ExcCalc!O:S,2,FALSE),"")</f>
        <v/>
      </c>
      <c r="K85" s="91" t="str">
        <f>IFERROR(VLOOKUP(B85,[1]ExcCalc!O:S,3,FALSE),"")</f>
        <v/>
      </c>
      <c r="L85" s="91" t="str">
        <f>IFERROR(VLOOKUP(B85,[1]ExcCalc!O:S,4,FALSE),"")</f>
        <v/>
      </c>
      <c r="M85" s="91" t="str">
        <f>IFERROR(VLOOKUP(B85,[1]ExcCalc!O:S,5,FALSE),"")</f>
        <v/>
      </c>
    </row>
    <row r="86" spans="1:13" x14ac:dyDescent="0.2">
      <c r="A86" s="57"/>
      <c r="B86" s="87" t="str">
        <f>IF(ISNUMBER('[1]דיווח דיגומים'!B86),'[1]דיווח דיגומים'!B86,"")</f>
        <v/>
      </c>
      <c r="C86" s="88" t="str">
        <f>IF(ISNUMBER('[1]דיווח דיגומים'!B86),'[1]דיווח דיגומים'!C86,"")</f>
        <v/>
      </c>
      <c r="D86" s="89" t="str">
        <f>IF('[1]דיווח דיגומים'!E86="","",'[1]דיווח דיגומים'!E86)</f>
        <v/>
      </c>
      <c r="E86" s="90" t="str">
        <f>IF(B86="","",IF(VLOOKUP(B86,[1]WQ_UnitID!B:C,2,FALSE)=0,"",VLOOKUP(B86,[1]WQ_UnitID!B:C,2,FALSE)))</f>
        <v/>
      </c>
      <c r="F86" s="91" t="str">
        <f>IF(B86="","",[1]ExcLimit!$B$8)</f>
        <v/>
      </c>
      <c r="G86" s="91" t="str">
        <f>IF(B86="","",IF(D86=[1]Index!$R$24,"",[1]ExcLimit!$C$8))</f>
        <v/>
      </c>
      <c r="H86" s="91" t="str">
        <f>IF(B86="","",[1]ExcLimit!$D$8)</f>
        <v/>
      </c>
      <c r="I86" s="91" t="str">
        <f>IF(B86="","",[1]ExcLimit!$E$8)</f>
        <v/>
      </c>
      <c r="J86" s="91" t="str">
        <f>IFERROR(VLOOKUP(B86,[1]ExcCalc!O:S,2,FALSE),"")</f>
        <v/>
      </c>
      <c r="K86" s="91" t="str">
        <f>IFERROR(VLOOKUP(B86,[1]ExcCalc!O:S,3,FALSE),"")</f>
        <v/>
      </c>
      <c r="L86" s="91" t="str">
        <f>IFERROR(VLOOKUP(B86,[1]ExcCalc!O:S,4,FALSE),"")</f>
        <v/>
      </c>
      <c r="M86" s="91" t="str">
        <f>IFERROR(VLOOKUP(B86,[1]ExcCalc!O:S,5,FALSE),"")</f>
        <v/>
      </c>
    </row>
    <row r="87" spans="1:13" x14ac:dyDescent="0.2">
      <c r="A87" s="57"/>
      <c r="B87" s="87" t="str">
        <f>IF(ISNUMBER('[1]דיווח דיגומים'!B87),'[1]דיווח דיגומים'!B87,"")</f>
        <v/>
      </c>
      <c r="C87" s="88" t="str">
        <f>IF(ISNUMBER('[1]דיווח דיגומים'!B87),'[1]דיווח דיגומים'!C87,"")</f>
        <v/>
      </c>
      <c r="D87" s="89" t="str">
        <f>IF('[1]דיווח דיגומים'!E87="","",'[1]דיווח דיגומים'!E87)</f>
        <v/>
      </c>
      <c r="E87" s="90" t="str">
        <f>IF(B87="","",IF(VLOOKUP(B87,[1]WQ_UnitID!B:C,2,FALSE)=0,"",VLOOKUP(B87,[1]WQ_UnitID!B:C,2,FALSE)))</f>
        <v/>
      </c>
      <c r="F87" s="91" t="str">
        <f>IF(B87="","",[1]ExcLimit!$B$8)</f>
        <v/>
      </c>
      <c r="G87" s="91" t="str">
        <f>IF(B87="","",IF(D87=[1]Index!$R$24,"",[1]ExcLimit!$C$8))</f>
        <v/>
      </c>
      <c r="H87" s="91" t="str">
        <f>IF(B87="","",[1]ExcLimit!$D$8)</f>
        <v/>
      </c>
      <c r="I87" s="91" t="str">
        <f>IF(B87="","",[1]ExcLimit!$E$8)</f>
        <v/>
      </c>
      <c r="J87" s="91" t="str">
        <f>IFERROR(VLOOKUP(B87,[1]ExcCalc!O:S,2,FALSE),"")</f>
        <v/>
      </c>
      <c r="K87" s="91" t="str">
        <f>IFERROR(VLOOKUP(B87,[1]ExcCalc!O:S,3,FALSE),"")</f>
        <v/>
      </c>
      <c r="L87" s="91" t="str">
        <f>IFERROR(VLOOKUP(B87,[1]ExcCalc!O:S,4,FALSE),"")</f>
        <v/>
      </c>
      <c r="M87" s="91" t="str">
        <f>IFERROR(VLOOKUP(B87,[1]ExcCalc!O:S,5,FALSE),"")</f>
        <v/>
      </c>
    </row>
    <row r="88" spans="1:13" x14ac:dyDescent="0.2">
      <c r="A88" s="57"/>
      <c r="B88" s="87" t="str">
        <f>IF(ISNUMBER('[1]דיווח דיגומים'!B88),'[1]דיווח דיגומים'!B88,"")</f>
        <v/>
      </c>
      <c r="C88" s="88" t="str">
        <f>IF(ISNUMBER('[1]דיווח דיגומים'!B88),'[1]דיווח דיגומים'!C88,"")</f>
        <v/>
      </c>
      <c r="D88" s="89" t="str">
        <f>IF('[1]דיווח דיגומים'!E88="","",'[1]דיווח דיגומים'!E88)</f>
        <v/>
      </c>
      <c r="E88" s="90" t="str">
        <f>IF(B88="","",IF(VLOOKUP(B88,[1]WQ_UnitID!B:C,2,FALSE)=0,"",VLOOKUP(B88,[1]WQ_UnitID!B:C,2,FALSE)))</f>
        <v/>
      </c>
      <c r="F88" s="91" t="str">
        <f>IF(B88="","",[1]ExcLimit!$B$8)</f>
        <v/>
      </c>
      <c r="G88" s="91" t="str">
        <f>IF(B88="","",IF(D88=[1]Index!$R$24,"",[1]ExcLimit!$C$8))</f>
        <v/>
      </c>
      <c r="H88" s="91" t="str">
        <f>IF(B88="","",[1]ExcLimit!$D$8)</f>
        <v/>
      </c>
      <c r="I88" s="91" t="str">
        <f>IF(B88="","",[1]ExcLimit!$E$8)</f>
        <v/>
      </c>
      <c r="J88" s="91" t="str">
        <f>IFERROR(VLOOKUP(B88,[1]ExcCalc!O:S,2,FALSE),"")</f>
        <v/>
      </c>
      <c r="K88" s="91" t="str">
        <f>IFERROR(VLOOKUP(B88,[1]ExcCalc!O:S,3,FALSE),"")</f>
        <v/>
      </c>
      <c r="L88" s="91" t="str">
        <f>IFERROR(VLOOKUP(B88,[1]ExcCalc!O:S,4,FALSE),"")</f>
        <v/>
      </c>
      <c r="M88" s="91" t="str">
        <f>IFERROR(VLOOKUP(B88,[1]ExcCalc!O:S,5,FALSE),"")</f>
        <v/>
      </c>
    </row>
    <row r="89" spans="1:13" x14ac:dyDescent="0.2">
      <c r="A89" s="57"/>
      <c r="B89" s="87" t="str">
        <f>IF(ISNUMBER('[1]דיווח דיגומים'!B89),'[1]דיווח דיגומים'!B89,"")</f>
        <v/>
      </c>
      <c r="C89" s="88" t="str">
        <f>IF(ISNUMBER('[1]דיווח דיגומים'!B89),'[1]דיווח דיגומים'!C89,"")</f>
        <v/>
      </c>
      <c r="D89" s="89" t="str">
        <f>IF('[1]דיווח דיגומים'!E89="","",'[1]דיווח דיגומים'!E89)</f>
        <v/>
      </c>
      <c r="E89" s="90" t="str">
        <f>IF(B89="","",IF(VLOOKUP(B89,[1]WQ_UnitID!B:C,2,FALSE)=0,"",VLOOKUP(B89,[1]WQ_UnitID!B:C,2,FALSE)))</f>
        <v/>
      </c>
      <c r="F89" s="91" t="str">
        <f>IF(B89="","",[1]ExcLimit!$B$8)</f>
        <v/>
      </c>
      <c r="G89" s="91" t="str">
        <f>IF(B89="","",IF(D89=[1]Index!$R$24,"",[1]ExcLimit!$C$8))</f>
        <v/>
      </c>
      <c r="H89" s="91" t="str">
        <f>IF(B89="","",[1]ExcLimit!$D$8)</f>
        <v/>
      </c>
      <c r="I89" s="91" t="str">
        <f>IF(B89="","",[1]ExcLimit!$E$8)</f>
        <v/>
      </c>
      <c r="J89" s="91" t="str">
        <f>IFERROR(VLOOKUP(B89,[1]ExcCalc!O:S,2,FALSE),"")</f>
        <v/>
      </c>
      <c r="K89" s="91" t="str">
        <f>IFERROR(VLOOKUP(B89,[1]ExcCalc!O:S,3,FALSE),"")</f>
        <v/>
      </c>
      <c r="L89" s="91" t="str">
        <f>IFERROR(VLOOKUP(B89,[1]ExcCalc!O:S,4,FALSE),"")</f>
        <v/>
      </c>
      <c r="M89" s="91" t="str">
        <f>IFERROR(VLOOKUP(B89,[1]ExcCalc!O:S,5,FALSE),"")</f>
        <v/>
      </c>
    </row>
    <row r="90" spans="1:13" x14ac:dyDescent="0.2">
      <c r="A90" s="57"/>
      <c r="B90" s="87" t="str">
        <f>IF(ISNUMBER('[1]דיווח דיגומים'!B90),'[1]דיווח דיגומים'!B90,"")</f>
        <v/>
      </c>
      <c r="C90" s="88" t="str">
        <f>IF(ISNUMBER('[1]דיווח דיגומים'!B90),'[1]דיווח דיגומים'!C90,"")</f>
        <v/>
      </c>
      <c r="D90" s="89" t="str">
        <f>IF('[1]דיווח דיגומים'!E90="","",'[1]דיווח דיגומים'!E90)</f>
        <v/>
      </c>
      <c r="E90" s="90" t="str">
        <f>IF(B90="","",IF(VLOOKUP(B90,[1]WQ_UnitID!B:C,2,FALSE)=0,"",VLOOKUP(B90,[1]WQ_UnitID!B:C,2,FALSE)))</f>
        <v/>
      </c>
      <c r="F90" s="91" t="str">
        <f>IF(B90="","",[1]ExcLimit!$B$8)</f>
        <v/>
      </c>
      <c r="G90" s="91" t="str">
        <f>IF(B90="","",IF(D90=[1]Index!$R$24,"",[1]ExcLimit!$C$8))</f>
        <v/>
      </c>
      <c r="H90" s="91" t="str">
        <f>IF(B90="","",[1]ExcLimit!$D$8)</f>
        <v/>
      </c>
      <c r="I90" s="91" t="str">
        <f>IF(B90="","",[1]ExcLimit!$E$8)</f>
        <v/>
      </c>
      <c r="J90" s="91" t="str">
        <f>IFERROR(VLOOKUP(B90,[1]ExcCalc!O:S,2,FALSE),"")</f>
        <v/>
      </c>
      <c r="K90" s="91" t="str">
        <f>IFERROR(VLOOKUP(B90,[1]ExcCalc!O:S,3,FALSE),"")</f>
        <v/>
      </c>
      <c r="L90" s="91" t="str">
        <f>IFERROR(VLOOKUP(B90,[1]ExcCalc!O:S,4,FALSE),"")</f>
        <v/>
      </c>
      <c r="M90" s="91" t="str">
        <f>IFERROR(VLOOKUP(B90,[1]ExcCalc!O:S,5,FALSE),"")</f>
        <v/>
      </c>
    </row>
    <row r="91" spans="1:13" x14ac:dyDescent="0.2">
      <c r="A91" s="57"/>
      <c r="B91" s="87" t="str">
        <f>IF(ISNUMBER('[1]דיווח דיגומים'!B91),'[1]דיווח דיגומים'!B91,"")</f>
        <v/>
      </c>
      <c r="C91" s="88" t="str">
        <f>IF(ISNUMBER('[1]דיווח דיגומים'!B91),'[1]דיווח דיגומים'!C91,"")</f>
        <v/>
      </c>
      <c r="D91" s="89" t="str">
        <f>IF('[1]דיווח דיגומים'!E91="","",'[1]דיווח דיגומים'!E91)</f>
        <v/>
      </c>
      <c r="E91" s="90" t="str">
        <f>IF(B91="","",IF(VLOOKUP(B91,[1]WQ_UnitID!B:C,2,FALSE)=0,"",VLOOKUP(B91,[1]WQ_UnitID!B:C,2,FALSE)))</f>
        <v/>
      </c>
      <c r="F91" s="91" t="str">
        <f>IF(B91="","",[1]ExcLimit!$B$8)</f>
        <v/>
      </c>
      <c r="G91" s="91" t="str">
        <f>IF(B91="","",IF(D91=[1]Index!$R$24,"",[1]ExcLimit!$C$8))</f>
        <v/>
      </c>
      <c r="H91" s="91" t="str">
        <f>IF(B91="","",[1]ExcLimit!$D$8)</f>
        <v/>
      </c>
      <c r="I91" s="91" t="str">
        <f>IF(B91="","",[1]ExcLimit!$E$8)</f>
        <v/>
      </c>
      <c r="J91" s="91" t="str">
        <f>IFERROR(VLOOKUP(B91,[1]ExcCalc!O:S,2,FALSE),"")</f>
        <v/>
      </c>
      <c r="K91" s="91" t="str">
        <f>IFERROR(VLOOKUP(B91,[1]ExcCalc!O:S,3,FALSE),"")</f>
        <v/>
      </c>
      <c r="L91" s="91" t="str">
        <f>IFERROR(VLOOKUP(B91,[1]ExcCalc!O:S,4,FALSE),"")</f>
        <v/>
      </c>
      <c r="M91" s="91" t="str">
        <f>IFERROR(VLOOKUP(B91,[1]ExcCalc!O:S,5,FALSE),"")</f>
        <v/>
      </c>
    </row>
    <row r="92" spans="1:13" x14ac:dyDescent="0.2">
      <c r="A92" s="57"/>
      <c r="B92" s="87" t="str">
        <f>IF(ISNUMBER('[1]דיווח דיגומים'!B92),'[1]דיווח דיגומים'!B92,"")</f>
        <v/>
      </c>
      <c r="C92" s="88" t="str">
        <f>IF(ISNUMBER('[1]דיווח דיגומים'!B92),'[1]דיווח דיגומים'!C92,"")</f>
        <v/>
      </c>
      <c r="D92" s="89" t="str">
        <f>IF('[1]דיווח דיגומים'!E92="","",'[1]דיווח דיגומים'!E92)</f>
        <v/>
      </c>
      <c r="E92" s="90" t="str">
        <f>IF(B92="","",IF(VLOOKUP(B92,[1]WQ_UnitID!B:C,2,FALSE)=0,"",VLOOKUP(B92,[1]WQ_UnitID!B:C,2,FALSE)))</f>
        <v/>
      </c>
      <c r="F92" s="91" t="str">
        <f>IF(B92="","",[1]ExcLimit!$B$8)</f>
        <v/>
      </c>
      <c r="G92" s="91" t="str">
        <f>IF(B92="","",IF(D92=[1]Index!$R$24,"",[1]ExcLimit!$C$8))</f>
        <v/>
      </c>
      <c r="H92" s="91" t="str">
        <f>IF(B92="","",[1]ExcLimit!$D$8)</f>
        <v/>
      </c>
      <c r="I92" s="91" t="str">
        <f>IF(B92="","",[1]ExcLimit!$E$8)</f>
        <v/>
      </c>
      <c r="J92" s="91" t="str">
        <f>IFERROR(VLOOKUP(B92,[1]ExcCalc!O:S,2,FALSE),"")</f>
        <v/>
      </c>
      <c r="K92" s="91" t="str">
        <f>IFERROR(VLOOKUP(B92,[1]ExcCalc!O:S,3,FALSE),"")</f>
        <v/>
      </c>
      <c r="L92" s="91" t="str">
        <f>IFERROR(VLOOKUP(B92,[1]ExcCalc!O:S,4,FALSE),"")</f>
        <v/>
      </c>
      <c r="M92" s="91" t="str">
        <f>IFERROR(VLOOKUP(B92,[1]ExcCalc!O:S,5,FALSE),"")</f>
        <v/>
      </c>
    </row>
    <row r="93" spans="1:13" x14ac:dyDescent="0.2">
      <c r="A93" s="57"/>
      <c r="B93" s="87" t="str">
        <f>IF(ISNUMBER('[1]דיווח דיגומים'!B93),'[1]דיווח דיגומים'!B93,"")</f>
        <v/>
      </c>
      <c r="C93" s="88" t="str">
        <f>IF(ISNUMBER('[1]דיווח דיגומים'!B93),'[1]דיווח דיגומים'!C93,"")</f>
        <v/>
      </c>
      <c r="D93" s="89" t="str">
        <f>IF('[1]דיווח דיגומים'!E93="","",'[1]דיווח דיגומים'!E93)</f>
        <v/>
      </c>
      <c r="E93" s="90" t="str">
        <f>IF(B93="","",IF(VLOOKUP(B93,[1]WQ_UnitID!B:C,2,FALSE)=0,"",VLOOKUP(B93,[1]WQ_UnitID!B:C,2,FALSE)))</f>
        <v/>
      </c>
      <c r="F93" s="91" t="str">
        <f>IF(B93="","",[1]ExcLimit!$B$8)</f>
        <v/>
      </c>
      <c r="G93" s="91" t="str">
        <f>IF(B93="","",IF(D93=[1]Index!$R$24,"",[1]ExcLimit!$C$8))</f>
        <v/>
      </c>
      <c r="H93" s="91" t="str">
        <f>IF(B93="","",[1]ExcLimit!$D$8)</f>
        <v/>
      </c>
      <c r="I93" s="91" t="str">
        <f>IF(B93="","",[1]ExcLimit!$E$8)</f>
        <v/>
      </c>
      <c r="J93" s="91" t="str">
        <f>IFERROR(VLOOKUP(B93,[1]ExcCalc!O:S,2,FALSE),"")</f>
        <v/>
      </c>
      <c r="K93" s="91" t="str">
        <f>IFERROR(VLOOKUP(B93,[1]ExcCalc!O:S,3,FALSE),"")</f>
        <v/>
      </c>
      <c r="L93" s="91" t="str">
        <f>IFERROR(VLOOKUP(B93,[1]ExcCalc!O:S,4,FALSE),"")</f>
        <v/>
      </c>
      <c r="M93" s="91" t="str">
        <f>IFERROR(VLOOKUP(B93,[1]ExcCalc!O:S,5,FALSE),"")</f>
        <v/>
      </c>
    </row>
    <row r="94" spans="1:13" x14ac:dyDescent="0.2">
      <c r="A94" s="57"/>
      <c r="B94" s="87" t="str">
        <f>IF(ISNUMBER('[1]דיווח דיגומים'!B94),'[1]דיווח דיגומים'!B94,"")</f>
        <v/>
      </c>
      <c r="C94" s="88" t="str">
        <f>IF(ISNUMBER('[1]דיווח דיגומים'!B94),'[1]דיווח דיגומים'!C94,"")</f>
        <v/>
      </c>
      <c r="D94" s="89" t="str">
        <f>IF('[1]דיווח דיגומים'!E94="","",'[1]דיווח דיגומים'!E94)</f>
        <v/>
      </c>
      <c r="E94" s="90" t="str">
        <f>IF(B94="","",IF(VLOOKUP(B94,[1]WQ_UnitID!B:C,2,FALSE)=0,"",VLOOKUP(B94,[1]WQ_UnitID!B:C,2,FALSE)))</f>
        <v/>
      </c>
      <c r="F94" s="91" t="str">
        <f>IF(B94="","",[1]ExcLimit!$B$8)</f>
        <v/>
      </c>
      <c r="G94" s="91" t="str">
        <f>IF(B94="","",IF(D94=[1]Index!$R$24,"",[1]ExcLimit!$C$8))</f>
        <v/>
      </c>
      <c r="H94" s="91" t="str">
        <f>IF(B94="","",[1]ExcLimit!$D$8)</f>
        <v/>
      </c>
      <c r="I94" s="91" t="str">
        <f>IF(B94="","",[1]ExcLimit!$E$8)</f>
        <v/>
      </c>
      <c r="J94" s="91" t="str">
        <f>IFERROR(VLOOKUP(B94,[1]ExcCalc!O:S,2,FALSE),"")</f>
        <v/>
      </c>
      <c r="K94" s="91" t="str">
        <f>IFERROR(VLOOKUP(B94,[1]ExcCalc!O:S,3,FALSE),"")</f>
        <v/>
      </c>
      <c r="L94" s="91" t="str">
        <f>IFERROR(VLOOKUP(B94,[1]ExcCalc!O:S,4,FALSE),"")</f>
        <v/>
      </c>
      <c r="M94" s="91" t="str">
        <f>IFERROR(VLOOKUP(B94,[1]ExcCalc!O:S,5,FALSE),"")</f>
        <v/>
      </c>
    </row>
    <row r="95" spans="1:13" x14ac:dyDescent="0.2">
      <c r="A95" s="57"/>
      <c r="B95" s="87" t="str">
        <f>IF(ISNUMBER('[1]דיווח דיגומים'!B95),'[1]דיווח דיגומים'!B95,"")</f>
        <v/>
      </c>
      <c r="C95" s="88" t="str">
        <f>IF(ISNUMBER('[1]דיווח דיגומים'!B95),'[1]דיווח דיגומים'!C95,"")</f>
        <v/>
      </c>
      <c r="D95" s="89" t="str">
        <f>IF('[1]דיווח דיגומים'!E95="","",'[1]דיווח דיגומים'!E95)</f>
        <v/>
      </c>
      <c r="E95" s="90" t="str">
        <f>IF(B95="","",IF(VLOOKUP(B95,[1]WQ_UnitID!B:C,2,FALSE)=0,"",VLOOKUP(B95,[1]WQ_UnitID!B:C,2,FALSE)))</f>
        <v/>
      </c>
      <c r="F95" s="91" t="str">
        <f>IF(B95="","",[1]ExcLimit!$B$8)</f>
        <v/>
      </c>
      <c r="G95" s="91" t="str">
        <f>IF(B95="","",IF(D95=[1]Index!$R$24,"",[1]ExcLimit!$C$8))</f>
        <v/>
      </c>
      <c r="H95" s="91" t="str">
        <f>IF(B95="","",[1]ExcLimit!$D$8)</f>
        <v/>
      </c>
      <c r="I95" s="91" t="str">
        <f>IF(B95="","",[1]ExcLimit!$E$8)</f>
        <v/>
      </c>
      <c r="J95" s="91" t="str">
        <f>IFERROR(VLOOKUP(B95,[1]ExcCalc!O:S,2,FALSE),"")</f>
        <v/>
      </c>
      <c r="K95" s="91" t="str">
        <f>IFERROR(VLOOKUP(B95,[1]ExcCalc!O:S,3,FALSE),"")</f>
        <v/>
      </c>
      <c r="L95" s="91" t="str">
        <f>IFERROR(VLOOKUP(B95,[1]ExcCalc!O:S,4,FALSE),"")</f>
        <v/>
      </c>
      <c r="M95" s="91" t="str">
        <f>IFERROR(VLOOKUP(B95,[1]ExcCalc!O:S,5,FALSE),"")</f>
        <v/>
      </c>
    </row>
    <row r="96" spans="1:13" x14ac:dyDescent="0.2">
      <c r="A96" s="57"/>
      <c r="B96" s="87" t="str">
        <f>IF(ISNUMBER('[1]דיווח דיגומים'!B96),'[1]דיווח דיגומים'!B96,"")</f>
        <v/>
      </c>
      <c r="C96" s="88" t="str">
        <f>IF(ISNUMBER('[1]דיווח דיגומים'!B96),'[1]דיווח דיגומים'!C96,"")</f>
        <v/>
      </c>
      <c r="D96" s="89" t="str">
        <f>IF('[1]דיווח דיגומים'!E96="","",'[1]דיווח דיגומים'!E96)</f>
        <v/>
      </c>
      <c r="E96" s="90" t="str">
        <f>IF(B96="","",IF(VLOOKUP(B96,[1]WQ_UnitID!B:C,2,FALSE)=0,"",VLOOKUP(B96,[1]WQ_UnitID!B:C,2,FALSE)))</f>
        <v/>
      </c>
      <c r="F96" s="91" t="str">
        <f>IF(B96="","",[1]ExcLimit!$B$8)</f>
        <v/>
      </c>
      <c r="G96" s="91" t="str">
        <f>IF(B96="","",IF(D96=[1]Index!$R$24,"",[1]ExcLimit!$C$8))</f>
        <v/>
      </c>
      <c r="H96" s="91" t="str">
        <f>IF(B96="","",[1]ExcLimit!$D$8)</f>
        <v/>
      </c>
      <c r="I96" s="91" t="str">
        <f>IF(B96="","",[1]ExcLimit!$E$8)</f>
        <v/>
      </c>
      <c r="J96" s="91" t="str">
        <f>IFERROR(VLOOKUP(B96,[1]ExcCalc!O:S,2,FALSE),"")</f>
        <v/>
      </c>
      <c r="K96" s="91" t="str">
        <f>IFERROR(VLOOKUP(B96,[1]ExcCalc!O:S,3,FALSE),"")</f>
        <v/>
      </c>
      <c r="L96" s="91" t="str">
        <f>IFERROR(VLOOKUP(B96,[1]ExcCalc!O:S,4,FALSE),"")</f>
        <v/>
      </c>
      <c r="M96" s="91" t="str">
        <f>IFERROR(VLOOKUP(B96,[1]ExcCalc!O:S,5,FALSE),"")</f>
        <v/>
      </c>
    </row>
    <row r="97" spans="1:13" x14ac:dyDescent="0.2">
      <c r="A97" s="57"/>
      <c r="B97" s="87" t="str">
        <f>IF(ISNUMBER('[1]דיווח דיגומים'!B97),'[1]דיווח דיגומים'!B97,"")</f>
        <v/>
      </c>
      <c r="C97" s="88" t="str">
        <f>IF(ISNUMBER('[1]דיווח דיגומים'!B97),'[1]דיווח דיגומים'!C97,"")</f>
        <v/>
      </c>
      <c r="D97" s="89" t="str">
        <f>IF('[1]דיווח דיגומים'!E97="","",'[1]דיווח דיגומים'!E97)</f>
        <v/>
      </c>
      <c r="E97" s="90" t="str">
        <f>IF(B97="","",IF(VLOOKUP(B97,[1]WQ_UnitID!B:C,2,FALSE)=0,"",VLOOKUP(B97,[1]WQ_UnitID!B:C,2,FALSE)))</f>
        <v/>
      </c>
      <c r="F97" s="91" t="str">
        <f>IF(B97="","",[1]ExcLimit!$B$8)</f>
        <v/>
      </c>
      <c r="G97" s="91" t="str">
        <f>IF(B97="","",IF(D97=[1]Index!$R$24,"",[1]ExcLimit!$C$8))</f>
        <v/>
      </c>
      <c r="H97" s="91" t="str">
        <f>IF(B97="","",[1]ExcLimit!$D$8)</f>
        <v/>
      </c>
      <c r="I97" s="91" t="str">
        <f>IF(B97="","",[1]ExcLimit!$E$8)</f>
        <v/>
      </c>
      <c r="J97" s="91" t="str">
        <f>IFERROR(VLOOKUP(B97,[1]ExcCalc!O:S,2,FALSE),"")</f>
        <v/>
      </c>
      <c r="K97" s="91" t="str">
        <f>IFERROR(VLOOKUP(B97,[1]ExcCalc!O:S,3,FALSE),"")</f>
        <v/>
      </c>
      <c r="L97" s="91" t="str">
        <f>IFERROR(VLOOKUP(B97,[1]ExcCalc!O:S,4,FALSE),"")</f>
        <v/>
      </c>
      <c r="M97" s="91" t="str">
        <f>IFERROR(VLOOKUP(B97,[1]ExcCalc!O:S,5,FALSE),"")</f>
        <v/>
      </c>
    </row>
    <row r="98" spans="1:13" x14ac:dyDescent="0.2">
      <c r="A98" s="57"/>
      <c r="B98" s="87" t="str">
        <f>IF(ISNUMBER('[1]דיווח דיגומים'!B98),'[1]דיווח דיגומים'!B98,"")</f>
        <v/>
      </c>
      <c r="C98" s="88" t="str">
        <f>IF(ISNUMBER('[1]דיווח דיגומים'!B98),'[1]דיווח דיגומים'!C98,"")</f>
        <v/>
      </c>
      <c r="D98" s="89" t="str">
        <f>IF('[1]דיווח דיגומים'!E98="","",'[1]דיווח דיגומים'!E98)</f>
        <v/>
      </c>
      <c r="E98" s="90" t="str">
        <f>IF(B98="","",IF(VLOOKUP(B98,[1]WQ_UnitID!B:C,2,FALSE)=0,"",VLOOKUP(B98,[1]WQ_UnitID!B:C,2,FALSE)))</f>
        <v/>
      </c>
      <c r="F98" s="91" t="str">
        <f>IF(B98="","",[1]ExcLimit!$B$8)</f>
        <v/>
      </c>
      <c r="G98" s="91" t="str">
        <f>IF(B98="","",IF(D98=[1]Index!$R$24,"",[1]ExcLimit!$C$8))</f>
        <v/>
      </c>
      <c r="H98" s="91" t="str">
        <f>IF(B98="","",[1]ExcLimit!$D$8)</f>
        <v/>
      </c>
      <c r="I98" s="91" t="str">
        <f>IF(B98="","",[1]ExcLimit!$E$8)</f>
        <v/>
      </c>
      <c r="J98" s="91" t="str">
        <f>IFERROR(VLOOKUP(B98,[1]ExcCalc!O:S,2,FALSE),"")</f>
        <v/>
      </c>
      <c r="K98" s="91" t="str">
        <f>IFERROR(VLOOKUP(B98,[1]ExcCalc!O:S,3,FALSE),"")</f>
        <v/>
      </c>
      <c r="L98" s="91" t="str">
        <f>IFERROR(VLOOKUP(B98,[1]ExcCalc!O:S,4,FALSE),"")</f>
        <v/>
      </c>
      <c r="M98" s="91" t="str">
        <f>IFERROR(VLOOKUP(B98,[1]ExcCalc!O:S,5,FALSE),"")</f>
        <v/>
      </c>
    </row>
    <row r="99" spans="1:13" x14ac:dyDescent="0.2">
      <c r="A99" s="57"/>
      <c r="B99" s="87" t="str">
        <f>IF(ISNUMBER('[1]דיווח דיגומים'!B99),'[1]דיווח דיגומים'!B99,"")</f>
        <v/>
      </c>
      <c r="C99" s="88" t="str">
        <f>IF(ISNUMBER('[1]דיווח דיגומים'!B99),'[1]דיווח דיגומים'!C99,"")</f>
        <v/>
      </c>
      <c r="D99" s="89" t="str">
        <f>IF('[1]דיווח דיגומים'!E99="","",'[1]דיווח דיגומים'!E99)</f>
        <v/>
      </c>
      <c r="E99" s="90" t="str">
        <f>IF(B99="","",IF(VLOOKUP(B99,[1]WQ_UnitID!B:C,2,FALSE)=0,"",VLOOKUP(B99,[1]WQ_UnitID!B:C,2,FALSE)))</f>
        <v/>
      </c>
      <c r="F99" s="91" t="str">
        <f>IF(B99="","",[1]ExcLimit!$B$8)</f>
        <v/>
      </c>
      <c r="G99" s="91" t="str">
        <f>IF(B99="","",IF(D99=[1]Index!$R$24,"",[1]ExcLimit!$C$8))</f>
        <v/>
      </c>
      <c r="H99" s="91" t="str">
        <f>IF(B99="","",[1]ExcLimit!$D$8)</f>
        <v/>
      </c>
      <c r="I99" s="91" t="str">
        <f>IF(B99="","",[1]ExcLimit!$E$8)</f>
        <v/>
      </c>
      <c r="J99" s="91" t="str">
        <f>IFERROR(VLOOKUP(B99,[1]ExcCalc!O:S,2,FALSE),"")</f>
        <v/>
      </c>
      <c r="K99" s="91" t="str">
        <f>IFERROR(VLOOKUP(B99,[1]ExcCalc!O:S,3,FALSE),"")</f>
        <v/>
      </c>
      <c r="L99" s="91" t="str">
        <f>IFERROR(VLOOKUP(B99,[1]ExcCalc!O:S,4,FALSE),"")</f>
        <v/>
      </c>
      <c r="M99" s="91" t="str">
        <f>IFERROR(VLOOKUP(B99,[1]ExcCalc!O:S,5,FALSE),"")</f>
        <v/>
      </c>
    </row>
    <row r="100" spans="1:13" x14ac:dyDescent="0.2">
      <c r="A100" s="57"/>
      <c r="B100" s="87" t="str">
        <f>IF(ISNUMBER('[1]דיווח דיגומים'!B100),'[1]דיווח דיגומים'!B100,"")</f>
        <v/>
      </c>
      <c r="C100" s="88" t="str">
        <f>IF(ISNUMBER('[1]דיווח דיגומים'!B100),'[1]דיווח דיגומים'!C100,"")</f>
        <v/>
      </c>
      <c r="D100" s="89" t="str">
        <f>IF('[1]דיווח דיגומים'!E100="","",'[1]דיווח דיגומים'!E100)</f>
        <v/>
      </c>
      <c r="E100" s="90" t="str">
        <f>IF(B100="","",IF(VLOOKUP(B100,[1]WQ_UnitID!B:C,2,FALSE)=0,"",VLOOKUP(B100,[1]WQ_UnitID!B:C,2,FALSE)))</f>
        <v/>
      </c>
      <c r="F100" s="91" t="str">
        <f>IF(B100="","",[1]ExcLimit!$B$8)</f>
        <v/>
      </c>
      <c r="G100" s="91" t="str">
        <f>IF(B100="","",IF(D100=[1]Index!$R$24,"",[1]ExcLimit!$C$8))</f>
        <v/>
      </c>
      <c r="H100" s="91" t="str">
        <f>IF(B100="","",[1]ExcLimit!$D$8)</f>
        <v/>
      </c>
      <c r="I100" s="91" t="str">
        <f>IF(B100="","",[1]ExcLimit!$E$8)</f>
        <v/>
      </c>
      <c r="J100" s="91" t="str">
        <f>IFERROR(VLOOKUP(B100,[1]ExcCalc!O:S,2,FALSE),"")</f>
        <v/>
      </c>
      <c r="K100" s="91" t="str">
        <f>IFERROR(VLOOKUP(B100,[1]ExcCalc!O:S,3,FALSE),"")</f>
        <v/>
      </c>
      <c r="L100" s="91" t="str">
        <f>IFERROR(VLOOKUP(B100,[1]ExcCalc!O:S,4,FALSE),"")</f>
        <v/>
      </c>
      <c r="M100" s="91" t="str">
        <f>IFERROR(VLOOKUP(B100,[1]ExcCalc!O:S,5,FALSE),"")</f>
        <v/>
      </c>
    </row>
    <row r="101" spans="1:13" x14ac:dyDescent="0.2">
      <c r="A101" s="57"/>
      <c r="B101" s="87" t="str">
        <f>IF(ISNUMBER('[1]דיווח דיגומים'!B101),'[1]דיווח דיגומים'!B101,"")</f>
        <v/>
      </c>
      <c r="C101" s="88" t="str">
        <f>IF(ISNUMBER('[1]דיווח דיגומים'!B101),'[1]דיווח דיגומים'!C101,"")</f>
        <v/>
      </c>
      <c r="D101" s="89" t="str">
        <f>IF('[1]דיווח דיגומים'!E101="","",'[1]דיווח דיגומים'!E101)</f>
        <v/>
      </c>
      <c r="E101" s="90" t="str">
        <f>IF(B101="","",IF(VLOOKUP(B101,[1]WQ_UnitID!B:C,2,FALSE)=0,"",VLOOKUP(B101,[1]WQ_UnitID!B:C,2,FALSE)))</f>
        <v/>
      </c>
      <c r="F101" s="91" t="str">
        <f>IF(B101="","",[1]ExcLimit!$B$8)</f>
        <v/>
      </c>
      <c r="G101" s="91" t="str">
        <f>IF(B101="","",IF(D101=[1]Index!$R$24,"",[1]ExcLimit!$C$8))</f>
        <v/>
      </c>
      <c r="H101" s="91" t="str">
        <f>IF(B101="","",[1]ExcLimit!$D$8)</f>
        <v/>
      </c>
      <c r="I101" s="91" t="str">
        <f>IF(B101="","",[1]ExcLimit!$E$8)</f>
        <v/>
      </c>
      <c r="J101" s="91" t="str">
        <f>IFERROR(VLOOKUP(B101,[1]ExcCalc!O:S,2,FALSE),"")</f>
        <v/>
      </c>
      <c r="K101" s="91" t="str">
        <f>IFERROR(VLOOKUP(B101,[1]ExcCalc!O:S,3,FALSE),"")</f>
        <v/>
      </c>
      <c r="L101" s="91" t="str">
        <f>IFERROR(VLOOKUP(B101,[1]ExcCalc!O:S,4,FALSE),"")</f>
        <v/>
      </c>
      <c r="M101" s="91" t="str">
        <f>IFERROR(VLOOKUP(B101,[1]ExcCalc!O:S,5,FALSE),"")</f>
        <v/>
      </c>
    </row>
    <row r="102" spans="1:13" x14ac:dyDescent="0.2">
      <c r="A102" s="57"/>
      <c r="B102" s="87" t="str">
        <f>IF(ISNUMBER('[1]דיווח דיגומים'!B102),'[1]דיווח דיגומים'!B102,"")</f>
        <v/>
      </c>
      <c r="C102" s="88" t="str">
        <f>IF(ISNUMBER('[1]דיווח דיגומים'!B102),'[1]דיווח דיגומים'!C102,"")</f>
        <v/>
      </c>
      <c r="D102" s="89" t="str">
        <f>IF('[1]דיווח דיגומים'!E102="","",'[1]דיווח דיגומים'!E102)</f>
        <v/>
      </c>
      <c r="E102" s="90" t="str">
        <f>IF(B102="","",IF(VLOOKUP(B102,[1]WQ_UnitID!B:C,2,FALSE)=0,"",VLOOKUP(B102,[1]WQ_UnitID!B:C,2,FALSE)))</f>
        <v/>
      </c>
      <c r="F102" s="91" t="str">
        <f>IF(B102="","",[1]ExcLimit!$B$8)</f>
        <v/>
      </c>
      <c r="G102" s="91" t="str">
        <f>IF(B102="","",IF(D102=[1]Index!$R$24,"",[1]ExcLimit!$C$8))</f>
        <v/>
      </c>
      <c r="H102" s="91" t="str">
        <f>IF(B102="","",[1]ExcLimit!$D$8)</f>
        <v/>
      </c>
      <c r="I102" s="91" t="str">
        <f>IF(B102="","",[1]ExcLimit!$E$8)</f>
        <v/>
      </c>
      <c r="J102" s="91" t="str">
        <f>IFERROR(VLOOKUP(B102,[1]ExcCalc!O:S,2,FALSE),"")</f>
        <v/>
      </c>
      <c r="K102" s="91" t="str">
        <f>IFERROR(VLOOKUP(B102,[1]ExcCalc!O:S,3,FALSE),"")</f>
        <v/>
      </c>
      <c r="L102" s="91" t="str">
        <f>IFERROR(VLOOKUP(B102,[1]ExcCalc!O:S,4,FALSE),"")</f>
        <v/>
      </c>
      <c r="M102" s="91" t="str">
        <f>IFERROR(VLOOKUP(B102,[1]ExcCalc!O:S,5,FALSE),"")</f>
        <v/>
      </c>
    </row>
    <row r="103" spans="1:13" x14ac:dyDescent="0.2">
      <c r="A103" s="57"/>
      <c r="B103" s="87" t="str">
        <f>IF(ISNUMBER('[1]דיווח דיגומים'!B103),'[1]דיווח דיגומים'!B103,"")</f>
        <v/>
      </c>
      <c r="C103" s="88" t="str">
        <f>IF(ISNUMBER('[1]דיווח דיגומים'!B103),'[1]דיווח דיגומים'!C103,"")</f>
        <v/>
      </c>
      <c r="D103" s="89" t="str">
        <f>IF('[1]דיווח דיגומים'!E103="","",'[1]דיווח דיגומים'!E103)</f>
        <v/>
      </c>
      <c r="E103" s="90" t="str">
        <f>IF(B103="","",IF(VLOOKUP(B103,[1]WQ_UnitID!B:C,2,FALSE)=0,"",VLOOKUP(B103,[1]WQ_UnitID!B:C,2,FALSE)))</f>
        <v/>
      </c>
      <c r="F103" s="91" t="str">
        <f>IF(B103="","",[1]ExcLimit!$B$8)</f>
        <v/>
      </c>
      <c r="G103" s="91" t="str">
        <f>IF(B103="","",IF(D103=[1]Index!$R$24,"",[1]ExcLimit!$C$8))</f>
        <v/>
      </c>
      <c r="H103" s="91" t="str">
        <f>IF(B103="","",[1]ExcLimit!$D$8)</f>
        <v/>
      </c>
      <c r="I103" s="91" t="str">
        <f>IF(B103="","",[1]ExcLimit!$E$8)</f>
        <v/>
      </c>
      <c r="J103" s="91" t="str">
        <f>IFERROR(VLOOKUP(B103,[1]ExcCalc!O:S,2,FALSE),"")</f>
        <v/>
      </c>
      <c r="K103" s="91" t="str">
        <f>IFERROR(VLOOKUP(B103,[1]ExcCalc!O:S,3,FALSE),"")</f>
        <v/>
      </c>
      <c r="L103" s="91" t="str">
        <f>IFERROR(VLOOKUP(B103,[1]ExcCalc!O:S,4,FALSE),"")</f>
        <v/>
      </c>
      <c r="M103" s="91" t="str">
        <f>IFERROR(VLOOKUP(B103,[1]ExcCalc!O:S,5,FALSE),"")</f>
        <v/>
      </c>
    </row>
    <row r="104" spans="1:13" x14ac:dyDescent="0.2">
      <c r="A104" s="57"/>
      <c r="B104" s="87" t="str">
        <f>IF(ISNUMBER('[1]דיווח דיגומים'!B104),'[1]דיווח דיגומים'!B104,"")</f>
        <v/>
      </c>
      <c r="C104" s="88" t="str">
        <f>IF(ISNUMBER('[1]דיווח דיגומים'!B104),'[1]דיווח דיגומים'!C104,"")</f>
        <v/>
      </c>
      <c r="D104" s="89" t="str">
        <f>IF('[1]דיווח דיגומים'!E104="","",'[1]דיווח דיגומים'!E104)</f>
        <v/>
      </c>
      <c r="E104" s="90" t="str">
        <f>IF(B104="","",IF(VLOOKUP(B104,[1]WQ_UnitID!B:C,2,FALSE)=0,"",VLOOKUP(B104,[1]WQ_UnitID!B:C,2,FALSE)))</f>
        <v/>
      </c>
      <c r="F104" s="91" t="str">
        <f>IF(B104="","",[1]ExcLimit!$B$8)</f>
        <v/>
      </c>
      <c r="G104" s="91" t="str">
        <f>IF(B104="","",IF(D104=[1]Index!$R$24,"",[1]ExcLimit!$C$8))</f>
        <v/>
      </c>
      <c r="H104" s="91" t="str">
        <f>IF(B104="","",[1]ExcLimit!$D$8)</f>
        <v/>
      </c>
      <c r="I104" s="91" t="str">
        <f>IF(B104="","",[1]ExcLimit!$E$8)</f>
        <v/>
      </c>
      <c r="J104" s="91" t="str">
        <f>IFERROR(VLOOKUP(B104,[1]ExcCalc!O:S,2,FALSE),"")</f>
        <v/>
      </c>
      <c r="K104" s="91" t="str">
        <f>IFERROR(VLOOKUP(B104,[1]ExcCalc!O:S,3,FALSE),"")</f>
        <v/>
      </c>
      <c r="L104" s="91" t="str">
        <f>IFERROR(VLOOKUP(B104,[1]ExcCalc!O:S,4,FALSE),"")</f>
        <v/>
      </c>
      <c r="M104" s="91" t="str">
        <f>IFERROR(VLOOKUP(B104,[1]ExcCalc!O:S,5,FALSE),"")</f>
        <v/>
      </c>
    </row>
    <row r="105" spans="1:13" x14ac:dyDescent="0.2">
      <c r="A105" s="57"/>
      <c r="B105" s="87" t="str">
        <f>IF(ISNUMBER('[1]דיווח דיגומים'!B105),'[1]דיווח דיגומים'!B105,"")</f>
        <v/>
      </c>
      <c r="C105" s="88" t="str">
        <f>IF(ISNUMBER('[1]דיווח דיגומים'!B105),'[1]דיווח דיגומים'!C105,"")</f>
        <v/>
      </c>
      <c r="D105" s="89" t="str">
        <f>IF('[1]דיווח דיגומים'!E105="","",'[1]דיווח דיגומים'!E105)</f>
        <v/>
      </c>
      <c r="E105" s="90" t="str">
        <f>IF(B105="","",IF(VLOOKUP(B105,[1]WQ_UnitID!B:C,2,FALSE)=0,"",VLOOKUP(B105,[1]WQ_UnitID!B:C,2,FALSE)))</f>
        <v/>
      </c>
      <c r="F105" s="91" t="str">
        <f>IF(B105="","",[1]ExcLimit!$B$8)</f>
        <v/>
      </c>
      <c r="G105" s="91" t="str">
        <f>IF(B105="","",IF(D105=[1]Index!$R$24,"",[1]ExcLimit!$C$8))</f>
        <v/>
      </c>
      <c r="H105" s="91" t="str">
        <f>IF(B105="","",[1]ExcLimit!$D$8)</f>
        <v/>
      </c>
      <c r="I105" s="91" t="str">
        <f>IF(B105="","",[1]ExcLimit!$E$8)</f>
        <v/>
      </c>
      <c r="J105" s="91" t="str">
        <f>IFERROR(VLOOKUP(B105,[1]ExcCalc!O:S,2,FALSE),"")</f>
        <v/>
      </c>
      <c r="K105" s="91" t="str">
        <f>IFERROR(VLOOKUP(B105,[1]ExcCalc!O:S,3,FALSE),"")</f>
        <v/>
      </c>
      <c r="L105" s="91" t="str">
        <f>IFERROR(VLOOKUP(B105,[1]ExcCalc!O:S,4,FALSE),"")</f>
        <v/>
      </c>
      <c r="M105" s="91" t="str">
        <f>IFERROR(VLOOKUP(B105,[1]ExcCalc!O:S,5,FALSE),"")</f>
        <v/>
      </c>
    </row>
    <row r="106" spans="1:13" x14ac:dyDescent="0.2">
      <c r="A106" s="57"/>
      <c r="B106" s="87" t="str">
        <f>IF(ISNUMBER('[1]דיווח דיגומים'!B106),'[1]דיווח דיגומים'!B106,"")</f>
        <v/>
      </c>
      <c r="C106" s="88" t="str">
        <f>IF(ISNUMBER('[1]דיווח דיגומים'!B106),'[1]דיווח דיגומים'!C106,"")</f>
        <v/>
      </c>
      <c r="D106" s="89" t="str">
        <f>IF('[1]דיווח דיגומים'!E106="","",'[1]דיווח דיגומים'!E106)</f>
        <v/>
      </c>
      <c r="E106" s="90" t="str">
        <f>IF(B106="","",IF(VLOOKUP(B106,[1]WQ_UnitID!B:C,2,FALSE)=0,"",VLOOKUP(B106,[1]WQ_UnitID!B:C,2,FALSE)))</f>
        <v/>
      </c>
      <c r="F106" s="91" t="str">
        <f>IF(B106="","",[1]ExcLimit!$B$8)</f>
        <v/>
      </c>
      <c r="G106" s="91" t="str">
        <f>IF(B106="","",IF(D106=[1]Index!$R$24,"",[1]ExcLimit!$C$8))</f>
        <v/>
      </c>
      <c r="H106" s="91" t="str">
        <f>IF(B106="","",[1]ExcLimit!$D$8)</f>
        <v/>
      </c>
      <c r="I106" s="91" t="str">
        <f>IF(B106="","",[1]ExcLimit!$E$8)</f>
        <v/>
      </c>
      <c r="J106" s="91" t="str">
        <f>IFERROR(VLOOKUP(B106,[1]ExcCalc!O:S,2,FALSE),"")</f>
        <v/>
      </c>
      <c r="K106" s="91" t="str">
        <f>IFERROR(VLOOKUP(B106,[1]ExcCalc!O:S,3,FALSE),"")</f>
        <v/>
      </c>
      <c r="L106" s="91" t="str">
        <f>IFERROR(VLOOKUP(B106,[1]ExcCalc!O:S,4,FALSE),"")</f>
        <v/>
      </c>
      <c r="M106" s="91" t="str">
        <f>IFERROR(VLOOKUP(B106,[1]ExcCalc!O:S,5,FALSE),"")</f>
        <v/>
      </c>
    </row>
    <row r="107" spans="1:13" x14ac:dyDescent="0.2">
      <c r="A107" s="57"/>
      <c r="B107" s="87" t="str">
        <f>IF(ISNUMBER('[1]דיווח דיגומים'!B107),'[1]דיווח דיגומים'!B107,"")</f>
        <v/>
      </c>
      <c r="C107" s="88" t="str">
        <f>IF(ISNUMBER('[1]דיווח דיגומים'!B107),'[1]דיווח דיגומים'!C107,"")</f>
        <v/>
      </c>
      <c r="D107" s="89" t="str">
        <f>IF('[1]דיווח דיגומים'!E107="","",'[1]דיווח דיגומים'!E107)</f>
        <v/>
      </c>
      <c r="E107" s="90" t="str">
        <f>IF(B107="","",IF(VLOOKUP(B107,[1]WQ_UnitID!B:C,2,FALSE)=0,"",VLOOKUP(B107,[1]WQ_UnitID!B:C,2,FALSE)))</f>
        <v/>
      </c>
      <c r="F107" s="91" t="str">
        <f>IF(B107="","",[1]ExcLimit!$B$8)</f>
        <v/>
      </c>
      <c r="G107" s="91" t="str">
        <f>IF(B107="","",IF(D107=[1]Index!$R$24,"",[1]ExcLimit!$C$8))</f>
        <v/>
      </c>
      <c r="H107" s="91" t="str">
        <f>IF(B107="","",[1]ExcLimit!$D$8)</f>
        <v/>
      </c>
      <c r="I107" s="91" t="str">
        <f>IF(B107="","",[1]ExcLimit!$E$8)</f>
        <v/>
      </c>
      <c r="J107" s="91" t="str">
        <f>IFERROR(VLOOKUP(B107,[1]ExcCalc!O:S,2,FALSE),"")</f>
        <v/>
      </c>
      <c r="K107" s="91" t="str">
        <f>IFERROR(VLOOKUP(B107,[1]ExcCalc!O:S,3,FALSE),"")</f>
        <v/>
      </c>
      <c r="L107" s="91" t="str">
        <f>IFERROR(VLOOKUP(B107,[1]ExcCalc!O:S,4,FALSE),"")</f>
        <v/>
      </c>
      <c r="M107" s="91" t="str">
        <f>IFERROR(VLOOKUP(B107,[1]ExcCalc!O:S,5,FALSE),"")</f>
        <v/>
      </c>
    </row>
    <row r="108" spans="1:13" x14ac:dyDescent="0.2">
      <c r="A108" s="57"/>
      <c r="B108" s="87" t="str">
        <f>IF(ISNUMBER('[1]דיווח דיגומים'!B108),'[1]דיווח דיגומים'!B108,"")</f>
        <v/>
      </c>
      <c r="C108" s="88" t="str">
        <f>IF(ISNUMBER('[1]דיווח דיגומים'!B108),'[1]דיווח דיגומים'!C108,"")</f>
        <v/>
      </c>
      <c r="D108" s="89" t="str">
        <f>IF('[1]דיווח דיגומים'!E108="","",'[1]דיווח דיגומים'!E108)</f>
        <v/>
      </c>
      <c r="E108" s="90" t="str">
        <f>IF(B108="","",IF(VLOOKUP(B108,[1]WQ_UnitID!B:C,2,FALSE)=0,"",VLOOKUP(B108,[1]WQ_UnitID!B:C,2,FALSE)))</f>
        <v/>
      </c>
      <c r="F108" s="91" t="str">
        <f>IF(B108="","",[1]ExcLimit!$B$8)</f>
        <v/>
      </c>
      <c r="G108" s="91" t="str">
        <f>IF(B108="","",IF(D108=[1]Index!$R$24,"",[1]ExcLimit!$C$8))</f>
        <v/>
      </c>
      <c r="H108" s="91" t="str">
        <f>IF(B108="","",[1]ExcLimit!$D$8)</f>
        <v/>
      </c>
      <c r="I108" s="91" t="str">
        <f>IF(B108="","",[1]ExcLimit!$E$8)</f>
        <v/>
      </c>
      <c r="J108" s="91" t="str">
        <f>IFERROR(VLOOKUP(B108,[1]ExcCalc!O:S,2,FALSE),"")</f>
        <v/>
      </c>
      <c r="K108" s="91" t="str">
        <f>IFERROR(VLOOKUP(B108,[1]ExcCalc!O:S,3,FALSE),"")</f>
        <v/>
      </c>
      <c r="L108" s="91" t="str">
        <f>IFERROR(VLOOKUP(B108,[1]ExcCalc!O:S,4,FALSE),"")</f>
        <v/>
      </c>
      <c r="M108" s="91" t="str">
        <f>IFERROR(VLOOKUP(B108,[1]ExcCalc!O:S,5,FALSE),"")</f>
        <v/>
      </c>
    </row>
    <row r="109" spans="1:13" x14ac:dyDescent="0.2">
      <c r="A109" s="57"/>
      <c r="B109" s="87" t="str">
        <f>IF(ISNUMBER('[1]דיווח דיגומים'!B109),'[1]דיווח דיגומים'!B109,"")</f>
        <v/>
      </c>
      <c r="C109" s="88" t="str">
        <f>IF(ISNUMBER('[1]דיווח דיגומים'!B109),'[1]דיווח דיגומים'!C109,"")</f>
        <v/>
      </c>
      <c r="D109" s="89" t="str">
        <f>IF('[1]דיווח דיגומים'!E109="","",'[1]דיווח דיגומים'!E109)</f>
        <v/>
      </c>
      <c r="E109" s="90" t="str">
        <f>IF(B109="","",IF(VLOOKUP(B109,[1]WQ_UnitID!B:C,2,FALSE)=0,"",VLOOKUP(B109,[1]WQ_UnitID!B:C,2,FALSE)))</f>
        <v/>
      </c>
      <c r="F109" s="91" t="str">
        <f>IF(B109="","",[1]ExcLimit!$B$8)</f>
        <v/>
      </c>
      <c r="G109" s="91" t="str">
        <f>IF(B109="","",IF(D109=[1]Index!$R$24,"",[1]ExcLimit!$C$8))</f>
        <v/>
      </c>
      <c r="H109" s="91" t="str">
        <f>IF(B109="","",[1]ExcLimit!$D$8)</f>
        <v/>
      </c>
      <c r="I109" s="91" t="str">
        <f>IF(B109="","",[1]ExcLimit!$E$8)</f>
        <v/>
      </c>
      <c r="J109" s="91" t="str">
        <f>IFERROR(VLOOKUP(B109,[1]ExcCalc!O:S,2,FALSE),"")</f>
        <v/>
      </c>
      <c r="K109" s="91" t="str">
        <f>IFERROR(VLOOKUP(B109,[1]ExcCalc!O:S,3,FALSE),"")</f>
        <v/>
      </c>
      <c r="L109" s="91" t="str">
        <f>IFERROR(VLOOKUP(B109,[1]ExcCalc!O:S,4,FALSE),"")</f>
        <v/>
      </c>
      <c r="M109" s="91" t="str">
        <f>IFERROR(VLOOKUP(B109,[1]ExcCalc!O:S,5,FALSE),"")</f>
        <v/>
      </c>
    </row>
    <row r="110" spans="1:13" x14ac:dyDescent="0.2">
      <c r="A110" s="57"/>
      <c r="B110" s="87" t="str">
        <f>IF(ISNUMBER('[1]דיווח דיגומים'!B110),'[1]דיווח דיגומים'!B110,"")</f>
        <v/>
      </c>
      <c r="C110" s="88" t="str">
        <f>IF(ISNUMBER('[1]דיווח דיגומים'!B110),'[1]דיווח דיגומים'!C110,"")</f>
        <v/>
      </c>
      <c r="D110" s="89" t="str">
        <f>IF('[1]דיווח דיגומים'!E110="","",'[1]דיווח דיגומים'!E110)</f>
        <v/>
      </c>
      <c r="E110" s="90" t="str">
        <f>IF(B110="","",IF(VLOOKUP(B110,[1]WQ_UnitID!B:C,2,FALSE)=0,"",VLOOKUP(B110,[1]WQ_UnitID!B:C,2,FALSE)))</f>
        <v/>
      </c>
      <c r="F110" s="91" t="str">
        <f>IF(B110="","",[1]ExcLimit!$B$8)</f>
        <v/>
      </c>
      <c r="G110" s="91" t="str">
        <f>IF(B110="","",IF(D110=[1]Index!$R$24,"",[1]ExcLimit!$C$8))</f>
        <v/>
      </c>
      <c r="H110" s="91" t="str">
        <f>IF(B110="","",[1]ExcLimit!$D$8)</f>
        <v/>
      </c>
      <c r="I110" s="91" t="str">
        <f>IF(B110="","",[1]ExcLimit!$E$8)</f>
        <v/>
      </c>
      <c r="J110" s="91" t="str">
        <f>IFERROR(VLOOKUP(B110,[1]ExcCalc!O:S,2,FALSE),"")</f>
        <v/>
      </c>
      <c r="K110" s="91" t="str">
        <f>IFERROR(VLOOKUP(B110,[1]ExcCalc!O:S,3,FALSE),"")</f>
        <v/>
      </c>
      <c r="L110" s="91" t="str">
        <f>IFERROR(VLOOKUP(B110,[1]ExcCalc!O:S,4,FALSE),"")</f>
        <v/>
      </c>
      <c r="M110" s="91" t="str">
        <f>IFERROR(VLOOKUP(B110,[1]ExcCalc!O:S,5,FALSE),"")</f>
        <v/>
      </c>
    </row>
    <row r="111" spans="1:13" x14ac:dyDescent="0.2">
      <c r="A111" s="57"/>
      <c r="B111" s="87" t="str">
        <f>IF(ISNUMBER('[1]דיווח דיגומים'!B111),'[1]דיווח דיגומים'!B111,"")</f>
        <v/>
      </c>
      <c r="C111" s="88" t="str">
        <f>IF(ISNUMBER('[1]דיווח דיגומים'!B111),'[1]דיווח דיגומים'!C111,"")</f>
        <v/>
      </c>
      <c r="D111" s="89" t="str">
        <f>IF('[1]דיווח דיגומים'!E111="","",'[1]דיווח דיגומים'!E111)</f>
        <v/>
      </c>
      <c r="E111" s="90" t="str">
        <f>IF(B111="","",IF(VLOOKUP(B111,[1]WQ_UnitID!B:C,2,FALSE)=0,"",VLOOKUP(B111,[1]WQ_UnitID!B:C,2,FALSE)))</f>
        <v/>
      </c>
      <c r="F111" s="91" t="str">
        <f>IF(B111="","",[1]ExcLimit!$B$8)</f>
        <v/>
      </c>
      <c r="G111" s="91" t="str">
        <f>IF(B111="","",IF(D111=[1]Index!$R$24,"",[1]ExcLimit!$C$8))</f>
        <v/>
      </c>
      <c r="H111" s="91" t="str">
        <f>IF(B111="","",[1]ExcLimit!$D$8)</f>
        <v/>
      </c>
      <c r="I111" s="91" t="str">
        <f>IF(B111="","",[1]ExcLimit!$E$8)</f>
        <v/>
      </c>
      <c r="J111" s="91" t="str">
        <f>IFERROR(VLOOKUP(B111,[1]ExcCalc!O:S,2,FALSE),"")</f>
        <v/>
      </c>
      <c r="K111" s="91" t="str">
        <f>IFERROR(VLOOKUP(B111,[1]ExcCalc!O:S,3,FALSE),"")</f>
        <v/>
      </c>
      <c r="L111" s="91" t="str">
        <f>IFERROR(VLOOKUP(B111,[1]ExcCalc!O:S,4,FALSE),"")</f>
        <v/>
      </c>
      <c r="M111" s="91" t="str">
        <f>IFERROR(VLOOKUP(B111,[1]ExcCalc!O:S,5,FALSE),"")</f>
        <v/>
      </c>
    </row>
    <row r="112" spans="1:13" x14ac:dyDescent="0.2">
      <c r="A112" s="57"/>
      <c r="B112" s="87" t="str">
        <f>IF(ISNUMBER('[1]דיווח דיגומים'!B112),'[1]דיווח דיגומים'!B112,"")</f>
        <v/>
      </c>
      <c r="C112" s="88" t="str">
        <f>IF(ISNUMBER('[1]דיווח דיגומים'!B112),'[1]דיווח דיגומים'!C112,"")</f>
        <v/>
      </c>
      <c r="D112" s="89" t="str">
        <f>IF('[1]דיווח דיגומים'!E112="","",'[1]דיווח דיגומים'!E112)</f>
        <v/>
      </c>
      <c r="E112" s="90" t="str">
        <f>IF(B112="","",IF(VLOOKUP(B112,[1]WQ_UnitID!B:C,2,FALSE)=0,"",VLOOKUP(B112,[1]WQ_UnitID!B:C,2,FALSE)))</f>
        <v/>
      </c>
      <c r="F112" s="91" t="str">
        <f>IF(B112="","",[1]ExcLimit!$B$8)</f>
        <v/>
      </c>
      <c r="G112" s="91" t="str">
        <f>IF(B112="","",IF(D112=[1]Index!$R$24,"",[1]ExcLimit!$C$8))</f>
        <v/>
      </c>
      <c r="H112" s="91" t="str">
        <f>IF(B112="","",[1]ExcLimit!$D$8)</f>
        <v/>
      </c>
      <c r="I112" s="91" t="str">
        <f>IF(B112="","",[1]ExcLimit!$E$8)</f>
        <v/>
      </c>
      <c r="J112" s="91" t="str">
        <f>IFERROR(VLOOKUP(B112,[1]ExcCalc!O:S,2,FALSE),"")</f>
        <v/>
      </c>
      <c r="K112" s="91" t="str">
        <f>IFERROR(VLOOKUP(B112,[1]ExcCalc!O:S,3,FALSE),"")</f>
        <v/>
      </c>
      <c r="L112" s="91" t="str">
        <f>IFERROR(VLOOKUP(B112,[1]ExcCalc!O:S,4,FALSE),"")</f>
        <v/>
      </c>
      <c r="M112" s="91" t="str">
        <f>IFERROR(VLOOKUP(B112,[1]ExcCalc!O:S,5,FALSE),"")</f>
        <v/>
      </c>
    </row>
    <row r="113" spans="1:13" x14ac:dyDescent="0.2">
      <c r="A113" s="57"/>
      <c r="B113" s="87" t="str">
        <f>IF(ISNUMBER('[1]דיווח דיגומים'!B113),'[1]דיווח דיגומים'!B113,"")</f>
        <v/>
      </c>
      <c r="C113" s="88" t="str">
        <f>IF(ISNUMBER('[1]דיווח דיגומים'!B113),'[1]דיווח דיגומים'!C113,"")</f>
        <v/>
      </c>
      <c r="D113" s="89" t="str">
        <f>IF('[1]דיווח דיגומים'!E113="","",'[1]דיווח דיגומים'!E113)</f>
        <v/>
      </c>
      <c r="E113" s="90" t="str">
        <f>IF(B113="","",IF(VLOOKUP(B113,[1]WQ_UnitID!B:C,2,FALSE)=0,"",VLOOKUP(B113,[1]WQ_UnitID!B:C,2,FALSE)))</f>
        <v/>
      </c>
      <c r="F113" s="91" t="str">
        <f>IF(B113="","",[1]ExcLimit!$B$8)</f>
        <v/>
      </c>
      <c r="G113" s="91" t="str">
        <f>IF(B113="","",IF(D113=[1]Index!$R$24,"",[1]ExcLimit!$C$8))</f>
        <v/>
      </c>
      <c r="H113" s="91" t="str">
        <f>IF(B113="","",[1]ExcLimit!$D$8)</f>
        <v/>
      </c>
      <c r="I113" s="91" t="str">
        <f>IF(B113="","",[1]ExcLimit!$E$8)</f>
        <v/>
      </c>
      <c r="J113" s="91" t="str">
        <f>IFERROR(VLOOKUP(B113,[1]ExcCalc!O:S,2,FALSE),"")</f>
        <v/>
      </c>
      <c r="K113" s="91" t="str">
        <f>IFERROR(VLOOKUP(B113,[1]ExcCalc!O:S,3,FALSE),"")</f>
        <v/>
      </c>
      <c r="L113" s="91" t="str">
        <f>IFERROR(VLOOKUP(B113,[1]ExcCalc!O:S,4,FALSE),"")</f>
        <v/>
      </c>
      <c r="M113" s="91" t="str">
        <f>IFERROR(VLOOKUP(B113,[1]ExcCalc!O:S,5,FALSE),"")</f>
        <v/>
      </c>
    </row>
    <row r="114" spans="1:13" x14ac:dyDescent="0.2">
      <c r="A114" s="57"/>
      <c r="B114" s="87" t="str">
        <f>IF(ISNUMBER('[1]דיווח דיגומים'!B114),'[1]דיווח דיגומים'!B114,"")</f>
        <v/>
      </c>
      <c r="C114" s="88" t="str">
        <f>IF(ISNUMBER('[1]דיווח דיגומים'!B114),'[1]דיווח דיגומים'!C114,"")</f>
        <v/>
      </c>
      <c r="D114" s="89" t="str">
        <f>IF('[1]דיווח דיגומים'!E114="","",'[1]דיווח דיגומים'!E114)</f>
        <v/>
      </c>
      <c r="E114" s="90" t="str">
        <f>IF(B114="","",IF(VLOOKUP(B114,[1]WQ_UnitID!B:C,2,FALSE)=0,"",VLOOKUP(B114,[1]WQ_UnitID!B:C,2,FALSE)))</f>
        <v/>
      </c>
      <c r="F114" s="91" t="str">
        <f>IF(B114="","",[1]ExcLimit!$B$8)</f>
        <v/>
      </c>
      <c r="G114" s="91" t="str">
        <f>IF(B114="","",IF(D114=[1]Index!$R$24,"",[1]ExcLimit!$C$8))</f>
        <v/>
      </c>
      <c r="H114" s="91" t="str">
        <f>IF(B114="","",[1]ExcLimit!$D$8)</f>
        <v/>
      </c>
      <c r="I114" s="91" t="str">
        <f>IF(B114="","",[1]ExcLimit!$E$8)</f>
        <v/>
      </c>
      <c r="J114" s="91" t="str">
        <f>IFERROR(VLOOKUP(B114,[1]ExcCalc!O:S,2,FALSE),"")</f>
        <v/>
      </c>
      <c r="K114" s="91" t="str">
        <f>IFERROR(VLOOKUP(B114,[1]ExcCalc!O:S,3,FALSE),"")</f>
        <v/>
      </c>
      <c r="L114" s="91" t="str">
        <f>IFERROR(VLOOKUP(B114,[1]ExcCalc!O:S,4,FALSE),"")</f>
        <v/>
      </c>
      <c r="M114" s="91" t="str">
        <f>IFERROR(VLOOKUP(B114,[1]ExcCalc!O:S,5,FALSE),"")</f>
        <v/>
      </c>
    </row>
    <row r="115" spans="1:13" x14ac:dyDescent="0.2">
      <c r="A115" s="57"/>
      <c r="B115" s="87" t="str">
        <f>IF(ISNUMBER('[1]דיווח דיגומים'!B115),'[1]דיווח דיגומים'!B115,"")</f>
        <v/>
      </c>
      <c r="C115" s="88" t="str">
        <f>IF(ISNUMBER('[1]דיווח דיגומים'!B115),'[1]דיווח דיגומים'!C115,"")</f>
        <v/>
      </c>
      <c r="D115" s="89" t="str">
        <f>IF('[1]דיווח דיגומים'!E115="","",'[1]דיווח דיגומים'!E115)</f>
        <v/>
      </c>
      <c r="E115" s="90" t="str">
        <f>IF(B115="","",IF(VLOOKUP(B115,[1]WQ_UnitID!B:C,2,FALSE)=0,"",VLOOKUP(B115,[1]WQ_UnitID!B:C,2,FALSE)))</f>
        <v/>
      </c>
      <c r="F115" s="91" t="str">
        <f>IF(B115="","",[1]ExcLimit!$B$8)</f>
        <v/>
      </c>
      <c r="G115" s="91" t="str">
        <f>IF(B115="","",IF(D115=[1]Index!$R$24,"",[1]ExcLimit!$C$8))</f>
        <v/>
      </c>
      <c r="H115" s="91" t="str">
        <f>IF(B115="","",[1]ExcLimit!$D$8)</f>
        <v/>
      </c>
      <c r="I115" s="91" t="str">
        <f>IF(B115="","",[1]ExcLimit!$E$8)</f>
        <v/>
      </c>
      <c r="J115" s="91" t="str">
        <f>IFERROR(VLOOKUP(B115,[1]ExcCalc!O:S,2,FALSE),"")</f>
        <v/>
      </c>
      <c r="K115" s="91" t="str">
        <f>IFERROR(VLOOKUP(B115,[1]ExcCalc!O:S,3,FALSE),"")</f>
        <v/>
      </c>
      <c r="L115" s="91" t="str">
        <f>IFERROR(VLOOKUP(B115,[1]ExcCalc!O:S,4,FALSE),"")</f>
        <v/>
      </c>
      <c r="M115" s="91" t="str">
        <f>IFERROR(VLOOKUP(B115,[1]ExcCalc!O:S,5,FALSE),"")</f>
        <v/>
      </c>
    </row>
    <row r="116" spans="1:13" x14ac:dyDescent="0.2">
      <c r="A116" s="57"/>
      <c r="B116" s="87" t="str">
        <f>IF(ISNUMBER('[1]דיווח דיגומים'!B116),'[1]דיווח דיגומים'!B116,"")</f>
        <v/>
      </c>
      <c r="C116" s="88" t="str">
        <f>IF(ISNUMBER('[1]דיווח דיגומים'!B116),'[1]דיווח דיגומים'!C116,"")</f>
        <v/>
      </c>
      <c r="D116" s="89" t="str">
        <f>IF('[1]דיווח דיגומים'!E116="","",'[1]דיווח דיגומים'!E116)</f>
        <v/>
      </c>
      <c r="E116" s="90" t="str">
        <f>IF(B116="","",IF(VLOOKUP(B116,[1]WQ_UnitID!B:C,2,FALSE)=0,"",VLOOKUP(B116,[1]WQ_UnitID!B:C,2,FALSE)))</f>
        <v/>
      </c>
      <c r="F116" s="91" t="str">
        <f>IF(B116="","",[1]ExcLimit!$B$8)</f>
        <v/>
      </c>
      <c r="G116" s="91" t="str">
        <f>IF(B116="","",IF(D116=[1]Index!$R$24,"",[1]ExcLimit!$C$8))</f>
        <v/>
      </c>
      <c r="H116" s="91" t="str">
        <f>IF(B116="","",[1]ExcLimit!$D$8)</f>
        <v/>
      </c>
      <c r="I116" s="91" t="str">
        <f>IF(B116="","",[1]ExcLimit!$E$8)</f>
        <v/>
      </c>
      <c r="J116" s="91" t="str">
        <f>IFERROR(VLOOKUP(B116,[1]ExcCalc!O:S,2,FALSE),"")</f>
        <v/>
      </c>
      <c r="K116" s="91" t="str">
        <f>IFERROR(VLOOKUP(B116,[1]ExcCalc!O:S,3,FALSE),"")</f>
        <v/>
      </c>
      <c r="L116" s="91" t="str">
        <f>IFERROR(VLOOKUP(B116,[1]ExcCalc!O:S,4,FALSE),"")</f>
        <v/>
      </c>
      <c r="M116" s="91" t="str">
        <f>IFERROR(VLOOKUP(B116,[1]ExcCalc!O:S,5,FALSE),"")</f>
        <v/>
      </c>
    </row>
    <row r="117" spans="1:13" x14ac:dyDescent="0.2">
      <c r="A117" s="57"/>
      <c r="B117" s="87" t="str">
        <f>IF(ISNUMBER('[1]דיווח דיגומים'!B117),'[1]דיווח דיגומים'!B117,"")</f>
        <v/>
      </c>
      <c r="C117" s="88" t="str">
        <f>IF(ISNUMBER('[1]דיווח דיגומים'!B117),'[1]דיווח דיגומים'!C117,"")</f>
        <v/>
      </c>
      <c r="D117" s="89" t="str">
        <f>IF('[1]דיווח דיגומים'!E117="","",'[1]דיווח דיגומים'!E117)</f>
        <v/>
      </c>
      <c r="E117" s="90" t="str">
        <f>IF(B117="","",IF(VLOOKUP(B117,[1]WQ_UnitID!B:C,2,FALSE)=0,"",VLOOKUP(B117,[1]WQ_UnitID!B:C,2,FALSE)))</f>
        <v/>
      </c>
      <c r="F117" s="91" t="str">
        <f>IF(B117="","",[1]ExcLimit!$B$8)</f>
        <v/>
      </c>
      <c r="G117" s="91" t="str">
        <f>IF(B117="","",IF(D117=[1]Index!$R$24,"",[1]ExcLimit!$C$8))</f>
        <v/>
      </c>
      <c r="H117" s="91" t="str">
        <f>IF(B117="","",[1]ExcLimit!$D$8)</f>
        <v/>
      </c>
      <c r="I117" s="91" t="str">
        <f>IF(B117="","",[1]ExcLimit!$E$8)</f>
        <v/>
      </c>
      <c r="J117" s="91" t="str">
        <f>IFERROR(VLOOKUP(B117,[1]ExcCalc!O:S,2,FALSE),"")</f>
        <v/>
      </c>
      <c r="K117" s="91" t="str">
        <f>IFERROR(VLOOKUP(B117,[1]ExcCalc!O:S,3,FALSE),"")</f>
        <v/>
      </c>
      <c r="L117" s="91" t="str">
        <f>IFERROR(VLOOKUP(B117,[1]ExcCalc!O:S,4,FALSE),"")</f>
        <v/>
      </c>
      <c r="M117" s="91" t="str">
        <f>IFERROR(VLOOKUP(B117,[1]ExcCalc!O:S,5,FALSE),"")</f>
        <v/>
      </c>
    </row>
    <row r="118" spans="1:13" x14ac:dyDescent="0.2">
      <c r="A118" s="57"/>
      <c r="B118" s="87" t="str">
        <f>IF(ISNUMBER('[1]דיווח דיגומים'!B118),'[1]דיווח דיגומים'!B118,"")</f>
        <v/>
      </c>
      <c r="C118" s="88" t="str">
        <f>IF(ISNUMBER('[1]דיווח דיגומים'!B118),'[1]דיווח דיגומים'!C118,"")</f>
        <v/>
      </c>
      <c r="D118" s="89" t="str">
        <f>IF('[1]דיווח דיגומים'!E118="","",'[1]דיווח דיגומים'!E118)</f>
        <v/>
      </c>
      <c r="E118" s="90" t="str">
        <f>IF(B118="","",IF(VLOOKUP(B118,[1]WQ_UnitID!B:C,2,FALSE)=0,"",VLOOKUP(B118,[1]WQ_UnitID!B:C,2,FALSE)))</f>
        <v/>
      </c>
      <c r="F118" s="91" t="str">
        <f>IF(B118="","",[1]ExcLimit!$B$8)</f>
        <v/>
      </c>
      <c r="G118" s="91" t="str">
        <f>IF(B118="","",IF(D118=[1]Index!$R$24,"",[1]ExcLimit!$C$8))</f>
        <v/>
      </c>
      <c r="H118" s="91" t="str">
        <f>IF(B118="","",[1]ExcLimit!$D$8)</f>
        <v/>
      </c>
      <c r="I118" s="91" t="str">
        <f>IF(B118="","",[1]ExcLimit!$E$8)</f>
        <v/>
      </c>
      <c r="J118" s="91" t="str">
        <f>IFERROR(VLOOKUP(B118,[1]ExcCalc!O:S,2,FALSE),"")</f>
        <v/>
      </c>
      <c r="K118" s="91" t="str">
        <f>IFERROR(VLOOKUP(B118,[1]ExcCalc!O:S,3,FALSE),"")</f>
        <v/>
      </c>
      <c r="L118" s="91" t="str">
        <f>IFERROR(VLOOKUP(B118,[1]ExcCalc!O:S,4,FALSE),"")</f>
        <v/>
      </c>
      <c r="M118" s="91" t="str">
        <f>IFERROR(VLOOKUP(B118,[1]ExcCalc!O:S,5,FALSE),"")</f>
        <v/>
      </c>
    </row>
    <row r="119" spans="1:13" x14ac:dyDescent="0.2">
      <c r="A119" s="57"/>
      <c r="B119" s="87" t="str">
        <f>IF(ISNUMBER('[1]דיווח דיגומים'!B119),'[1]דיווח דיגומים'!B119,"")</f>
        <v/>
      </c>
      <c r="C119" s="88" t="str">
        <f>IF(ISNUMBER('[1]דיווח דיגומים'!B119),'[1]דיווח דיגומים'!C119,"")</f>
        <v/>
      </c>
      <c r="D119" s="89" t="str">
        <f>IF('[1]דיווח דיגומים'!E119="","",'[1]דיווח דיגומים'!E119)</f>
        <v/>
      </c>
      <c r="E119" s="90" t="str">
        <f>IF(B119="","",IF(VLOOKUP(B119,[1]WQ_UnitID!B:C,2,FALSE)=0,"",VLOOKUP(B119,[1]WQ_UnitID!B:C,2,FALSE)))</f>
        <v/>
      </c>
      <c r="F119" s="91" t="str">
        <f>IF(B119="","",[1]ExcLimit!$B$8)</f>
        <v/>
      </c>
      <c r="G119" s="91" t="str">
        <f>IF(B119="","",IF(D119=[1]Index!$R$24,"",[1]ExcLimit!$C$8))</f>
        <v/>
      </c>
      <c r="H119" s="91" t="str">
        <f>IF(B119="","",[1]ExcLimit!$D$8)</f>
        <v/>
      </c>
      <c r="I119" s="91" t="str">
        <f>IF(B119="","",[1]ExcLimit!$E$8)</f>
        <v/>
      </c>
      <c r="J119" s="91" t="str">
        <f>IFERROR(VLOOKUP(B119,[1]ExcCalc!O:S,2,FALSE),"")</f>
        <v/>
      </c>
      <c r="K119" s="91" t="str">
        <f>IFERROR(VLOOKUP(B119,[1]ExcCalc!O:S,3,FALSE),"")</f>
        <v/>
      </c>
      <c r="L119" s="91" t="str">
        <f>IFERROR(VLOOKUP(B119,[1]ExcCalc!O:S,4,FALSE),"")</f>
        <v/>
      </c>
      <c r="M119" s="91" t="str">
        <f>IFERROR(VLOOKUP(B119,[1]ExcCalc!O:S,5,FALSE),"")</f>
        <v/>
      </c>
    </row>
    <row r="120" spans="1:13" x14ac:dyDescent="0.2">
      <c r="A120" s="57"/>
      <c r="B120" s="87" t="str">
        <f>IF(ISNUMBER('[1]דיווח דיגומים'!B120),'[1]דיווח דיגומים'!B120,"")</f>
        <v/>
      </c>
      <c r="C120" s="88" t="str">
        <f>IF(ISNUMBER('[1]דיווח דיגומים'!B120),'[1]דיווח דיגומים'!C120,"")</f>
        <v/>
      </c>
      <c r="D120" s="89" t="str">
        <f>IF('[1]דיווח דיגומים'!E120="","",'[1]דיווח דיגומים'!E120)</f>
        <v/>
      </c>
      <c r="E120" s="90" t="str">
        <f>IF(B120="","",IF(VLOOKUP(B120,[1]WQ_UnitID!B:C,2,FALSE)=0,"",VLOOKUP(B120,[1]WQ_UnitID!B:C,2,FALSE)))</f>
        <v/>
      </c>
      <c r="F120" s="91" t="str">
        <f>IF(B120="","",[1]ExcLimit!$B$8)</f>
        <v/>
      </c>
      <c r="G120" s="91" t="str">
        <f>IF(B120="","",IF(D120=[1]Index!$R$24,"",[1]ExcLimit!$C$8))</f>
        <v/>
      </c>
      <c r="H120" s="91" t="str">
        <f>IF(B120="","",[1]ExcLimit!$D$8)</f>
        <v/>
      </c>
      <c r="I120" s="91" t="str">
        <f>IF(B120="","",[1]ExcLimit!$E$8)</f>
        <v/>
      </c>
      <c r="J120" s="91" t="str">
        <f>IFERROR(VLOOKUP(B120,[1]ExcCalc!O:S,2,FALSE),"")</f>
        <v/>
      </c>
      <c r="K120" s="91" t="str">
        <f>IFERROR(VLOOKUP(B120,[1]ExcCalc!O:S,3,FALSE),"")</f>
        <v/>
      </c>
      <c r="L120" s="91" t="str">
        <f>IFERROR(VLOOKUP(B120,[1]ExcCalc!O:S,4,FALSE),"")</f>
        <v/>
      </c>
      <c r="M120" s="91" t="str">
        <f>IFERROR(VLOOKUP(B120,[1]ExcCalc!O:S,5,FALSE),"")</f>
        <v/>
      </c>
    </row>
    <row r="121" spans="1:13" x14ac:dyDescent="0.2">
      <c r="A121" s="57"/>
      <c r="B121" s="87" t="str">
        <f>IF(ISNUMBER('[1]דיווח דיגומים'!B121),'[1]דיווח דיגומים'!B121,"")</f>
        <v/>
      </c>
      <c r="C121" s="88" t="str">
        <f>IF(ISNUMBER('[1]דיווח דיגומים'!B121),'[1]דיווח דיגומים'!C121,"")</f>
        <v/>
      </c>
      <c r="D121" s="89" t="str">
        <f>IF('[1]דיווח דיגומים'!E121="","",'[1]דיווח דיגומים'!E121)</f>
        <v/>
      </c>
      <c r="E121" s="90" t="str">
        <f>IF(B121="","",IF(VLOOKUP(B121,[1]WQ_UnitID!B:C,2,FALSE)=0,"",VLOOKUP(B121,[1]WQ_UnitID!B:C,2,FALSE)))</f>
        <v/>
      </c>
      <c r="F121" s="91" t="str">
        <f>IF(B121="","",[1]ExcLimit!$B$8)</f>
        <v/>
      </c>
      <c r="G121" s="91" t="str">
        <f>IF(B121="","",IF(D121=[1]Index!$R$24,"",[1]ExcLimit!$C$8))</f>
        <v/>
      </c>
      <c r="H121" s="91" t="str">
        <f>IF(B121="","",[1]ExcLimit!$D$8)</f>
        <v/>
      </c>
      <c r="I121" s="91" t="str">
        <f>IF(B121="","",[1]ExcLimit!$E$8)</f>
        <v/>
      </c>
      <c r="J121" s="91" t="str">
        <f>IFERROR(VLOOKUP(B121,[1]ExcCalc!O:S,2,FALSE),"")</f>
        <v/>
      </c>
      <c r="K121" s="91" t="str">
        <f>IFERROR(VLOOKUP(B121,[1]ExcCalc!O:S,3,FALSE),"")</f>
        <v/>
      </c>
      <c r="L121" s="91" t="str">
        <f>IFERROR(VLOOKUP(B121,[1]ExcCalc!O:S,4,FALSE),"")</f>
        <v/>
      </c>
      <c r="M121" s="91" t="str">
        <f>IFERROR(VLOOKUP(B121,[1]ExcCalc!O:S,5,FALSE),"")</f>
        <v/>
      </c>
    </row>
    <row r="122" spans="1:13" x14ac:dyDescent="0.2">
      <c r="A122" s="57"/>
      <c r="B122" s="87" t="str">
        <f>IF(ISNUMBER('[1]דיווח דיגומים'!B122),'[1]דיווח דיגומים'!B122,"")</f>
        <v/>
      </c>
      <c r="C122" s="88" t="str">
        <f>IF(ISNUMBER('[1]דיווח דיגומים'!B122),'[1]דיווח דיגומים'!C122,"")</f>
        <v/>
      </c>
      <c r="D122" s="89" t="str">
        <f>IF('[1]דיווח דיגומים'!E122="","",'[1]דיווח דיגומים'!E122)</f>
        <v/>
      </c>
      <c r="E122" s="90" t="str">
        <f>IF(B122="","",IF(VLOOKUP(B122,[1]WQ_UnitID!B:C,2,FALSE)=0,"",VLOOKUP(B122,[1]WQ_UnitID!B:C,2,FALSE)))</f>
        <v/>
      </c>
      <c r="F122" s="91" t="str">
        <f>IF(B122="","",[1]ExcLimit!$B$8)</f>
        <v/>
      </c>
      <c r="G122" s="91" t="str">
        <f>IF(B122="","",IF(D122=[1]Index!$R$24,"",[1]ExcLimit!$C$8))</f>
        <v/>
      </c>
      <c r="H122" s="91" t="str">
        <f>IF(B122="","",[1]ExcLimit!$D$8)</f>
        <v/>
      </c>
      <c r="I122" s="91" t="str">
        <f>IF(B122="","",[1]ExcLimit!$E$8)</f>
        <v/>
      </c>
      <c r="J122" s="91" t="str">
        <f>IFERROR(VLOOKUP(B122,[1]ExcCalc!O:S,2,FALSE),"")</f>
        <v/>
      </c>
      <c r="K122" s="91" t="str">
        <f>IFERROR(VLOOKUP(B122,[1]ExcCalc!O:S,3,FALSE),"")</f>
        <v/>
      </c>
      <c r="L122" s="91" t="str">
        <f>IFERROR(VLOOKUP(B122,[1]ExcCalc!O:S,4,FALSE),"")</f>
        <v/>
      </c>
      <c r="M122" s="91" t="str">
        <f>IFERROR(VLOOKUP(B122,[1]ExcCalc!O:S,5,FALSE),"")</f>
        <v/>
      </c>
    </row>
    <row r="123" spans="1:13" x14ac:dyDescent="0.2">
      <c r="A123" s="57"/>
      <c r="B123" s="87" t="str">
        <f>IF(ISNUMBER('[1]דיווח דיגומים'!B123),'[1]דיווח דיגומים'!B123,"")</f>
        <v/>
      </c>
      <c r="C123" s="88" t="str">
        <f>IF(ISNUMBER('[1]דיווח דיגומים'!B123),'[1]דיווח דיגומים'!C123,"")</f>
        <v/>
      </c>
      <c r="D123" s="89" t="str">
        <f>IF('[1]דיווח דיגומים'!E123="","",'[1]דיווח דיגומים'!E123)</f>
        <v/>
      </c>
      <c r="E123" s="90" t="str">
        <f>IF(B123="","",IF(VLOOKUP(B123,[1]WQ_UnitID!B:C,2,FALSE)=0,"",VLOOKUP(B123,[1]WQ_UnitID!B:C,2,FALSE)))</f>
        <v/>
      </c>
      <c r="F123" s="91" t="str">
        <f>IF(B123="","",[1]ExcLimit!$B$8)</f>
        <v/>
      </c>
      <c r="G123" s="91" t="str">
        <f>IF(B123="","",IF(D123=[1]Index!$R$24,"",[1]ExcLimit!$C$8))</f>
        <v/>
      </c>
      <c r="H123" s="91" t="str">
        <f>IF(B123="","",[1]ExcLimit!$D$8)</f>
        <v/>
      </c>
      <c r="I123" s="91" t="str">
        <f>IF(B123="","",[1]ExcLimit!$E$8)</f>
        <v/>
      </c>
      <c r="J123" s="91" t="str">
        <f>IFERROR(VLOOKUP(B123,[1]ExcCalc!O:S,2,FALSE),"")</f>
        <v/>
      </c>
      <c r="K123" s="91" t="str">
        <f>IFERROR(VLOOKUP(B123,[1]ExcCalc!O:S,3,FALSE),"")</f>
        <v/>
      </c>
      <c r="L123" s="91" t="str">
        <f>IFERROR(VLOOKUP(B123,[1]ExcCalc!O:S,4,FALSE),"")</f>
        <v/>
      </c>
      <c r="M123" s="91" t="str">
        <f>IFERROR(VLOOKUP(B123,[1]ExcCalc!O:S,5,FALSE),"")</f>
        <v/>
      </c>
    </row>
    <row r="124" spans="1:13" x14ac:dyDescent="0.2">
      <c r="A124" s="57"/>
      <c r="B124" s="87" t="str">
        <f>IF(ISNUMBER('[1]דיווח דיגומים'!B124),'[1]דיווח דיגומים'!B124,"")</f>
        <v/>
      </c>
      <c r="C124" s="88" t="str">
        <f>IF(ISNUMBER('[1]דיווח דיגומים'!B124),'[1]דיווח דיגומים'!C124,"")</f>
        <v/>
      </c>
      <c r="D124" s="89" t="str">
        <f>IF('[1]דיווח דיגומים'!E124="","",'[1]דיווח דיגומים'!E124)</f>
        <v/>
      </c>
      <c r="E124" s="90" t="str">
        <f>IF(B124="","",IF(VLOOKUP(B124,[1]WQ_UnitID!B:C,2,FALSE)=0,"",VLOOKUP(B124,[1]WQ_UnitID!B:C,2,FALSE)))</f>
        <v/>
      </c>
      <c r="F124" s="91" t="str">
        <f>IF(B124="","",[1]ExcLimit!$B$8)</f>
        <v/>
      </c>
      <c r="G124" s="91" t="str">
        <f>IF(B124="","",IF(D124=[1]Index!$R$24,"",[1]ExcLimit!$C$8))</f>
        <v/>
      </c>
      <c r="H124" s="91" t="str">
        <f>IF(B124="","",[1]ExcLimit!$D$8)</f>
        <v/>
      </c>
      <c r="I124" s="91" t="str">
        <f>IF(B124="","",[1]ExcLimit!$E$8)</f>
        <v/>
      </c>
      <c r="J124" s="91" t="str">
        <f>IFERROR(VLOOKUP(B124,[1]ExcCalc!O:S,2,FALSE),"")</f>
        <v/>
      </c>
      <c r="K124" s="91" t="str">
        <f>IFERROR(VLOOKUP(B124,[1]ExcCalc!O:S,3,FALSE),"")</f>
        <v/>
      </c>
      <c r="L124" s="91" t="str">
        <f>IFERROR(VLOOKUP(B124,[1]ExcCalc!O:S,4,FALSE),"")</f>
        <v/>
      </c>
      <c r="M124" s="91" t="str">
        <f>IFERROR(VLOOKUP(B124,[1]ExcCalc!O:S,5,FALSE),"")</f>
        <v/>
      </c>
    </row>
    <row r="125" spans="1:13" x14ac:dyDescent="0.2">
      <c r="A125" s="57"/>
      <c r="B125" s="87" t="str">
        <f>IF(ISNUMBER('[1]דיווח דיגומים'!B125),'[1]דיווח דיגומים'!B125,"")</f>
        <v/>
      </c>
      <c r="C125" s="88" t="str">
        <f>IF(ISNUMBER('[1]דיווח דיגומים'!B125),'[1]דיווח דיגומים'!C125,"")</f>
        <v/>
      </c>
      <c r="D125" s="89" t="str">
        <f>IF('[1]דיווח דיגומים'!E125="","",'[1]דיווח דיגומים'!E125)</f>
        <v/>
      </c>
      <c r="E125" s="90" t="str">
        <f>IF(B125="","",IF(VLOOKUP(B125,[1]WQ_UnitID!B:C,2,FALSE)=0,"",VLOOKUP(B125,[1]WQ_UnitID!B:C,2,FALSE)))</f>
        <v/>
      </c>
      <c r="F125" s="91" t="str">
        <f>IF(B125="","",[1]ExcLimit!$B$8)</f>
        <v/>
      </c>
      <c r="G125" s="91" t="str">
        <f>IF(B125="","",IF(D125=[1]Index!$R$24,"",[1]ExcLimit!$C$8))</f>
        <v/>
      </c>
      <c r="H125" s="91" t="str">
        <f>IF(B125="","",[1]ExcLimit!$D$8)</f>
        <v/>
      </c>
      <c r="I125" s="91" t="str">
        <f>IF(B125="","",[1]ExcLimit!$E$8)</f>
        <v/>
      </c>
      <c r="J125" s="91" t="str">
        <f>IFERROR(VLOOKUP(B125,[1]ExcCalc!O:S,2,FALSE),"")</f>
        <v/>
      </c>
      <c r="K125" s="91" t="str">
        <f>IFERROR(VLOOKUP(B125,[1]ExcCalc!O:S,3,FALSE),"")</f>
        <v/>
      </c>
      <c r="L125" s="91" t="str">
        <f>IFERROR(VLOOKUP(B125,[1]ExcCalc!O:S,4,FALSE),"")</f>
        <v/>
      </c>
      <c r="M125" s="91" t="str">
        <f>IFERROR(VLOOKUP(B125,[1]ExcCalc!O:S,5,FALSE),"")</f>
        <v/>
      </c>
    </row>
    <row r="126" spans="1:13" x14ac:dyDescent="0.2">
      <c r="A126" s="57"/>
      <c r="B126" s="87" t="str">
        <f>IF(ISNUMBER('[1]דיווח דיגומים'!B126),'[1]דיווח דיגומים'!B126,"")</f>
        <v/>
      </c>
      <c r="C126" s="88" t="str">
        <f>IF(ISNUMBER('[1]דיווח דיגומים'!B126),'[1]דיווח דיגומים'!C126,"")</f>
        <v/>
      </c>
      <c r="D126" s="89" t="str">
        <f>IF('[1]דיווח דיגומים'!E126="","",'[1]דיווח דיגומים'!E126)</f>
        <v/>
      </c>
      <c r="E126" s="90" t="str">
        <f>IF(B126="","",IF(VLOOKUP(B126,[1]WQ_UnitID!B:C,2,FALSE)=0,"",VLOOKUP(B126,[1]WQ_UnitID!B:C,2,FALSE)))</f>
        <v/>
      </c>
      <c r="F126" s="91" t="str">
        <f>IF(B126="","",[1]ExcLimit!$B$8)</f>
        <v/>
      </c>
      <c r="G126" s="91" t="str">
        <f>IF(B126="","",IF(D126=[1]Index!$R$24,"",[1]ExcLimit!$C$8))</f>
        <v/>
      </c>
      <c r="H126" s="91" t="str">
        <f>IF(B126="","",[1]ExcLimit!$D$8)</f>
        <v/>
      </c>
      <c r="I126" s="91" t="str">
        <f>IF(B126="","",[1]ExcLimit!$E$8)</f>
        <v/>
      </c>
      <c r="J126" s="91" t="str">
        <f>IFERROR(VLOOKUP(B126,[1]ExcCalc!O:S,2,FALSE),"")</f>
        <v/>
      </c>
      <c r="K126" s="91" t="str">
        <f>IFERROR(VLOOKUP(B126,[1]ExcCalc!O:S,3,FALSE),"")</f>
        <v/>
      </c>
      <c r="L126" s="91" t="str">
        <f>IFERROR(VLOOKUP(B126,[1]ExcCalc!O:S,4,FALSE),"")</f>
        <v/>
      </c>
      <c r="M126" s="91" t="str">
        <f>IFERROR(VLOOKUP(B126,[1]ExcCalc!O:S,5,FALSE),"")</f>
        <v/>
      </c>
    </row>
    <row r="127" spans="1:13" x14ac:dyDescent="0.2">
      <c r="A127" s="57"/>
      <c r="B127" s="87" t="str">
        <f>IF(ISNUMBER('[1]דיווח דיגומים'!B127),'[1]דיווח דיגומים'!B127,"")</f>
        <v/>
      </c>
      <c r="C127" s="88" t="str">
        <f>IF(ISNUMBER('[1]דיווח דיגומים'!B127),'[1]דיווח דיגומים'!C127,"")</f>
        <v/>
      </c>
      <c r="D127" s="89" t="str">
        <f>IF('[1]דיווח דיגומים'!E127="","",'[1]דיווח דיגומים'!E127)</f>
        <v/>
      </c>
      <c r="E127" s="90" t="str">
        <f>IF(B127="","",IF(VLOOKUP(B127,[1]WQ_UnitID!B:C,2,FALSE)=0,"",VLOOKUP(B127,[1]WQ_UnitID!B:C,2,FALSE)))</f>
        <v/>
      </c>
      <c r="F127" s="91" t="str">
        <f>IF(B127="","",[1]ExcLimit!$B$8)</f>
        <v/>
      </c>
      <c r="G127" s="91" t="str">
        <f>IF(B127="","",IF(D127=[1]Index!$R$24,"",[1]ExcLimit!$C$8))</f>
        <v/>
      </c>
      <c r="H127" s="91" t="str">
        <f>IF(B127="","",[1]ExcLimit!$D$8)</f>
        <v/>
      </c>
      <c r="I127" s="91" t="str">
        <f>IF(B127="","",[1]ExcLimit!$E$8)</f>
        <v/>
      </c>
      <c r="J127" s="91" t="str">
        <f>IFERROR(VLOOKUP(B127,[1]ExcCalc!O:S,2,FALSE),"")</f>
        <v/>
      </c>
      <c r="K127" s="91" t="str">
        <f>IFERROR(VLOOKUP(B127,[1]ExcCalc!O:S,3,FALSE),"")</f>
        <v/>
      </c>
      <c r="L127" s="91" t="str">
        <f>IFERROR(VLOOKUP(B127,[1]ExcCalc!O:S,4,FALSE),"")</f>
        <v/>
      </c>
      <c r="M127" s="91" t="str">
        <f>IFERROR(VLOOKUP(B127,[1]ExcCalc!O:S,5,FALSE),"")</f>
        <v/>
      </c>
    </row>
    <row r="128" spans="1:13" x14ac:dyDescent="0.2">
      <c r="A128" s="57"/>
      <c r="B128" s="87" t="str">
        <f>IF(ISNUMBER('[1]דיווח דיגומים'!B128),'[1]דיווח דיגומים'!B128,"")</f>
        <v/>
      </c>
      <c r="C128" s="88" t="str">
        <f>IF(ISNUMBER('[1]דיווח דיגומים'!B128),'[1]דיווח דיגומים'!C128,"")</f>
        <v/>
      </c>
      <c r="D128" s="89" t="str">
        <f>IF('[1]דיווח דיגומים'!E128="","",'[1]דיווח דיגומים'!E128)</f>
        <v/>
      </c>
      <c r="E128" s="90" t="str">
        <f>IF(B128="","",IF(VLOOKUP(B128,[1]WQ_UnitID!B:C,2,FALSE)=0,"",VLOOKUP(B128,[1]WQ_UnitID!B:C,2,FALSE)))</f>
        <v/>
      </c>
      <c r="F128" s="91" t="str">
        <f>IF(B128="","",[1]ExcLimit!$B$8)</f>
        <v/>
      </c>
      <c r="G128" s="91" t="str">
        <f>IF(B128="","",IF(D128=[1]Index!$R$24,"",[1]ExcLimit!$C$8))</f>
        <v/>
      </c>
      <c r="H128" s="91" t="str">
        <f>IF(B128="","",[1]ExcLimit!$D$8)</f>
        <v/>
      </c>
      <c r="I128" s="91" t="str">
        <f>IF(B128="","",[1]ExcLimit!$E$8)</f>
        <v/>
      </c>
      <c r="J128" s="91" t="str">
        <f>IFERROR(VLOOKUP(B128,[1]ExcCalc!O:S,2,FALSE),"")</f>
        <v/>
      </c>
      <c r="K128" s="91" t="str">
        <f>IFERROR(VLOOKUP(B128,[1]ExcCalc!O:S,3,FALSE),"")</f>
        <v/>
      </c>
      <c r="L128" s="91" t="str">
        <f>IFERROR(VLOOKUP(B128,[1]ExcCalc!O:S,4,FALSE),"")</f>
        <v/>
      </c>
      <c r="M128" s="91" t="str">
        <f>IFERROR(VLOOKUP(B128,[1]ExcCalc!O:S,5,FALSE),"")</f>
        <v/>
      </c>
    </row>
    <row r="129" spans="1:13" x14ac:dyDescent="0.2">
      <c r="A129" s="57"/>
      <c r="B129" s="87" t="str">
        <f>IF(ISNUMBER('[1]דיווח דיגומים'!B129),'[1]דיווח דיגומים'!B129,"")</f>
        <v/>
      </c>
      <c r="C129" s="88" t="str">
        <f>IF(ISNUMBER('[1]דיווח דיגומים'!B129),'[1]דיווח דיגומים'!C129,"")</f>
        <v/>
      </c>
      <c r="D129" s="89" t="str">
        <f>IF('[1]דיווח דיגומים'!E129="","",'[1]דיווח דיגומים'!E129)</f>
        <v/>
      </c>
      <c r="E129" s="90" t="str">
        <f>IF(B129="","",IF(VLOOKUP(B129,[1]WQ_UnitID!B:C,2,FALSE)=0,"",VLOOKUP(B129,[1]WQ_UnitID!B:C,2,FALSE)))</f>
        <v/>
      </c>
      <c r="F129" s="91" t="str">
        <f>IF(B129="","",[1]ExcLimit!$B$8)</f>
        <v/>
      </c>
      <c r="G129" s="91" t="str">
        <f>IF(B129="","",IF(D129=[1]Index!$R$24,"",[1]ExcLimit!$C$8))</f>
        <v/>
      </c>
      <c r="H129" s="91" t="str">
        <f>IF(B129="","",[1]ExcLimit!$D$8)</f>
        <v/>
      </c>
      <c r="I129" s="91" t="str">
        <f>IF(B129="","",[1]ExcLimit!$E$8)</f>
        <v/>
      </c>
      <c r="J129" s="91" t="str">
        <f>IFERROR(VLOOKUP(B129,[1]ExcCalc!O:S,2,FALSE),"")</f>
        <v/>
      </c>
      <c r="K129" s="91" t="str">
        <f>IFERROR(VLOOKUP(B129,[1]ExcCalc!O:S,3,FALSE),"")</f>
        <v/>
      </c>
      <c r="L129" s="91" t="str">
        <f>IFERROR(VLOOKUP(B129,[1]ExcCalc!O:S,4,FALSE),"")</f>
        <v/>
      </c>
      <c r="M129" s="91" t="str">
        <f>IFERROR(VLOOKUP(B129,[1]ExcCalc!O:S,5,FALSE),"")</f>
        <v/>
      </c>
    </row>
    <row r="130" spans="1:13" x14ac:dyDescent="0.2">
      <c r="A130" s="57"/>
      <c r="B130" s="87" t="str">
        <f>IF(ISNUMBER('[1]דיווח דיגומים'!B130),'[1]דיווח דיגומים'!B130,"")</f>
        <v/>
      </c>
      <c r="C130" s="88" t="str">
        <f>IF(ISNUMBER('[1]דיווח דיגומים'!B130),'[1]דיווח דיגומים'!C130,"")</f>
        <v/>
      </c>
      <c r="D130" s="89" t="str">
        <f>IF('[1]דיווח דיגומים'!E130="","",'[1]דיווח דיגומים'!E130)</f>
        <v/>
      </c>
      <c r="E130" s="90" t="str">
        <f>IF(B130="","",IF(VLOOKUP(B130,[1]WQ_UnitID!B:C,2,FALSE)=0,"",VLOOKUP(B130,[1]WQ_UnitID!B:C,2,FALSE)))</f>
        <v/>
      </c>
      <c r="F130" s="91" t="str">
        <f>IF(B130="","",[1]ExcLimit!$B$8)</f>
        <v/>
      </c>
      <c r="G130" s="91" t="str">
        <f>IF(B130="","",IF(D130=[1]Index!$R$24,"",[1]ExcLimit!$C$8))</f>
        <v/>
      </c>
      <c r="H130" s="91" t="str">
        <f>IF(B130="","",[1]ExcLimit!$D$8)</f>
        <v/>
      </c>
      <c r="I130" s="91" t="str">
        <f>IF(B130="","",[1]ExcLimit!$E$8)</f>
        <v/>
      </c>
      <c r="J130" s="91" t="str">
        <f>IFERROR(VLOOKUP(B130,[1]ExcCalc!O:S,2,FALSE),"")</f>
        <v/>
      </c>
      <c r="K130" s="91" t="str">
        <f>IFERROR(VLOOKUP(B130,[1]ExcCalc!O:S,3,FALSE),"")</f>
        <v/>
      </c>
      <c r="L130" s="91" t="str">
        <f>IFERROR(VLOOKUP(B130,[1]ExcCalc!O:S,4,FALSE),"")</f>
        <v/>
      </c>
      <c r="M130" s="91" t="str">
        <f>IFERROR(VLOOKUP(B130,[1]ExcCalc!O:S,5,FALSE),"")</f>
        <v/>
      </c>
    </row>
    <row r="131" spans="1:13" x14ac:dyDescent="0.2">
      <c r="A131" s="57"/>
      <c r="B131" s="87" t="str">
        <f>IF(ISNUMBER('[1]דיווח דיגומים'!B131),'[1]דיווח דיגומים'!B131,"")</f>
        <v/>
      </c>
      <c r="C131" s="88" t="str">
        <f>IF(ISNUMBER('[1]דיווח דיגומים'!B131),'[1]דיווח דיגומים'!C131,"")</f>
        <v/>
      </c>
      <c r="D131" s="89" t="str">
        <f>IF('[1]דיווח דיגומים'!E131="","",'[1]דיווח דיגומים'!E131)</f>
        <v/>
      </c>
      <c r="E131" s="90" t="str">
        <f>IF(B131="","",IF(VLOOKUP(B131,[1]WQ_UnitID!B:C,2,FALSE)=0,"",VLOOKUP(B131,[1]WQ_UnitID!B:C,2,FALSE)))</f>
        <v/>
      </c>
      <c r="F131" s="91" t="str">
        <f>IF(B131="","",[1]ExcLimit!$B$8)</f>
        <v/>
      </c>
      <c r="G131" s="91" t="str">
        <f>IF(B131="","",IF(D131=[1]Index!$R$24,"",[1]ExcLimit!$C$8))</f>
        <v/>
      </c>
      <c r="H131" s="91" t="str">
        <f>IF(B131="","",[1]ExcLimit!$D$8)</f>
        <v/>
      </c>
      <c r="I131" s="91" t="str">
        <f>IF(B131="","",[1]ExcLimit!$E$8)</f>
        <v/>
      </c>
      <c r="J131" s="91" t="str">
        <f>IFERROR(VLOOKUP(B131,[1]ExcCalc!O:S,2,FALSE),"")</f>
        <v/>
      </c>
      <c r="K131" s="91" t="str">
        <f>IFERROR(VLOOKUP(B131,[1]ExcCalc!O:S,3,FALSE),"")</f>
        <v/>
      </c>
      <c r="L131" s="91" t="str">
        <f>IFERROR(VLOOKUP(B131,[1]ExcCalc!O:S,4,FALSE),"")</f>
        <v/>
      </c>
      <c r="M131" s="91" t="str">
        <f>IFERROR(VLOOKUP(B131,[1]ExcCalc!O:S,5,FALSE),"")</f>
        <v/>
      </c>
    </row>
    <row r="132" spans="1:13" x14ac:dyDescent="0.2">
      <c r="A132" s="57"/>
      <c r="B132" s="87" t="str">
        <f>IF(ISNUMBER('[1]דיווח דיגומים'!B132),'[1]דיווח דיגומים'!B132,"")</f>
        <v/>
      </c>
      <c r="C132" s="88" t="str">
        <f>IF(ISNUMBER('[1]דיווח דיגומים'!B132),'[1]דיווח דיגומים'!C132,"")</f>
        <v/>
      </c>
      <c r="D132" s="89" t="str">
        <f>IF('[1]דיווח דיגומים'!E132="","",'[1]דיווח דיגומים'!E132)</f>
        <v/>
      </c>
      <c r="E132" s="90" t="str">
        <f>IF(B132="","",IF(VLOOKUP(B132,[1]WQ_UnitID!B:C,2,FALSE)=0,"",VLOOKUP(B132,[1]WQ_UnitID!B:C,2,FALSE)))</f>
        <v/>
      </c>
      <c r="F132" s="91" t="str">
        <f>IF(B132="","",[1]ExcLimit!$B$8)</f>
        <v/>
      </c>
      <c r="G132" s="91" t="str">
        <f>IF(B132="","",IF(D132=[1]Index!$R$24,"",[1]ExcLimit!$C$8))</f>
        <v/>
      </c>
      <c r="H132" s="91" t="str">
        <f>IF(B132="","",[1]ExcLimit!$D$8)</f>
        <v/>
      </c>
      <c r="I132" s="91" t="str">
        <f>IF(B132="","",[1]ExcLimit!$E$8)</f>
        <v/>
      </c>
      <c r="J132" s="91" t="str">
        <f>IFERROR(VLOOKUP(B132,[1]ExcCalc!O:S,2,FALSE),"")</f>
        <v/>
      </c>
      <c r="K132" s="91" t="str">
        <f>IFERROR(VLOOKUP(B132,[1]ExcCalc!O:S,3,FALSE),"")</f>
        <v/>
      </c>
      <c r="L132" s="91" t="str">
        <f>IFERROR(VLOOKUP(B132,[1]ExcCalc!O:S,4,FALSE),"")</f>
        <v/>
      </c>
      <c r="M132" s="91" t="str">
        <f>IFERROR(VLOOKUP(B132,[1]ExcCalc!O:S,5,FALSE),"")</f>
        <v/>
      </c>
    </row>
    <row r="133" spans="1:13" x14ac:dyDescent="0.2">
      <c r="A133" s="57"/>
      <c r="B133" s="87" t="str">
        <f>IF(ISNUMBER('[1]דיווח דיגומים'!B133),'[1]דיווח דיגומים'!B133,"")</f>
        <v/>
      </c>
      <c r="C133" s="88" t="str">
        <f>IF(ISNUMBER('[1]דיווח דיגומים'!B133),'[1]דיווח דיגומים'!C133,"")</f>
        <v/>
      </c>
      <c r="D133" s="89" t="str">
        <f>IF('[1]דיווח דיגומים'!E133="","",'[1]דיווח דיגומים'!E133)</f>
        <v/>
      </c>
      <c r="E133" s="90" t="str">
        <f>IF(B133="","",IF(VLOOKUP(B133,[1]WQ_UnitID!B:C,2,FALSE)=0,"",VLOOKUP(B133,[1]WQ_UnitID!B:C,2,FALSE)))</f>
        <v/>
      </c>
      <c r="F133" s="91" t="str">
        <f>IF(B133="","",[1]ExcLimit!$B$8)</f>
        <v/>
      </c>
      <c r="G133" s="91" t="str">
        <f>IF(B133="","",IF(D133=[1]Index!$R$24,"",[1]ExcLimit!$C$8))</f>
        <v/>
      </c>
      <c r="H133" s="91" t="str">
        <f>IF(B133="","",[1]ExcLimit!$D$8)</f>
        <v/>
      </c>
      <c r="I133" s="91" t="str">
        <f>IF(B133="","",[1]ExcLimit!$E$8)</f>
        <v/>
      </c>
      <c r="J133" s="91" t="str">
        <f>IFERROR(VLOOKUP(B133,[1]ExcCalc!O:S,2,FALSE),"")</f>
        <v/>
      </c>
      <c r="K133" s="91" t="str">
        <f>IFERROR(VLOOKUP(B133,[1]ExcCalc!O:S,3,FALSE),"")</f>
        <v/>
      </c>
      <c r="L133" s="91" t="str">
        <f>IFERROR(VLOOKUP(B133,[1]ExcCalc!O:S,4,FALSE),"")</f>
        <v/>
      </c>
      <c r="M133" s="91" t="str">
        <f>IFERROR(VLOOKUP(B133,[1]ExcCalc!O:S,5,FALSE),"")</f>
        <v/>
      </c>
    </row>
    <row r="134" spans="1:13" x14ac:dyDescent="0.2">
      <c r="A134" s="57"/>
      <c r="B134" s="87" t="str">
        <f>IF(ISNUMBER('[1]דיווח דיגומים'!B134),'[1]דיווח דיגומים'!B134,"")</f>
        <v/>
      </c>
      <c r="C134" s="88" t="str">
        <f>IF(ISNUMBER('[1]דיווח דיגומים'!B134),'[1]דיווח דיגומים'!C134,"")</f>
        <v/>
      </c>
      <c r="D134" s="89" t="str">
        <f>IF('[1]דיווח דיגומים'!E134="","",'[1]דיווח דיגומים'!E134)</f>
        <v/>
      </c>
      <c r="E134" s="90" t="str">
        <f>IF(B134="","",IF(VLOOKUP(B134,[1]WQ_UnitID!B:C,2,FALSE)=0,"",VLOOKUP(B134,[1]WQ_UnitID!B:C,2,FALSE)))</f>
        <v/>
      </c>
      <c r="F134" s="91" t="str">
        <f>IF(B134="","",[1]ExcLimit!$B$8)</f>
        <v/>
      </c>
      <c r="G134" s="91" t="str">
        <f>IF(B134="","",IF(D134=[1]Index!$R$24,"",[1]ExcLimit!$C$8))</f>
        <v/>
      </c>
      <c r="H134" s="91" t="str">
        <f>IF(B134="","",[1]ExcLimit!$D$8)</f>
        <v/>
      </c>
      <c r="I134" s="91" t="str">
        <f>IF(B134="","",[1]ExcLimit!$E$8)</f>
        <v/>
      </c>
      <c r="J134" s="91" t="str">
        <f>IFERROR(VLOOKUP(B134,[1]ExcCalc!O:S,2,FALSE),"")</f>
        <v/>
      </c>
      <c r="K134" s="91" t="str">
        <f>IFERROR(VLOOKUP(B134,[1]ExcCalc!O:S,3,FALSE),"")</f>
        <v/>
      </c>
      <c r="L134" s="91" t="str">
        <f>IFERROR(VLOOKUP(B134,[1]ExcCalc!O:S,4,FALSE),"")</f>
        <v/>
      </c>
      <c r="M134" s="91" t="str">
        <f>IFERROR(VLOOKUP(B134,[1]ExcCalc!O:S,5,FALSE),"")</f>
        <v/>
      </c>
    </row>
    <row r="135" spans="1:13" x14ac:dyDescent="0.2">
      <c r="A135" s="57"/>
      <c r="B135" s="87" t="str">
        <f>IF(ISNUMBER('[1]דיווח דיגומים'!B135),'[1]דיווח דיגומים'!B135,"")</f>
        <v/>
      </c>
      <c r="C135" s="88" t="str">
        <f>IF(ISNUMBER('[1]דיווח דיגומים'!B135),'[1]דיווח דיגומים'!C135,"")</f>
        <v/>
      </c>
      <c r="D135" s="89" t="str">
        <f>IF('[1]דיווח דיגומים'!E135="","",'[1]דיווח דיגומים'!E135)</f>
        <v/>
      </c>
      <c r="E135" s="90" t="str">
        <f>IF(B135="","",IF(VLOOKUP(B135,[1]WQ_UnitID!B:C,2,FALSE)=0,"",VLOOKUP(B135,[1]WQ_UnitID!B:C,2,FALSE)))</f>
        <v/>
      </c>
      <c r="F135" s="91" t="str">
        <f>IF(B135="","",[1]ExcLimit!$B$8)</f>
        <v/>
      </c>
      <c r="G135" s="91" t="str">
        <f>IF(B135="","",IF(D135=[1]Index!$R$24,"",[1]ExcLimit!$C$8))</f>
        <v/>
      </c>
      <c r="H135" s="91" t="str">
        <f>IF(B135="","",[1]ExcLimit!$D$8)</f>
        <v/>
      </c>
      <c r="I135" s="91" t="str">
        <f>IF(B135="","",[1]ExcLimit!$E$8)</f>
        <v/>
      </c>
      <c r="J135" s="91" t="str">
        <f>IFERROR(VLOOKUP(B135,[1]ExcCalc!O:S,2,FALSE),"")</f>
        <v/>
      </c>
      <c r="K135" s="91" t="str">
        <f>IFERROR(VLOOKUP(B135,[1]ExcCalc!O:S,3,FALSE),"")</f>
        <v/>
      </c>
      <c r="L135" s="91" t="str">
        <f>IFERROR(VLOOKUP(B135,[1]ExcCalc!O:S,4,FALSE),"")</f>
        <v/>
      </c>
      <c r="M135" s="91" t="str">
        <f>IFERROR(VLOOKUP(B135,[1]ExcCalc!O:S,5,FALSE),"")</f>
        <v/>
      </c>
    </row>
    <row r="136" spans="1:13" x14ac:dyDescent="0.2">
      <c r="A136" s="57"/>
      <c r="B136" s="87" t="str">
        <f>IF(ISNUMBER('[1]דיווח דיגומים'!B136),'[1]דיווח דיגומים'!B136,"")</f>
        <v/>
      </c>
      <c r="C136" s="88" t="str">
        <f>IF(ISNUMBER('[1]דיווח דיגומים'!B136),'[1]דיווח דיגומים'!C136,"")</f>
        <v/>
      </c>
      <c r="D136" s="89" t="str">
        <f>IF('[1]דיווח דיגומים'!E136="","",'[1]דיווח דיגומים'!E136)</f>
        <v/>
      </c>
      <c r="E136" s="90" t="str">
        <f>IF(B136="","",IF(VLOOKUP(B136,[1]WQ_UnitID!B:C,2,FALSE)=0,"",VLOOKUP(B136,[1]WQ_UnitID!B:C,2,FALSE)))</f>
        <v/>
      </c>
      <c r="F136" s="91" t="str">
        <f>IF(B136="","",[1]ExcLimit!$B$8)</f>
        <v/>
      </c>
      <c r="G136" s="91" t="str">
        <f>IF(B136="","",IF(D136=[1]Index!$R$24,"",[1]ExcLimit!$C$8))</f>
        <v/>
      </c>
      <c r="H136" s="91" t="str">
        <f>IF(B136="","",[1]ExcLimit!$D$8)</f>
        <v/>
      </c>
      <c r="I136" s="91" t="str">
        <f>IF(B136="","",[1]ExcLimit!$E$8)</f>
        <v/>
      </c>
      <c r="J136" s="91" t="str">
        <f>IFERROR(VLOOKUP(B136,[1]ExcCalc!O:S,2,FALSE),"")</f>
        <v/>
      </c>
      <c r="K136" s="91" t="str">
        <f>IFERROR(VLOOKUP(B136,[1]ExcCalc!O:S,3,FALSE),"")</f>
        <v/>
      </c>
      <c r="L136" s="91" t="str">
        <f>IFERROR(VLOOKUP(B136,[1]ExcCalc!O:S,4,FALSE),"")</f>
        <v/>
      </c>
      <c r="M136" s="91" t="str">
        <f>IFERROR(VLOOKUP(B136,[1]ExcCalc!O:S,5,FALSE),"")</f>
        <v/>
      </c>
    </row>
    <row r="137" spans="1:13" x14ac:dyDescent="0.2">
      <c r="A137" s="57"/>
      <c r="B137" s="87" t="str">
        <f>IF(ISNUMBER('[1]דיווח דיגומים'!B137),'[1]דיווח דיגומים'!B137,"")</f>
        <v/>
      </c>
      <c r="C137" s="88" t="str">
        <f>IF(ISNUMBER('[1]דיווח דיגומים'!B137),'[1]דיווח דיגומים'!C137,"")</f>
        <v/>
      </c>
      <c r="D137" s="89" t="str">
        <f>IF('[1]דיווח דיגומים'!E137="","",'[1]דיווח דיגומים'!E137)</f>
        <v/>
      </c>
      <c r="E137" s="90" t="str">
        <f>IF(B137="","",IF(VLOOKUP(B137,[1]WQ_UnitID!B:C,2,FALSE)=0,"",VLOOKUP(B137,[1]WQ_UnitID!B:C,2,FALSE)))</f>
        <v/>
      </c>
      <c r="F137" s="91" t="str">
        <f>IF(B137="","",[1]ExcLimit!$B$8)</f>
        <v/>
      </c>
      <c r="G137" s="91" t="str">
        <f>IF(B137="","",IF(D137=[1]Index!$R$24,"",[1]ExcLimit!$C$8))</f>
        <v/>
      </c>
      <c r="H137" s="91" t="str">
        <f>IF(B137="","",[1]ExcLimit!$D$8)</f>
        <v/>
      </c>
      <c r="I137" s="91" t="str">
        <f>IF(B137="","",[1]ExcLimit!$E$8)</f>
        <v/>
      </c>
      <c r="J137" s="91" t="str">
        <f>IFERROR(VLOOKUP(B137,[1]ExcCalc!O:S,2,FALSE),"")</f>
        <v/>
      </c>
      <c r="K137" s="91" t="str">
        <f>IFERROR(VLOOKUP(B137,[1]ExcCalc!O:S,3,FALSE),"")</f>
        <v/>
      </c>
      <c r="L137" s="91" t="str">
        <f>IFERROR(VLOOKUP(B137,[1]ExcCalc!O:S,4,FALSE),"")</f>
        <v/>
      </c>
      <c r="M137" s="91" t="str">
        <f>IFERROR(VLOOKUP(B137,[1]ExcCalc!O:S,5,FALSE),"")</f>
        <v/>
      </c>
    </row>
    <row r="138" spans="1:13" x14ac:dyDescent="0.2">
      <c r="A138" s="57"/>
      <c r="B138" s="87" t="str">
        <f>IF(ISNUMBER('[1]דיווח דיגומים'!B138),'[1]דיווח דיגומים'!B138,"")</f>
        <v/>
      </c>
      <c r="C138" s="88" t="str">
        <f>IF(ISNUMBER('[1]דיווח דיגומים'!B138),'[1]דיווח דיגומים'!C138,"")</f>
        <v/>
      </c>
      <c r="D138" s="89" t="str">
        <f>IF('[1]דיווח דיגומים'!E138="","",'[1]דיווח דיגומים'!E138)</f>
        <v/>
      </c>
      <c r="E138" s="90" t="str">
        <f>IF(B138="","",IF(VLOOKUP(B138,[1]WQ_UnitID!B:C,2,FALSE)=0,"",VLOOKUP(B138,[1]WQ_UnitID!B:C,2,FALSE)))</f>
        <v/>
      </c>
      <c r="F138" s="91" t="str">
        <f>IF(B138="","",[1]ExcLimit!$B$8)</f>
        <v/>
      </c>
      <c r="G138" s="91" t="str">
        <f>IF(B138="","",IF(D138=[1]Index!$R$24,"",[1]ExcLimit!$C$8))</f>
        <v/>
      </c>
      <c r="H138" s="91" t="str">
        <f>IF(B138="","",[1]ExcLimit!$D$8)</f>
        <v/>
      </c>
      <c r="I138" s="91" t="str">
        <f>IF(B138="","",[1]ExcLimit!$E$8)</f>
        <v/>
      </c>
      <c r="J138" s="91" t="str">
        <f>IFERROR(VLOOKUP(B138,[1]ExcCalc!O:S,2,FALSE),"")</f>
        <v/>
      </c>
      <c r="K138" s="91" t="str">
        <f>IFERROR(VLOOKUP(B138,[1]ExcCalc!O:S,3,FALSE),"")</f>
        <v/>
      </c>
      <c r="L138" s="91" t="str">
        <f>IFERROR(VLOOKUP(B138,[1]ExcCalc!O:S,4,FALSE),"")</f>
        <v/>
      </c>
      <c r="M138" s="91" t="str">
        <f>IFERROR(VLOOKUP(B138,[1]ExcCalc!O:S,5,FALSE),"")</f>
        <v/>
      </c>
    </row>
    <row r="139" spans="1:13" x14ac:dyDescent="0.2">
      <c r="A139" s="57"/>
      <c r="B139" s="87" t="str">
        <f>IF(ISNUMBER('[1]דיווח דיגומים'!B139),'[1]דיווח דיגומים'!B139,"")</f>
        <v/>
      </c>
      <c r="C139" s="88" t="str">
        <f>IF(ISNUMBER('[1]דיווח דיגומים'!B139),'[1]דיווח דיגומים'!C139,"")</f>
        <v/>
      </c>
      <c r="D139" s="89" t="str">
        <f>IF('[1]דיווח דיגומים'!E139="","",'[1]דיווח דיגומים'!E139)</f>
        <v/>
      </c>
      <c r="E139" s="90" t="str">
        <f>IF(B139="","",IF(VLOOKUP(B139,[1]WQ_UnitID!B:C,2,FALSE)=0,"",VLOOKUP(B139,[1]WQ_UnitID!B:C,2,FALSE)))</f>
        <v/>
      </c>
      <c r="F139" s="91" t="str">
        <f>IF(B139="","",[1]ExcLimit!$B$8)</f>
        <v/>
      </c>
      <c r="G139" s="91" t="str">
        <f>IF(B139="","",IF(D139=[1]Index!$R$24,"",[1]ExcLimit!$C$8))</f>
        <v/>
      </c>
      <c r="H139" s="91" t="str">
        <f>IF(B139="","",[1]ExcLimit!$D$8)</f>
        <v/>
      </c>
      <c r="I139" s="91" t="str">
        <f>IF(B139="","",[1]ExcLimit!$E$8)</f>
        <v/>
      </c>
      <c r="J139" s="91" t="str">
        <f>IFERROR(VLOOKUP(B139,[1]ExcCalc!O:S,2,FALSE),"")</f>
        <v/>
      </c>
      <c r="K139" s="91" t="str">
        <f>IFERROR(VLOOKUP(B139,[1]ExcCalc!O:S,3,FALSE),"")</f>
        <v/>
      </c>
      <c r="L139" s="91" t="str">
        <f>IFERROR(VLOOKUP(B139,[1]ExcCalc!O:S,4,FALSE),"")</f>
        <v/>
      </c>
      <c r="M139" s="91" t="str">
        <f>IFERROR(VLOOKUP(B139,[1]ExcCalc!O:S,5,FALSE),"")</f>
        <v/>
      </c>
    </row>
    <row r="140" spans="1:13" x14ac:dyDescent="0.2">
      <c r="A140" s="57"/>
      <c r="B140" s="87" t="str">
        <f>IF(ISNUMBER('[1]דיווח דיגומים'!B140),'[1]דיווח דיגומים'!B140,"")</f>
        <v/>
      </c>
      <c r="C140" s="88" t="str">
        <f>IF(ISNUMBER('[1]דיווח דיגומים'!B140),'[1]דיווח דיגומים'!C140,"")</f>
        <v/>
      </c>
      <c r="D140" s="89" t="str">
        <f>IF('[1]דיווח דיגומים'!E140="","",'[1]דיווח דיגומים'!E140)</f>
        <v/>
      </c>
      <c r="E140" s="90" t="str">
        <f>IF(B140="","",IF(VLOOKUP(B140,[1]WQ_UnitID!B:C,2,FALSE)=0,"",VLOOKUP(B140,[1]WQ_UnitID!B:C,2,FALSE)))</f>
        <v/>
      </c>
      <c r="F140" s="91" t="str">
        <f>IF(B140="","",[1]ExcLimit!$B$8)</f>
        <v/>
      </c>
      <c r="G140" s="91" t="str">
        <f>IF(B140="","",IF(D140=[1]Index!$R$24,"",[1]ExcLimit!$C$8))</f>
        <v/>
      </c>
      <c r="H140" s="91" t="str">
        <f>IF(B140="","",[1]ExcLimit!$D$8)</f>
        <v/>
      </c>
      <c r="I140" s="91" t="str">
        <f>IF(B140="","",[1]ExcLimit!$E$8)</f>
        <v/>
      </c>
      <c r="J140" s="91" t="str">
        <f>IFERROR(VLOOKUP(B140,[1]ExcCalc!O:S,2,FALSE),"")</f>
        <v/>
      </c>
      <c r="K140" s="91" t="str">
        <f>IFERROR(VLOOKUP(B140,[1]ExcCalc!O:S,3,FALSE),"")</f>
        <v/>
      </c>
      <c r="L140" s="91" t="str">
        <f>IFERROR(VLOOKUP(B140,[1]ExcCalc!O:S,4,FALSE),"")</f>
        <v/>
      </c>
      <c r="M140" s="91" t="str">
        <f>IFERROR(VLOOKUP(B140,[1]ExcCalc!O:S,5,FALSE),"")</f>
        <v/>
      </c>
    </row>
    <row r="141" spans="1:13" x14ac:dyDescent="0.2">
      <c r="A141" s="57"/>
      <c r="B141" s="87" t="str">
        <f>IF(ISNUMBER('[1]דיווח דיגומים'!B141),'[1]דיווח דיגומים'!B141,"")</f>
        <v/>
      </c>
      <c r="C141" s="88" t="str">
        <f>IF(ISNUMBER('[1]דיווח דיגומים'!B141),'[1]דיווח דיגומים'!C141,"")</f>
        <v/>
      </c>
      <c r="D141" s="89" t="str">
        <f>IF('[1]דיווח דיגומים'!E141="","",'[1]דיווח דיגומים'!E141)</f>
        <v/>
      </c>
      <c r="E141" s="90" t="str">
        <f>IF(B141="","",IF(VLOOKUP(B141,[1]WQ_UnitID!B:C,2,FALSE)=0,"",VLOOKUP(B141,[1]WQ_UnitID!B:C,2,FALSE)))</f>
        <v/>
      </c>
      <c r="F141" s="91" t="str">
        <f>IF(B141="","",[1]ExcLimit!$B$8)</f>
        <v/>
      </c>
      <c r="G141" s="91" t="str">
        <f>IF(B141="","",IF(D141=[1]Index!$R$24,"",[1]ExcLimit!$C$8))</f>
        <v/>
      </c>
      <c r="H141" s="91" t="str">
        <f>IF(B141="","",[1]ExcLimit!$D$8)</f>
        <v/>
      </c>
      <c r="I141" s="91" t="str">
        <f>IF(B141="","",[1]ExcLimit!$E$8)</f>
        <v/>
      </c>
      <c r="J141" s="91" t="str">
        <f>IFERROR(VLOOKUP(B141,[1]ExcCalc!O:S,2,FALSE),"")</f>
        <v/>
      </c>
      <c r="K141" s="91" t="str">
        <f>IFERROR(VLOOKUP(B141,[1]ExcCalc!O:S,3,FALSE),"")</f>
        <v/>
      </c>
      <c r="L141" s="91" t="str">
        <f>IFERROR(VLOOKUP(B141,[1]ExcCalc!O:S,4,FALSE),"")</f>
        <v/>
      </c>
      <c r="M141" s="91" t="str">
        <f>IFERROR(VLOOKUP(B141,[1]ExcCalc!O:S,5,FALSE),"")</f>
        <v/>
      </c>
    </row>
    <row r="142" spans="1:13" x14ac:dyDescent="0.2">
      <c r="A142" s="57"/>
      <c r="B142" s="87" t="str">
        <f>IF(ISNUMBER('[1]דיווח דיגומים'!B142),'[1]דיווח דיגומים'!B142,"")</f>
        <v/>
      </c>
      <c r="C142" s="88" t="str">
        <f>IF(ISNUMBER('[1]דיווח דיגומים'!B142),'[1]דיווח דיגומים'!C142,"")</f>
        <v/>
      </c>
      <c r="D142" s="89" t="str">
        <f>IF('[1]דיווח דיגומים'!E142="","",'[1]דיווח דיגומים'!E142)</f>
        <v/>
      </c>
      <c r="E142" s="90" t="str">
        <f>IF(B142="","",IF(VLOOKUP(B142,[1]WQ_UnitID!B:C,2,FALSE)=0,"",VLOOKUP(B142,[1]WQ_UnitID!B:C,2,FALSE)))</f>
        <v/>
      </c>
      <c r="F142" s="91" t="str">
        <f>IF(B142="","",[1]ExcLimit!$B$8)</f>
        <v/>
      </c>
      <c r="G142" s="91" t="str">
        <f>IF(B142="","",IF(D142=[1]Index!$R$24,"",[1]ExcLimit!$C$8))</f>
        <v/>
      </c>
      <c r="H142" s="91" t="str">
        <f>IF(B142="","",[1]ExcLimit!$D$8)</f>
        <v/>
      </c>
      <c r="I142" s="91" t="str">
        <f>IF(B142="","",[1]ExcLimit!$E$8)</f>
        <v/>
      </c>
      <c r="J142" s="91" t="str">
        <f>IFERROR(VLOOKUP(B142,[1]ExcCalc!O:S,2,FALSE),"")</f>
        <v/>
      </c>
      <c r="K142" s="91" t="str">
        <f>IFERROR(VLOOKUP(B142,[1]ExcCalc!O:S,3,FALSE),"")</f>
        <v/>
      </c>
      <c r="L142" s="91" t="str">
        <f>IFERROR(VLOOKUP(B142,[1]ExcCalc!O:S,4,FALSE),"")</f>
        <v/>
      </c>
      <c r="M142" s="91" t="str">
        <f>IFERROR(VLOOKUP(B142,[1]ExcCalc!O:S,5,FALSE),"")</f>
        <v/>
      </c>
    </row>
    <row r="143" spans="1:13" x14ac:dyDescent="0.2">
      <c r="A143" s="57"/>
      <c r="B143" s="87" t="str">
        <f>IF(ISNUMBER('[1]דיווח דיגומים'!B143),'[1]דיווח דיגומים'!B143,"")</f>
        <v/>
      </c>
      <c r="C143" s="88" t="str">
        <f>IF(ISNUMBER('[1]דיווח דיגומים'!B143),'[1]דיווח דיגומים'!C143,"")</f>
        <v/>
      </c>
      <c r="D143" s="89" t="str">
        <f>IF('[1]דיווח דיגומים'!E143="","",'[1]דיווח דיגומים'!E143)</f>
        <v/>
      </c>
      <c r="E143" s="90" t="str">
        <f>IF(B143="","",IF(VLOOKUP(B143,[1]WQ_UnitID!B:C,2,FALSE)=0,"",VLOOKUP(B143,[1]WQ_UnitID!B:C,2,FALSE)))</f>
        <v/>
      </c>
      <c r="F143" s="91" t="str">
        <f>IF(B143="","",[1]ExcLimit!$B$8)</f>
        <v/>
      </c>
      <c r="G143" s="91" t="str">
        <f>IF(B143="","",IF(D143=[1]Index!$R$24,"",[1]ExcLimit!$C$8))</f>
        <v/>
      </c>
      <c r="H143" s="91" t="str">
        <f>IF(B143="","",[1]ExcLimit!$D$8)</f>
        <v/>
      </c>
      <c r="I143" s="91" t="str">
        <f>IF(B143="","",[1]ExcLimit!$E$8)</f>
        <v/>
      </c>
      <c r="J143" s="91" t="str">
        <f>IFERROR(VLOOKUP(B143,[1]ExcCalc!O:S,2,FALSE),"")</f>
        <v/>
      </c>
      <c r="K143" s="91" t="str">
        <f>IFERROR(VLOOKUP(B143,[1]ExcCalc!O:S,3,FALSE),"")</f>
        <v/>
      </c>
      <c r="L143" s="91" t="str">
        <f>IFERROR(VLOOKUP(B143,[1]ExcCalc!O:S,4,FALSE),"")</f>
        <v/>
      </c>
      <c r="M143" s="91" t="str">
        <f>IFERROR(VLOOKUP(B143,[1]ExcCalc!O:S,5,FALSE),"")</f>
        <v/>
      </c>
    </row>
    <row r="144" spans="1:13" x14ac:dyDescent="0.2">
      <c r="A144" s="57"/>
      <c r="B144" s="87" t="str">
        <f>IF(ISNUMBER('[1]דיווח דיגומים'!B144),'[1]דיווח דיגומים'!B144,"")</f>
        <v/>
      </c>
      <c r="C144" s="88" t="str">
        <f>IF(ISNUMBER('[1]דיווח דיגומים'!B144),'[1]דיווח דיגומים'!C144,"")</f>
        <v/>
      </c>
      <c r="D144" s="89" t="str">
        <f>IF('[1]דיווח דיגומים'!E144="","",'[1]דיווח דיגומים'!E144)</f>
        <v/>
      </c>
      <c r="E144" s="90" t="str">
        <f>IF(B144="","",IF(VLOOKUP(B144,[1]WQ_UnitID!B:C,2,FALSE)=0,"",VLOOKUP(B144,[1]WQ_UnitID!B:C,2,FALSE)))</f>
        <v/>
      </c>
      <c r="F144" s="91" t="str">
        <f>IF(B144="","",[1]ExcLimit!$B$8)</f>
        <v/>
      </c>
      <c r="G144" s="91" t="str">
        <f>IF(B144="","",IF(D144=[1]Index!$R$24,"",[1]ExcLimit!$C$8))</f>
        <v/>
      </c>
      <c r="H144" s="91" t="str">
        <f>IF(B144="","",[1]ExcLimit!$D$8)</f>
        <v/>
      </c>
      <c r="I144" s="91" t="str">
        <f>IF(B144="","",[1]ExcLimit!$E$8)</f>
        <v/>
      </c>
      <c r="J144" s="91" t="str">
        <f>IFERROR(VLOOKUP(B144,[1]ExcCalc!O:S,2,FALSE),"")</f>
        <v/>
      </c>
      <c r="K144" s="91" t="str">
        <f>IFERROR(VLOOKUP(B144,[1]ExcCalc!O:S,3,FALSE),"")</f>
        <v/>
      </c>
      <c r="L144" s="91" t="str">
        <f>IFERROR(VLOOKUP(B144,[1]ExcCalc!O:S,4,FALSE),"")</f>
        <v/>
      </c>
      <c r="M144" s="91" t="str">
        <f>IFERROR(VLOOKUP(B144,[1]ExcCalc!O:S,5,FALSE),"")</f>
        <v/>
      </c>
    </row>
    <row r="145" spans="1:13" x14ac:dyDescent="0.2">
      <c r="A145" s="57"/>
      <c r="B145" s="87" t="str">
        <f>IF(ISNUMBER('[1]דיווח דיגומים'!B145),'[1]דיווח דיגומים'!B145,"")</f>
        <v/>
      </c>
      <c r="C145" s="88" t="str">
        <f>IF(ISNUMBER('[1]דיווח דיגומים'!B145),'[1]דיווח דיגומים'!C145,"")</f>
        <v/>
      </c>
      <c r="D145" s="89" t="str">
        <f>IF('[1]דיווח דיגומים'!E145="","",'[1]דיווח דיגומים'!E145)</f>
        <v/>
      </c>
      <c r="E145" s="90" t="str">
        <f>IF(B145="","",IF(VLOOKUP(B145,[1]WQ_UnitID!B:C,2,FALSE)=0,"",VLOOKUP(B145,[1]WQ_UnitID!B:C,2,FALSE)))</f>
        <v/>
      </c>
      <c r="F145" s="91" t="str">
        <f>IF(B145="","",[1]ExcLimit!$B$8)</f>
        <v/>
      </c>
      <c r="G145" s="91" t="str">
        <f>IF(B145="","",IF(D145=[1]Index!$R$24,"",[1]ExcLimit!$C$8))</f>
        <v/>
      </c>
      <c r="H145" s="91" t="str">
        <f>IF(B145="","",[1]ExcLimit!$D$8)</f>
        <v/>
      </c>
      <c r="I145" s="91" t="str">
        <f>IF(B145="","",[1]ExcLimit!$E$8)</f>
        <v/>
      </c>
      <c r="J145" s="91" t="str">
        <f>IFERROR(VLOOKUP(B145,[1]ExcCalc!O:S,2,FALSE),"")</f>
        <v/>
      </c>
      <c r="K145" s="91" t="str">
        <f>IFERROR(VLOOKUP(B145,[1]ExcCalc!O:S,3,FALSE),"")</f>
        <v/>
      </c>
      <c r="L145" s="91" t="str">
        <f>IFERROR(VLOOKUP(B145,[1]ExcCalc!O:S,4,FALSE),"")</f>
        <v/>
      </c>
      <c r="M145" s="91" t="str">
        <f>IFERROR(VLOOKUP(B145,[1]ExcCalc!O:S,5,FALSE),"")</f>
        <v/>
      </c>
    </row>
    <row r="146" spans="1:13" x14ac:dyDescent="0.2">
      <c r="A146" s="57"/>
      <c r="B146" s="87" t="str">
        <f>IF(ISNUMBER('[1]דיווח דיגומים'!B146),'[1]דיווח דיגומים'!B146,"")</f>
        <v/>
      </c>
      <c r="C146" s="88" t="str">
        <f>IF(ISNUMBER('[1]דיווח דיגומים'!B146),'[1]דיווח דיגומים'!C146,"")</f>
        <v/>
      </c>
      <c r="D146" s="89" t="str">
        <f>IF('[1]דיווח דיגומים'!E146="","",'[1]דיווח דיגומים'!E146)</f>
        <v/>
      </c>
      <c r="E146" s="90" t="str">
        <f>IF(B146="","",IF(VLOOKUP(B146,[1]WQ_UnitID!B:C,2,FALSE)=0,"",VLOOKUP(B146,[1]WQ_UnitID!B:C,2,FALSE)))</f>
        <v/>
      </c>
      <c r="F146" s="91" t="str">
        <f>IF(B146="","",[1]ExcLimit!$B$8)</f>
        <v/>
      </c>
      <c r="G146" s="91" t="str">
        <f>IF(B146="","",IF(D146=[1]Index!$R$24,"",[1]ExcLimit!$C$8))</f>
        <v/>
      </c>
      <c r="H146" s="91" t="str">
        <f>IF(B146="","",[1]ExcLimit!$D$8)</f>
        <v/>
      </c>
      <c r="I146" s="91" t="str">
        <f>IF(B146="","",[1]ExcLimit!$E$8)</f>
        <v/>
      </c>
      <c r="J146" s="91" t="str">
        <f>IFERROR(VLOOKUP(B146,[1]ExcCalc!O:S,2,FALSE),"")</f>
        <v/>
      </c>
      <c r="K146" s="91" t="str">
        <f>IFERROR(VLOOKUP(B146,[1]ExcCalc!O:S,3,FALSE),"")</f>
        <v/>
      </c>
      <c r="L146" s="91" t="str">
        <f>IFERROR(VLOOKUP(B146,[1]ExcCalc!O:S,4,FALSE),"")</f>
        <v/>
      </c>
      <c r="M146" s="91" t="str">
        <f>IFERROR(VLOOKUP(B146,[1]ExcCalc!O:S,5,FALSE),"")</f>
        <v/>
      </c>
    </row>
    <row r="147" spans="1:13" x14ac:dyDescent="0.2">
      <c r="A147" s="57"/>
      <c r="B147" s="87" t="str">
        <f>IF(ISNUMBER('[1]דיווח דיגומים'!B147),'[1]דיווח דיגומים'!B147,"")</f>
        <v/>
      </c>
      <c r="C147" s="88" t="str">
        <f>IF(ISNUMBER('[1]דיווח דיגומים'!B147),'[1]דיווח דיגומים'!C147,"")</f>
        <v/>
      </c>
      <c r="D147" s="89" t="str">
        <f>IF('[1]דיווח דיגומים'!E147="","",'[1]דיווח דיגומים'!E147)</f>
        <v/>
      </c>
      <c r="E147" s="90" t="str">
        <f>IF(B147="","",IF(VLOOKUP(B147,[1]WQ_UnitID!B:C,2,FALSE)=0,"",VLOOKUP(B147,[1]WQ_UnitID!B:C,2,FALSE)))</f>
        <v/>
      </c>
      <c r="F147" s="91" t="str">
        <f>IF(B147="","",[1]ExcLimit!$B$8)</f>
        <v/>
      </c>
      <c r="G147" s="91" t="str">
        <f>IF(B147="","",IF(D147=[1]Index!$R$24,"",[1]ExcLimit!$C$8))</f>
        <v/>
      </c>
      <c r="H147" s="91" t="str">
        <f>IF(B147="","",[1]ExcLimit!$D$8)</f>
        <v/>
      </c>
      <c r="I147" s="91" t="str">
        <f>IF(B147="","",[1]ExcLimit!$E$8)</f>
        <v/>
      </c>
      <c r="J147" s="91" t="str">
        <f>IFERROR(VLOOKUP(B147,[1]ExcCalc!O:S,2,FALSE),"")</f>
        <v/>
      </c>
      <c r="K147" s="91" t="str">
        <f>IFERROR(VLOOKUP(B147,[1]ExcCalc!O:S,3,FALSE),"")</f>
        <v/>
      </c>
      <c r="L147" s="91" t="str">
        <f>IFERROR(VLOOKUP(B147,[1]ExcCalc!O:S,4,FALSE),"")</f>
        <v/>
      </c>
      <c r="M147" s="91" t="str">
        <f>IFERROR(VLOOKUP(B147,[1]ExcCalc!O:S,5,FALSE),"")</f>
        <v/>
      </c>
    </row>
    <row r="148" spans="1:13" x14ac:dyDescent="0.2">
      <c r="A148" s="57"/>
      <c r="B148" s="87" t="str">
        <f>IF(ISNUMBER('[1]דיווח דיגומים'!B148),'[1]דיווח דיגומים'!B148,"")</f>
        <v/>
      </c>
      <c r="C148" s="88" t="str">
        <f>IF(ISNUMBER('[1]דיווח דיגומים'!B148),'[1]דיווח דיגומים'!C148,"")</f>
        <v/>
      </c>
      <c r="D148" s="89" t="str">
        <f>IF('[1]דיווח דיגומים'!E148="","",'[1]דיווח דיגומים'!E148)</f>
        <v/>
      </c>
      <c r="E148" s="90" t="str">
        <f>IF(B148="","",IF(VLOOKUP(B148,[1]WQ_UnitID!B:C,2,FALSE)=0,"",VLOOKUP(B148,[1]WQ_UnitID!B:C,2,FALSE)))</f>
        <v/>
      </c>
      <c r="F148" s="91" t="str">
        <f>IF(B148="","",[1]ExcLimit!$B$8)</f>
        <v/>
      </c>
      <c r="G148" s="91" t="str">
        <f>IF(B148="","",IF(D148=[1]Index!$R$24,"",[1]ExcLimit!$C$8))</f>
        <v/>
      </c>
      <c r="H148" s="91" t="str">
        <f>IF(B148="","",[1]ExcLimit!$D$8)</f>
        <v/>
      </c>
      <c r="I148" s="91" t="str">
        <f>IF(B148="","",[1]ExcLimit!$E$8)</f>
        <v/>
      </c>
      <c r="J148" s="91" t="str">
        <f>IFERROR(VLOOKUP(B148,[1]ExcCalc!O:S,2,FALSE),"")</f>
        <v/>
      </c>
      <c r="K148" s="91" t="str">
        <f>IFERROR(VLOOKUP(B148,[1]ExcCalc!O:S,3,FALSE),"")</f>
        <v/>
      </c>
      <c r="L148" s="91" t="str">
        <f>IFERROR(VLOOKUP(B148,[1]ExcCalc!O:S,4,FALSE),"")</f>
        <v/>
      </c>
      <c r="M148" s="91" t="str">
        <f>IFERROR(VLOOKUP(B148,[1]ExcCalc!O:S,5,FALSE),"")</f>
        <v/>
      </c>
    </row>
    <row r="149" spans="1:13" x14ac:dyDescent="0.2">
      <c r="A149" s="57"/>
      <c r="B149" s="87" t="str">
        <f>IF(ISNUMBER('[1]דיווח דיגומים'!B149),'[1]דיווח דיגומים'!B149,"")</f>
        <v/>
      </c>
      <c r="C149" s="88" t="str">
        <f>IF(ISNUMBER('[1]דיווח דיגומים'!B149),'[1]דיווח דיגומים'!C149,"")</f>
        <v/>
      </c>
      <c r="D149" s="89" t="str">
        <f>IF('[1]דיווח דיגומים'!E149="","",'[1]דיווח דיגומים'!E149)</f>
        <v/>
      </c>
      <c r="E149" s="90" t="str">
        <f>IF(B149="","",IF(VLOOKUP(B149,[1]WQ_UnitID!B:C,2,FALSE)=0,"",VLOOKUP(B149,[1]WQ_UnitID!B:C,2,FALSE)))</f>
        <v/>
      </c>
      <c r="F149" s="91" t="str">
        <f>IF(B149="","",[1]ExcLimit!$B$8)</f>
        <v/>
      </c>
      <c r="G149" s="91" t="str">
        <f>IF(B149="","",IF(D149=[1]Index!$R$24,"",[1]ExcLimit!$C$8))</f>
        <v/>
      </c>
      <c r="H149" s="91" t="str">
        <f>IF(B149="","",[1]ExcLimit!$D$8)</f>
        <v/>
      </c>
      <c r="I149" s="91" t="str">
        <f>IF(B149="","",[1]ExcLimit!$E$8)</f>
        <v/>
      </c>
      <c r="J149" s="91" t="str">
        <f>IFERROR(VLOOKUP(B149,[1]ExcCalc!O:S,2,FALSE),"")</f>
        <v/>
      </c>
      <c r="K149" s="91" t="str">
        <f>IFERROR(VLOOKUP(B149,[1]ExcCalc!O:S,3,FALSE),"")</f>
        <v/>
      </c>
      <c r="L149" s="91" t="str">
        <f>IFERROR(VLOOKUP(B149,[1]ExcCalc!O:S,4,FALSE),"")</f>
        <v/>
      </c>
      <c r="M149" s="91" t="str">
        <f>IFERROR(VLOOKUP(B149,[1]ExcCalc!O:S,5,FALSE),"")</f>
        <v/>
      </c>
    </row>
    <row r="150" spans="1:13" x14ac:dyDescent="0.2">
      <c r="A150" s="57"/>
      <c r="B150" s="87" t="str">
        <f>IF(ISNUMBER('[1]דיווח דיגומים'!B150),'[1]דיווח דיגומים'!B150,"")</f>
        <v/>
      </c>
      <c r="C150" s="88" t="str">
        <f>IF(ISNUMBER('[1]דיווח דיגומים'!B150),'[1]דיווח דיגומים'!C150,"")</f>
        <v/>
      </c>
      <c r="D150" s="89" t="str">
        <f>IF('[1]דיווח דיגומים'!E150="","",'[1]דיווח דיגומים'!E150)</f>
        <v/>
      </c>
      <c r="E150" s="90" t="str">
        <f>IF(B150="","",IF(VLOOKUP(B150,[1]WQ_UnitID!B:C,2,FALSE)=0,"",VLOOKUP(B150,[1]WQ_UnitID!B:C,2,FALSE)))</f>
        <v/>
      </c>
      <c r="F150" s="91" t="str">
        <f>IF(B150="","",[1]ExcLimit!$B$8)</f>
        <v/>
      </c>
      <c r="G150" s="91" t="str">
        <f>IF(B150="","",IF(D150=[1]Index!$R$24,"",[1]ExcLimit!$C$8))</f>
        <v/>
      </c>
      <c r="H150" s="91" t="str">
        <f>IF(B150="","",[1]ExcLimit!$D$8)</f>
        <v/>
      </c>
      <c r="I150" s="91" t="str">
        <f>IF(B150="","",[1]ExcLimit!$E$8)</f>
        <v/>
      </c>
      <c r="J150" s="91" t="str">
        <f>IFERROR(VLOOKUP(B150,[1]ExcCalc!O:S,2,FALSE),"")</f>
        <v/>
      </c>
      <c r="K150" s="91" t="str">
        <f>IFERROR(VLOOKUP(B150,[1]ExcCalc!O:S,3,FALSE),"")</f>
        <v/>
      </c>
      <c r="L150" s="91" t="str">
        <f>IFERROR(VLOOKUP(B150,[1]ExcCalc!O:S,4,FALSE),"")</f>
        <v/>
      </c>
      <c r="M150" s="91" t="str">
        <f>IFERROR(VLOOKUP(B150,[1]ExcCalc!O:S,5,FALSE),"")</f>
        <v/>
      </c>
    </row>
    <row r="151" spans="1:13" x14ac:dyDescent="0.2">
      <c r="A151" s="57"/>
      <c r="B151" s="87" t="str">
        <f>IF(ISNUMBER('[1]דיווח דיגומים'!B151),'[1]דיווח דיגומים'!B151,"")</f>
        <v/>
      </c>
      <c r="C151" s="88" t="str">
        <f>IF(ISNUMBER('[1]דיווח דיגומים'!B151),'[1]דיווח דיגומים'!C151,"")</f>
        <v/>
      </c>
      <c r="D151" s="89" t="str">
        <f>IF('[1]דיווח דיגומים'!E151="","",'[1]דיווח דיגומים'!E151)</f>
        <v/>
      </c>
      <c r="E151" s="90" t="str">
        <f>IF(B151="","",IF(VLOOKUP(B151,[1]WQ_UnitID!B:C,2,FALSE)=0,"",VLOOKUP(B151,[1]WQ_UnitID!B:C,2,FALSE)))</f>
        <v/>
      </c>
      <c r="F151" s="91" t="str">
        <f>IF(B151="","",[1]ExcLimit!$B$8)</f>
        <v/>
      </c>
      <c r="G151" s="91" t="str">
        <f>IF(B151="","",IF(D151=[1]Index!$R$24,"",[1]ExcLimit!$C$8))</f>
        <v/>
      </c>
      <c r="H151" s="91" t="str">
        <f>IF(B151="","",[1]ExcLimit!$D$8)</f>
        <v/>
      </c>
      <c r="I151" s="91" t="str">
        <f>IF(B151="","",[1]ExcLimit!$E$8)</f>
        <v/>
      </c>
      <c r="J151" s="91" t="str">
        <f>IFERROR(VLOOKUP(B151,[1]ExcCalc!O:S,2,FALSE),"")</f>
        <v/>
      </c>
      <c r="K151" s="91" t="str">
        <f>IFERROR(VLOOKUP(B151,[1]ExcCalc!O:S,3,FALSE),"")</f>
        <v/>
      </c>
      <c r="L151" s="91" t="str">
        <f>IFERROR(VLOOKUP(B151,[1]ExcCalc!O:S,4,FALSE),"")</f>
        <v/>
      </c>
      <c r="M151" s="91" t="str">
        <f>IFERROR(VLOOKUP(B151,[1]ExcCalc!O:S,5,FALSE),"")</f>
        <v/>
      </c>
    </row>
    <row r="152" spans="1:13" x14ac:dyDescent="0.2">
      <c r="A152" s="57"/>
      <c r="B152" s="87" t="str">
        <f>IF(ISNUMBER('[1]דיווח דיגומים'!B152),'[1]דיווח דיגומים'!B152,"")</f>
        <v/>
      </c>
      <c r="C152" s="88" t="str">
        <f>IF(ISNUMBER('[1]דיווח דיגומים'!B152),'[1]דיווח דיגומים'!C152,"")</f>
        <v/>
      </c>
      <c r="D152" s="89" t="str">
        <f>IF('[1]דיווח דיגומים'!E152="","",'[1]דיווח דיגומים'!E152)</f>
        <v/>
      </c>
      <c r="E152" s="90" t="str">
        <f>IF(B152="","",IF(VLOOKUP(B152,[1]WQ_UnitID!B:C,2,FALSE)=0,"",VLOOKUP(B152,[1]WQ_UnitID!B:C,2,FALSE)))</f>
        <v/>
      </c>
      <c r="F152" s="91" t="str">
        <f>IF(B152="","",[1]ExcLimit!$B$8)</f>
        <v/>
      </c>
      <c r="G152" s="91" t="str">
        <f>IF(B152="","",IF(D152=[1]Index!$R$24,"",[1]ExcLimit!$C$8))</f>
        <v/>
      </c>
      <c r="H152" s="91" t="str">
        <f>IF(B152="","",[1]ExcLimit!$D$8)</f>
        <v/>
      </c>
      <c r="I152" s="91" t="str">
        <f>IF(B152="","",[1]ExcLimit!$E$8)</f>
        <v/>
      </c>
      <c r="J152" s="91" t="str">
        <f>IFERROR(VLOOKUP(B152,[1]ExcCalc!O:S,2,FALSE),"")</f>
        <v/>
      </c>
      <c r="K152" s="91" t="str">
        <f>IFERROR(VLOOKUP(B152,[1]ExcCalc!O:S,3,FALSE),"")</f>
        <v/>
      </c>
      <c r="L152" s="91" t="str">
        <f>IFERROR(VLOOKUP(B152,[1]ExcCalc!O:S,4,FALSE),"")</f>
        <v/>
      </c>
      <c r="M152" s="91" t="str">
        <f>IFERROR(VLOOKUP(B152,[1]ExcCalc!O:S,5,FALSE),"")</f>
        <v/>
      </c>
    </row>
    <row r="153" spans="1:13" x14ac:dyDescent="0.2">
      <c r="A153" s="57"/>
      <c r="B153" s="87" t="str">
        <f>IF(ISNUMBER('[1]דיווח דיגומים'!B153),'[1]דיווח דיגומים'!B153,"")</f>
        <v/>
      </c>
      <c r="C153" s="88" t="str">
        <f>IF(ISNUMBER('[1]דיווח דיגומים'!B153),'[1]דיווח דיגומים'!C153,"")</f>
        <v/>
      </c>
      <c r="D153" s="89" t="str">
        <f>IF('[1]דיווח דיגומים'!E153="","",'[1]דיווח דיגומים'!E153)</f>
        <v/>
      </c>
      <c r="E153" s="90" t="str">
        <f>IF(B153="","",IF(VLOOKUP(B153,[1]WQ_UnitID!B:C,2,FALSE)=0,"",VLOOKUP(B153,[1]WQ_UnitID!B:C,2,FALSE)))</f>
        <v/>
      </c>
      <c r="F153" s="91" t="str">
        <f>IF(B153="","",[1]ExcLimit!$B$8)</f>
        <v/>
      </c>
      <c r="G153" s="91" t="str">
        <f>IF(B153="","",IF(D153=[1]Index!$R$24,"",[1]ExcLimit!$C$8))</f>
        <v/>
      </c>
      <c r="H153" s="91" t="str">
        <f>IF(B153="","",[1]ExcLimit!$D$8)</f>
        <v/>
      </c>
      <c r="I153" s="91" t="str">
        <f>IF(B153="","",[1]ExcLimit!$E$8)</f>
        <v/>
      </c>
      <c r="J153" s="91" t="str">
        <f>IFERROR(VLOOKUP(B153,[1]ExcCalc!O:S,2,FALSE),"")</f>
        <v/>
      </c>
      <c r="K153" s="91" t="str">
        <f>IFERROR(VLOOKUP(B153,[1]ExcCalc!O:S,3,FALSE),"")</f>
        <v/>
      </c>
      <c r="L153" s="91" t="str">
        <f>IFERROR(VLOOKUP(B153,[1]ExcCalc!O:S,4,FALSE),"")</f>
        <v/>
      </c>
      <c r="M153" s="91" t="str">
        <f>IFERROR(VLOOKUP(B153,[1]ExcCalc!O:S,5,FALSE),"")</f>
        <v/>
      </c>
    </row>
    <row r="154" spans="1:13" x14ac:dyDescent="0.2">
      <c r="A154" s="57"/>
      <c r="B154" s="87" t="str">
        <f>IF(ISNUMBER('[1]דיווח דיגומים'!B154),'[1]דיווח דיגומים'!B154,"")</f>
        <v/>
      </c>
      <c r="C154" s="88" t="str">
        <f>IF(ISNUMBER('[1]דיווח דיגומים'!B154),'[1]דיווח דיגומים'!C154,"")</f>
        <v/>
      </c>
      <c r="D154" s="89" t="str">
        <f>IF('[1]דיווח דיגומים'!E154="","",'[1]דיווח דיגומים'!E154)</f>
        <v/>
      </c>
      <c r="E154" s="90" t="str">
        <f>IF(B154="","",IF(VLOOKUP(B154,[1]WQ_UnitID!B:C,2,FALSE)=0,"",VLOOKUP(B154,[1]WQ_UnitID!B:C,2,FALSE)))</f>
        <v/>
      </c>
      <c r="F154" s="91" t="str">
        <f>IF(B154="","",[1]ExcLimit!$B$8)</f>
        <v/>
      </c>
      <c r="G154" s="91" t="str">
        <f>IF(B154="","",IF(D154=[1]Index!$R$24,"",[1]ExcLimit!$C$8))</f>
        <v/>
      </c>
      <c r="H154" s="91" t="str">
        <f>IF(B154="","",[1]ExcLimit!$D$8)</f>
        <v/>
      </c>
      <c r="I154" s="91" t="str">
        <f>IF(B154="","",[1]ExcLimit!$E$8)</f>
        <v/>
      </c>
      <c r="J154" s="91" t="str">
        <f>IFERROR(VLOOKUP(B154,[1]ExcCalc!O:S,2,FALSE),"")</f>
        <v/>
      </c>
      <c r="K154" s="91" t="str">
        <f>IFERROR(VLOOKUP(B154,[1]ExcCalc!O:S,3,FALSE),"")</f>
        <v/>
      </c>
      <c r="L154" s="91" t="str">
        <f>IFERROR(VLOOKUP(B154,[1]ExcCalc!O:S,4,FALSE),"")</f>
        <v/>
      </c>
      <c r="M154" s="91" t="str">
        <f>IFERROR(VLOOKUP(B154,[1]ExcCalc!O:S,5,FALSE),"")</f>
        <v/>
      </c>
    </row>
    <row r="155" spans="1:13" x14ac:dyDescent="0.2">
      <c r="A155" s="57"/>
      <c r="B155" s="87" t="str">
        <f>IF(ISNUMBER('[1]דיווח דיגומים'!B155),'[1]דיווח דיגומים'!B155,"")</f>
        <v/>
      </c>
      <c r="C155" s="88" t="str">
        <f>IF(ISNUMBER('[1]דיווח דיגומים'!B155),'[1]דיווח דיגומים'!C155,"")</f>
        <v/>
      </c>
      <c r="D155" s="89" t="str">
        <f>IF('[1]דיווח דיגומים'!E155="","",'[1]דיווח דיגומים'!E155)</f>
        <v/>
      </c>
      <c r="E155" s="90" t="str">
        <f>IF(B155="","",IF(VLOOKUP(B155,[1]WQ_UnitID!B:C,2,FALSE)=0,"",VLOOKUP(B155,[1]WQ_UnitID!B:C,2,FALSE)))</f>
        <v/>
      </c>
      <c r="F155" s="91" t="str">
        <f>IF(B155="","",[1]ExcLimit!$B$8)</f>
        <v/>
      </c>
      <c r="G155" s="91" t="str">
        <f>IF(B155="","",IF(D155=[1]Index!$R$24,"",[1]ExcLimit!$C$8))</f>
        <v/>
      </c>
      <c r="H155" s="91" t="str">
        <f>IF(B155="","",[1]ExcLimit!$D$8)</f>
        <v/>
      </c>
      <c r="I155" s="91" t="str">
        <f>IF(B155="","",[1]ExcLimit!$E$8)</f>
        <v/>
      </c>
      <c r="J155" s="91" t="str">
        <f>IFERROR(VLOOKUP(B155,[1]ExcCalc!O:S,2,FALSE),"")</f>
        <v/>
      </c>
      <c r="K155" s="91" t="str">
        <f>IFERROR(VLOOKUP(B155,[1]ExcCalc!O:S,3,FALSE),"")</f>
        <v/>
      </c>
      <c r="L155" s="91" t="str">
        <f>IFERROR(VLOOKUP(B155,[1]ExcCalc!O:S,4,FALSE),"")</f>
        <v/>
      </c>
      <c r="M155" s="91" t="str">
        <f>IFERROR(VLOOKUP(B155,[1]ExcCalc!O:S,5,FALSE),"")</f>
        <v/>
      </c>
    </row>
    <row r="156" spans="1:13" x14ac:dyDescent="0.2">
      <c r="A156" s="57"/>
      <c r="B156" s="87" t="str">
        <f>IF(ISNUMBER('[1]דיווח דיגומים'!B156),'[1]דיווח דיגומים'!B156,"")</f>
        <v/>
      </c>
      <c r="C156" s="88" t="str">
        <f>IF(ISNUMBER('[1]דיווח דיגומים'!B156),'[1]דיווח דיגומים'!C156,"")</f>
        <v/>
      </c>
      <c r="D156" s="89" t="str">
        <f>IF('[1]דיווח דיגומים'!E156="","",'[1]דיווח דיגומים'!E156)</f>
        <v/>
      </c>
      <c r="E156" s="90" t="str">
        <f>IF(B156="","",IF(VLOOKUP(B156,[1]WQ_UnitID!B:C,2,FALSE)=0,"",VLOOKUP(B156,[1]WQ_UnitID!B:C,2,FALSE)))</f>
        <v/>
      </c>
      <c r="F156" s="91" t="str">
        <f>IF(B156="","",[1]ExcLimit!$B$8)</f>
        <v/>
      </c>
      <c r="G156" s="91" t="str">
        <f>IF(B156="","",IF(D156=[1]Index!$R$24,"",[1]ExcLimit!$C$8))</f>
        <v/>
      </c>
      <c r="H156" s="91" t="str">
        <f>IF(B156="","",[1]ExcLimit!$D$8)</f>
        <v/>
      </c>
      <c r="I156" s="91" t="str">
        <f>IF(B156="","",[1]ExcLimit!$E$8)</f>
        <v/>
      </c>
      <c r="J156" s="91" t="str">
        <f>IFERROR(VLOOKUP(B156,[1]ExcCalc!O:S,2,FALSE),"")</f>
        <v/>
      </c>
      <c r="K156" s="91" t="str">
        <f>IFERROR(VLOOKUP(B156,[1]ExcCalc!O:S,3,FALSE),"")</f>
        <v/>
      </c>
      <c r="L156" s="91" t="str">
        <f>IFERROR(VLOOKUP(B156,[1]ExcCalc!O:S,4,FALSE),"")</f>
        <v/>
      </c>
      <c r="M156" s="91" t="str">
        <f>IFERROR(VLOOKUP(B156,[1]ExcCalc!O:S,5,FALSE),"")</f>
        <v/>
      </c>
    </row>
    <row r="157" spans="1:13" x14ac:dyDescent="0.2">
      <c r="A157" s="57"/>
      <c r="B157" s="87" t="str">
        <f>IF(ISNUMBER('[1]דיווח דיגומים'!B157),'[1]דיווח דיגומים'!B157,"")</f>
        <v/>
      </c>
      <c r="C157" s="88" t="str">
        <f>IF(ISNUMBER('[1]דיווח דיגומים'!B157),'[1]דיווח דיגומים'!C157,"")</f>
        <v/>
      </c>
      <c r="D157" s="89" t="str">
        <f>IF('[1]דיווח דיגומים'!E157="","",'[1]דיווח דיגומים'!E157)</f>
        <v/>
      </c>
      <c r="E157" s="90" t="str">
        <f>IF(B157="","",IF(VLOOKUP(B157,[1]WQ_UnitID!B:C,2,FALSE)=0,"",VLOOKUP(B157,[1]WQ_UnitID!B:C,2,FALSE)))</f>
        <v/>
      </c>
      <c r="F157" s="91" t="str">
        <f>IF(B157="","",[1]ExcLimit!$B$8)</f>
        <v/>
      </c>
      <c r="G157" s="91" t="str">
        <f>IF(B157="","",IF(D157=[1]Index!$R$24,"",[1]ExcLimit!$C$8))</f>
        <v/>
      </c>
      <c r="H157" s="91" t="str">
        <f>IF(B157="","",[1]ExcLimit!$D$8)</f>
        <v/>
      </c>
      <c r="I157" s="91" t="str">
        <f>IF(B157="","",[1]ExcLimit!$E$8)</f>
        <v/>
      </c>
      <c r="J157" s="91" t="str">
        <f>IFERROR(VLOOKUP(B157,[1]ExcCalc!O:S,2,FALSE),"")</f>
        <v/>
      </c>
      <c r="K157" s="91" t="str">
        <f>IFERROR(VLOOKUP(B157,[1]ExcCalc!O:S,3,FALSE),"")</f>
        <v/>
      </c>
      <c r="L157" s="91" t="str">
        <f>IFERROR(VLOOKUP(B157,[1]ExcCalc!O:S,4,FALSE),"")</f>
        <v/>
      </c>
      <c r="M157" s="91" t="str">
        <f>IFERROR(VLOOKUP(B157,[1]ExcCalc!O:S,5,FALSE),"")</f>
        <v/>
      </c>
    </row>
    <row r="158" spans="1:13" x14ac:dyDescent="0.2">
      <c r="A158" s="57"/>
      <c r="B158" s="87" t="str">
        <f>IF(ISNUMBER('[1]דיווח דיגומים'!B158),'[1]דיווח דיגומים'!B158,"")</f>
        <v/>
      </c>
      <c r="C158" s="88" t="str">
        <f>IF(ISNUMBER('[1]דיווח דיגומים'!B158),'[1]דיווח דיגומים'!C158,"")</f>
        <v/>
      </c>
      <c r="D158" s="89" t="str">
        <f>IF('[1]דיווח דיגומים'!E158="","",'[1]דיווח דיגומים'!E158)</f>
        <v/>
      </c>
      <c r="E158" s="90" t="str">
        <f>IF(B158="","",IF(VLOOKUP(B158,[1]WQ_UnitID!B:C,2,FALSE)=0,"",VLOOKUP(B158,[1]WQ_UnitID!B:C,2,FALSE)))</f>
        <v/>
      </c>
      <c r="F158" s="91" t="str">
        <f>IF(B158="","",[1]ExcLimit!$B$8)</f>
        <v/>
      </c>
      <c r="G158" s="91" t="str">
        <f>IF(B158="","",IF(D158=[1]Index!$R$24,"",[1]ExcLimit!$C$8))</f>
        <v/>
      </c>
      <c r="H158" s="91" t="str">
        <f>IF(B158="","",[1]ExcLimit!$D$8)</f>
        <v/>
      </c>
      <c r="I158" s="91" t="str">
        <f>IF(B158="","",[1]ExcLimit!$E$8)</f>
        <v/>
      </c>
      <c r="J158" s="91" t="str">
        <f>IFERROR(VLOOKUP(B158,[1]ExcCalc!O:S,2,FALSE),"")</f>
        <v/>
      </c>
      <c r="K158" s="91" t="str">
        <f>IFERROR(VLOOKUP(B158,[1]ExcCalc!O:S,3,FALSE),"")</f>
        <v/>
      </c>
      <c r="L158" s="91" t="str">
        <f>IFERROR(VLOOKUP(B158,[1]ExcCalc!O:S,4,FALSE),"")</f>
        <v/>
      </c>
      <c r="M158" s="91" t="str">
        <f>IFERROR(VLOOKUP(B158,[1]ExcCalc!O:S,5,FALSE),"")</f>
        <v/>
      </c>
    </row>
    <row r="159" spans="1:13" x14ac:dyDescent="0.2">
      <c r="A159" s="57"/>
      <c r="B159" s="87" t="str">
        <f>IF(ISNUMBER('[1]דיווח דיגומים'!B159),'[1]דיווח דיגומים'!B159,"")</f>
        <v/>
      </c>
      <c r="C159" s="88" t="str">
        <f>IF(ISNUMBER('[1]דיווח דיגומים'!B159),'[1]דיווח דיגומים'!C159,"")</f>
        <v/>
      </c>
      <c r="D159" s="89" t="str">
        <f>IF('[1]דיווח דיגומים'!E159="","",'[1]דיווח דיגומים'!E159)</f>
        <v/>
      </c>
      <c r="E159" s="90" t="str">
        <f>IF(B159="","",IF(VLOOKUP(B159,[1]WQ_UnitID!B:C,2,FALSE)=0,"",VLOOKUP(B159,[1]WQ_UnitID!B:C,2,FALSE)))</f>
        <v/>
      </c>
      <c r="F159" s="91" t="str">
        <f>IF(B159="","",[1]ExcLimit!$B$8)</f>
        <v/>
      </c>
      <c r="G159" s="91" t="str">
        <f>IF(B159="","",IF(D159=[1]Index!$R$24,"",[1]ExcLimit!$C$8))</f>
        <v/>
      </c>
      <c r="H159" s="91" t="str">
        <f>IF(B159="","",[1]ExcLimit!$D$8)</f>
        <v/>
      </c>
      <c r="I159" s="91" t="str">
        <f>IF(B159="","",[1]ExcLimit!$E$8)</f>
        <v/>
      </c>
      <c r="J159" s="91" t="str">
        <f>IFERROR(VLOOKUP(B159,[1]ExcCalc!O:S,2,FALSE),"")</f>
        <v/>
      </c>
      <c r="K159" s="91" t="str">
        <f>IFERROR(VLOOKUP(B159,[1]ExcCalc!O:S,3,FALSE),"")</f>
        <v/>
      </c>
      <c r="L159" s="91" t="str">
        <f>IFERROR(VLOOKUP(B159,[1]ExcCalc!O:S,4,FALSE),"")</f>
        <v/>
      </c>
      <c r="M159" s="91" t="str">
        <f>IFERROR(VLOOKUP(B159,[1]ExcCalc!O:S,5,FALSE),"")</f>
        <v/>
      </c>
    </row>
    <row r="160" spans="1:13" x14ac:dyDescent="0.2">
      <c r="A160" s="57"/>
      <c r="B160" s="87" t="str">
        <f>IF(ISNUMBER('[1]דיווח דיגומים'!B160),'[1]דיווח דיגומים'!B160,"")</f>
        <v/>
      </c>
      <c r="C160" s="88" t="str">
        <f>IF(ISNUMBER('[1]דיווח דיגומים'!B160),'[1]דיווח דיגומים'!C160,"")</f>
        <v/>
      </c>
      <c r="D160" s="89" t="str">
        <f>IF('[1]דיווח דיגומים'!E160="","",'[1]דיווח דיגומים'!E160)</f>
        <v/>
      </c>
      <c r="E160" s="90" t="str">
        <f>IF(B160="","",IF(VLOOKUP(B160,[1]WQ_UnitID!B:C,2,FALSE)=0,"",VLOOKUP(B160,[1]WQ_UnitID!B:C,2,FALSE)))</f>
        <v/>
      </c>
      <c r="F160" s="91" t="str">
        <f>IF(B160="","",[1]ExcLimit!$B$8)</f>
        <v/>
      </c>
      <c r="G160" s="91" t="str">
        <f>IF(B160="","",IF(D160=[1]Index!$R$24,"",[1]ExcLimit!$C$8))</f>
        <v/>
      </c>
      <c r="H160" s="91" t="str">
        <f>IF(B160="","",[1]ExcLimit!$D$8)</f>
        <v/>
      </c>
      <c r="I160" s="91" t="str">
        <f>IF(B160="","",[1]ExcLimit!$E$8)</f>
        <v/>
      </c>
      <c r="J160" s="91" t="str">
        <f>IFERROR(VLOOKUP(B160,[1]ExcCalc!O:S,2,FALSE),"")</f>
        <v/>
      </c>
      <c r="K160" s="91" t="str">
        <f>IFERROR(VLOOKUP(B160,[1]ExcCalc!O:S,3,FALSE),"")</f>
        <v/>
      </c>
      <c r="L160" s="91" t="str">
        <f>IFERROR(VLOOKUP(B160,[1]ExcCalc!O:S,4,FALSE),"")</f>
        <v/>
      </c>
      <c r="M160" s="91" t="str">
        <f>IFERROR(VLOOKUP(B160,[1]ExcCalc!O:S,5,FALSE),"")</f>
        <v/>
      </c>
    </row>
    <row r="161" spans="1:13" x14ac:dyDescent="0.2">
      <c r="A161" s="57"/>
      <c r="B161" s="87" t="str">
        <f>IF(ISNUMBER('[1]דיווח דיגומים'!B161),'[1]דיווח דיגומים'!B161,"")</f>
        <v/>
      </c>
      <c r="C161" s="88" t="str">
        <f>IF(ISNUMBER('[1]דיווח דיגומים'!B161),'[1]דיווח דיגומים'!C161,"")</f>
        <v/>
      </c>
      <c r="D161" s="89" t="str">
        <f>IF('[1]דיווח דיגומים'!E161="","",'[1]דיווח דיגומים'!E161)</f>
        <v/>
      </c>
      <c r="E161" s="90" t="str">
        <f>IF(B161="","",IF(VLOOKUP(B161,[1]WQ_UnitID!B:C,2,FALSE)=0,"",VLOOKUP(B161,[1]WQ_UnitID!B:C,2,FALSE)))</f>
        <v/>
      </c>
      <c r="F161" s="91" t="str">
        <f>IF(B161="","",[1]ExcLimit!$B$8)</f>
        <v/>
      </c>
      <c r="G161" s="91" t="str">
        <f>IF(B161="","",IF(D161=[1]Index!$R$24,"",[1]ExcLimit!$C$8))</f>
        <v/>
      </c>
      <c r="H161" s="91" t="str">
        <f>IF(B161="","",[1]ExcLimit!$D$8)</f>
        <v/>
      </c>
      <c r="I161" s="91" t="str">
        <f>IF(B161="","",[1]ExcLimit!$E$8)</f>
        <v/>
      </c>
      <c r="J161" s="91" t="str">
        <f>IFERROR(VLOOKUP(B161,[1]ExcCalc!O:S,2,FALSE),"")</f>
        <v/>
      </c>
      <c r="K161" s="91" t="str">
        <f>IFERROR(VLOOKUP(B161,[1]ExcCalc!O:S,3,FALSE),"")</f>
        <v/>
      </c>
      <c r="L161" s="91" t="str">
        <f>IFERROR(VLOOKUP(B161,[1]ExcCalc!O:S,4,FALSE),"")</f>
        <v/>
      </c>
      <c r="M161" s="91" t="str">
        <f>IFERROR(VLOOKUP(B161,[1]ExcCalc!O:S,5,FALSE),"")</f>
        <v/>
      </c>
    </row>
    <row r="162" spans="1:13" x14ac:dyDescent="0.2">
      <c r="A162" s="57"/>
      <c r="B162" s="87" t="str">
        <f>IF(ISNUMBER('[1]דיווח דיגומים'!B162),'[1]דיווח דיגומים'!B162,"")</f>
        <v/>
      </c>
      <c r="C162" s="88" t="str">
        <f>IF(ISNUMBER('[1]דיווח דיגומים'!B162),'[1]דיווח דיגומים'!C162,"")</f>
        <v/>
      </c>
      <c r="D162" s="89" t="str">
        <f>IF('[1]דיווח דיגומים'!E162="","",'[1]דיווח דיגומים'!E162)</f>
        <v/>
      </c>
      <c r="E162" s="90" t="str">
        <f>IF(B162="","",IF(VLOOKUP(B162,[1]WQ_UnitID!B:C,2,FALSE)=0,"",VLOOKUP(B162,[1]WQ_UnitID!B:C,2,FALSE)))</f>
        <v/>
      </c>
      <c r="F162" s="91" t="str">
        <f>IF(B162="","",[1]ExcLimit!$B$8)</f>
        <v/>
      </c>
      <c r="G162" s="91" t="str">
        <f>IF(B162="","",IF(D162=[1]Index!$R$24,"",[1]ExcLimit!$C$8))</f>
        <v/>
      </c>
      <c r="H162" s="91" t="str">
        <f>IF(B162="","",[1]ExcLimit!$D$8)</f>
        <v/>
      </c>
      <c r="I162" s="91" t="str">
        <f>IF(B162="","",[1]ExcLimit!$E$8)</f>
        <v/>
      </c>
      <c r="J162" s="91" t="str">
        <f>IFERROR(VLOOKUP(B162,[1]ExcCalc!O:S,2,FALSE),"")</f>
        <v/>
      </c>
      <c r="K162" s="91" t="str">
        <f>IFERROR(VLOOKUP(B162,[1]ExcCalc!O:S,3,FALSE),"")</f>
        <v/>
      </c>
      <c r="L162" s="91" t="str">
        <f>IFERROR(VLOOKUP(B162,[1]ExcCalc!O:S,4,FALSE),"")</f>
        <v/>
      </c>
      <c r="M162" s="91" t="str">
        <f>IFERROR(VLOOKUP(B162,[1]ExcCalc!O:S,5,FALSE),"")</f>
        <v/>
      </c>
    </row>
    <row r="163" spans="1:13" x14ac:dyDescent="0.2">
      <c r="A163" s="57"/>
      <c r="B163" s="87" t="str">
        <f>IF(ISNUMBER('[1]דיווח דיגומים'!B163),'[1]דיווח דיגומים'!B163,"")</f>
        <v/>
      </c>
      <c r="C163" s="88" t="str">
        <f>IF(ISNUMBER('[1]דיווח דיגומים'!B163),'[1]דיווח דיגומים'!C163,"")</f>
        <v/>
      </c>
      <c r="D163" s="89" t="str">
        <f>IF('[1]דיווח דיגומים'!E163="","",'[1]דיווח דיגומים'!E163)</f>
        <v/>
      </c>
      <c r="E163" s="90" t="str">
        <f>IF(B163="","",IF(VLOOKUP(B163,[1]WQ_UnitID!B:C,2,FALSE)=0,"",VLOOKUP(B163,[1]WQ_UnitID!B:C,2,FALSE)))</f>
        <v/>
      </c>
      <c r="F163" s="91" t="str">
        <f>IF(B163="","",[1]ExcLimit!$B$8)</f>
        <v/>
      </c>
      <c r="G163" s="91" t="str">
        <f>IF(B163="","",IF(D163=[1]Index!$R$24,"",[1]ExcLimit!$C$8))</f>
        <v/>
      </c>
      <c r="H163" s="91" t="str">
        <f>IF(B163="","",[1]ExcLimit!$D$8)</f>
        <v/>
      </c>
      <c r="I163" s="91" t="str">
        <f>IF(B163="","",[1]ExcLimit!$E$8)</f>
        <v/>
      </c>
      <c r="J163" s="91" t="str">
        <f>IFERROR(VLOOKUP(B163,[1]ExcCalc!O:S,2,FALSE),"")</f>
        <v/>
      </c>
      <c r="K163" s="91" t="str">
        <f>IFERROR(VLOOKUP(B163,[1]ExcCalc!O:S,3,FALSE),"")</f>
        <v/>
      </c>
      <c r="L163" s="91" t="str">
        <f>IFERROR(VLOOKUP(B163,[1]ExcCalc!O:S,4,FALSE),"")</f>
        <v/>
      </c>
      <c r="M163" s="91" t="str">
        <f>IFERROR(VLOOKUP(B163,[1]ExcCalc!O:S,5,FALSE),"")</f>
        <v/>
      </c>
    </row>
    <row r="164" spans="1:13" x14ac:dyDescent="0.2">
      <c r="A164" s="57"/>
      <c r="B164" s="87" t="str">
        <f>IF(ISNUMBER('[1]דיווח דיגומים'!B164),'[1]דיווח דיגומים'!B164,"")</f>
        <v/>
      </c>
      <c r="C164" s="88" t="str">
        <f>IF(ISNUMBER('[1]דיווח דיגומים'!B164),'[1]דיווח דיגומים'!C164,"")</f>
        <v/>
      </c>
      <c r="D164" s="89" t="str">
        <f>IF('[1]דיווח דיגומים'!E164="","",'[1]דיווח דיגומים'!E164)</f>
        <v/>
      </c>
      <c r="E164" s="90" t="str">
        <f>IF(B164="","",IF(VLOOKUP(B164,[1]WQ_UnitID!B:C,2,FALSE)=0,"",VLOOKUP(B164,[1]WQ_UnitID!B:C,2,FALSE)))</f>
        <v/>
      </c>
      <c r="F164" s="91" t="str">
        <f>IF(B164="","",[1]ExcLimit!$B$8)</f>
        <v/>
      </c>
      <c r="G164" s="91" t="str">
        <f>IF(B164="","",IF(D164=[1]Index!$R$24,"",[1]ExcLimit!$C$8))</f>
        <v/>
      </c>
      <c r="H164" s="91" t="str">
        <f>IF(B164="","",[1]ExcLimit!$D$8)</f>
        <v/>
      </c>
      <c r="I164" s="91" t="str">
        <f>IF(B164="","",[1]ExcLimit!$E$8)</f>
        <v/>
      </c>
      <c r="J164" s="91" t="str">
        <f>IFERROR(VLOOKUP(B164,[1]ExcCalc!O:S,2,FALSE),"")</f>
        <v/>
      </c>
      <c r="K164" s="91" t="str">
        <f>IFERROR(VLOOKUP(B164,[1]ExcCalc!O:S,3,FALSE),"")</f>
        <v/>
      </c>
      <c r="L164" s="91" t="str">
        <f>IFERROR(VLOOKUP(B164,[1]ExcCalc!O:S,4,FALSE),"")</f>
        <v/>
      </c>
      <c r="M164" s="91" t="str">
        <f>IFERROR(VLOOKUP(B164,[1]ExcCalc!O:S,5,FALSE),"")</f>
        <v/>
      </c>
    </row>
    <row r="165" spans="1:13" x14ac:dyDescent="0.2">
      <c r="A165" s="57"/>
      <c r="B165" s="87" t="str">
        <f>IF(ISNUMBER('[1]דיווח דיגומים'!B165),'[1]דיווח דיגומים'!B165,"")</f>
        <v/>
      </c>
      <c r="C165" s="88" t="str">
        <f>IF(ISNUMBER('[1]דיווח דיגומים'!B165),'[1]דיווח דיגומים'!C165,"")</f>
        <v/>
      </c>
      <c r="D165" s="89" t="str">
        <f>IF('[1]דיווח דיגומים'!E165="","",'[1]דיווח דיגומים'!E165)</f>
        <v/>
      </c>
      <c r="E165" s="90" t="str">
        <f>IF(B165="","",IF(VLOOKUP(B165,[1]WQ_UnitID!B:C,2,FALSE)=0,"",VLOOKUP(B165,[1]WQ_UnitID!B:C,2,FALSE)))</f>
        <v/>
      </c>
      <c r="F165" s="91" t="str">
        <f>IF(B165="","",[1]ExcLimit!$B$8)</f>
        <v/>
      </c>
      <c r="G165" s="91" t="str">
        <f>IF(B165="","",IF(D165=[1]Index!$R$24,"",[1]ExcLimit!$C$8))</f>
        <v/>
      </c>
      <c r="H165" s="91" t="str">
        <f>IF(B165="","",[1]ExcLimit!$D$8)</f>
        <v/>
      </c>
      <c r="I165" s="91" t="str">
        <f>IF(B165="","",[1]ExcLimit!$E$8)</f>
        <v/>
      </c>
      <c r="J165" s="91" t="str">
        <f>IFERROR(VLOOKUP(B165,[1]ExcCalc!O:S,2,FALSE),"")</f>
        <v/>
      </c>
      <c r="K165" s="91" t="str">
        <f>IFERROR(VLOOKUP(B165,[1]ExcCalc!O:S,3,FALSE),"")</f>
        <v/>
      </c>
      <c r="L165" s="91" t="str">
        <f>IFERROR(VLOOKUP(B165,[1]ExcCalc!O:S,4,FALSE),"")</f>
        <v/>
      </c>
      <c r="M165" s="91" t="str">
        <f>IFERROR(VLOOKUP(B165,[1]ExcCalc!O:S,5,FALSE),"")</f>
        <v/>
      </c>
    </row>
    <row r="166" spans="1:13" x14ac:dyDescent="0.2">
      <c r="A166" s="57"/>
      <c r="B166" s="87" t="str">
        <f>IF(ISNUMBER('[1]דיווח דיגומים'!B166),'[1]דיווח דיגומים'!B166,"")</f>
        <v/>
      </c>
      <c r="C166" s="88" t="str">
        <f>IF(ISNUMBER('[1]דיווח דיגומים'!B166),'[1]דיווח דיגומים'!C166,"")</f>
        <v/>
      </c>
      <c r="D166" s="89" t="str">
        <f>IF('[1]דיווח דיגומים'!E166="","",'[1]דיווח דיגומים'!E166)</f>
        <v/>
      </c>
      <c r="E166" s="90" t="str">
        <f>IF(B166="","",IF(VLOOKUP(B166,[1]WQ_UnitID!B:C,2,FALSE)=0,"",VLOOKUP(B166,[1]WQ_UnitID!B:C,2,FALSE)))</f>
        <v/>
      </c>
      <c r="F166" s="91" t="str">
        <f>IF(B166="","",[1]ExcLimit!$B$8)</f>
        <v/>
      </c>
      <c r="G166" s="91" t="str">
        <f>IF(B166="","",IF(D166=[1]Index!$R$24,"",[1]ExcLimit!$C$8))</f>
        <v/>
      </c>
      <c r="H166" s="91" t="str">
        <f>IF(B166="","",[1]ExcLimit!$D$8)</f>
        <v/>
      </c>
      <c r="I166" s="91" t="str">
        <f>IF(B166="","",[1]ExcLimit!$E$8)</f>
        <v/>
      </c>
      <c r="J166" s="91" t="str">
        <f>IFERROR(VLOOKUP(B166,[1]ExcCalc!O:S,2,FALSE),"")</f>
        <v/>
      </c>
      <c r="K166" s="91" t="str">
        <f>IFERROR(VLOOKUP(B166,[1]ExcCalc!O:S,3,FALSE),"")</f>
        <v/>
      </c>
      <c r="L166" s="91" t="str">
        <f>IFERROR(VLOOKUP(B166,[1]ExcCalc!O:S,4,FALSE),"")</f>
        <v/>
      </c>
      <c r="M166" s="91" t="str">
        <f>IFERROR(VLOOKUP(B166,[1]ExcCalc!O:S,5,FALSE),"")</f>
        <v/>
      </c>
    </row>
    <row r="167" spans="1:13" x14ac:dyDescent="0.2">
      <c r="A167" s="57"/>
      <c r="B167" s="87" t="str">
        <f>IF(ISNUMBER('[1]דיווח דיגומים'!B167),'[1]דיווח דיגומים'!B167,"")</f>
        <v/>
      </c>
      <c r="C167" s="88" t="str">
        <f>IF(ISNUMBER('[1]דיווח דיגומים'!B167),'[1]דיווח דיגומים'!C167,"")</f>
        <v/>
      </c>
      <c r="D167" s="89" t="str">
        <f>IF('[1]דיווח דיגומים'!E167="","",'[1]דיווח דיגומים'!E167)</f>
        <v/>
      </c>
      <c r="E167" s="90" t="str">
        <f>IF(B167="","",IF(VLOOKUP(B167,[1]WQ_UnitID!B:C,2,FALSE)=0,"",VLOOKUP(B167,[1]WQ_UnitID!B:C,2,FALSE)))</f>
        <v/>
      </c>
      <c r="F167" s="91" t="str">
        <f>IF(B167="","",[1]ExcLimit!$B$8)</f>
        <v/>
      </c>
      <c r="G167" s="91" t="str">
        <f>IF(B167="","",IF(D167=[1]Index!$R$24,"",[1]ExcLimit!$C$8))</f>
        <v/>
      </c>
      <c r="H167" s="91" t="str">
        <f>IF(B167="","",[1]ExcLimit!$D$8)</f>
        <v/>
      </c>
      <c r="I167" s="91" t="str">
        <f>IF(B167="","",[1]ExcLimit!$E$8)</f>
        <v/>
      </c>
      <c r="J167" s="91" t="str">
        <f>IFERROR(VLOOKUP(B167,[1]ExcCalc!O:S,2,FALSE),"")</f>
        <v/>
      </c>
      <c r="K167" s="91" t="str">
        <f>IFERROR(VLOOKUP(B167,[1]ExcCalc!O:S,3,FALSE),"")</f>
        <v/>
      </c>
      <c r="L167" s="91" t="str">
        <f>IFERROR(VLOOKUP(B167,[1]ExcCalc!O:S,4,FALSE),"")</f>
        <v/>
      </c>
      <c r="M167" s="91" t="str">
        <f>IFERROR(VLOOKUP(B167,[1]ExcCalc!O:S,5,FALSE),"")</f>
        <v/>
      </c>
    </row>
    <row r="168" spans="1:13" x14ac:dyDescent="0.2">
      <c r="A168" s="57"/>
      <c r="B168" s="87" t="str">
        <f>IF(ISNUMBER('[1]דיווח דיגומים'!B168),'[1]דיווח דיגומים'!B168,"")</f>
        <v/>
      </c>
      <c r="C168" s="88" t="str">
        <f>IF(ISNUMBER('[1]דיווח דיגומים'!B168),'[1]דיווח דיגומים'!C168,"")</f>
        <v/>
      </c>
      <c r="D168" s="89" t="str">
        <f>IF('[1]דיווח דיגומים'!E168="","",'[1]דיווח דיגומים'!E168)</f>
        <v/>
      </c>
      <c r="E168" s="90" t="str">
        <f>IF(B168="","",IF(VLOOKUP(B168,[1]WQ_UnitID!B:C,2,FALSE)=0,"",VLOOKUP(B168,[1]WQ_UnitID!B:C,2,FALSE)))</f>
        <v/>
      </c>
      <c r="F168" s="91" t="str">
        <f>IF(B168="","",[1]ExcLimit!$B$8)</f>
        <v/>
      </c>
      <c r="G168" s="91" t="str">
        <f>IF(B168="","",IF(D168=[1]Index!$R$24,"",[1]ExcLimit!$C$8))</f>
        <v/>
      </c>
      <c r="H168" s="91" t="str">
        <f>IF(B168="","",[1]ExcLimit!$D$8)</f>
        <v/>
      </c>
      <c r="I168" s="91" t="str">
        <f>IF(B168="","",[1]ExcLimit!$E$8)</f>
        <v/>
      </c>
      <c r="J168" s="91" t="str">
        <f>IFERROR(VLOOKUP(B168,[1]ExcCalc!O:S,2,FALSE),"")</f>
        <v/>
      </c>
      <c r="K168" s="91" t="str">
        <f>IFERROR(VLOOKUP(B168,[1]ExcCalc!O:S,3,FALSE),"")</f>
        <v/>
      </c>
      <c r="L168" s="91" t="str">
        <f>IFERROR(VLOOKUP(B168,[1]ExcCalc!O:S,4,FALSE),"")</f>
        <v/>
      </c>
      <c r="M168" s="91" t="str">
        <f>IFERROR(VLOOKUP(B168,[1]ExcCalc!O:S,5,FALSE),"")</f>
        <v/>
      </c>
    </row>
    <row r="169" spans="1:13" x14ac:dyDescent="0.2">
      <c r="A169" s="57"/>
      <c r="B169" s="87" t="str">
        <f>IF(ISNUMBER('[1]דיווח דיגומים'!B169),'[1]דיווח דיגומים'!B169,"")</f>
        <v/>
      </c>
      <c r="C169" s="88" t="str">
        <f>IF(ISNUMBER('[1]דיווח דיגומים'!B169),'[1]דיווח דיגומים'!C169,"")</f>
        <v/>
      </c>
      <c r="D169" s="89" t="str">
        <f>IF('[1]דיווח דיגומים'!E169="","",'[1]דיווח דיגומים'!E169)</f>
        <v/>
      </c>
      <c r="E169" s="90" t="str">
        <f>IF(B169="","",IF(VLOOKUP(B169,[1]WQ_UnitID!B:C,2,FALSE)=0,"",VLOOKUP(B169,[1]WQ_UnitID!B:C,2,FALSE)))</f>
        <v/>
      </c>
      <c r="F169" s="91" t="str">
        <f>IF(B169="","",[1]ExcLimit!$B$8)</f>
        <v/>
      </c>
      <c r="G169" s="91" t="str">
        <f>IF(B169="","",IF(D169=[1]Index!$R$24,"",[1]ExcLimit!$C$8))</f>
        <v/>
      </c>
      <c r="H169" s="91" t="str">
        <f>IF(B169="","",[1]ExcLimit!$D$8)</f>
        <v/>
      </c>
      <c r="I169" s="91" t="str">
        <f>IF(B169="","",[1]ExcLimit!$E$8)</f>
        <v/>
      </c>
      <c r="J169" s="91" t="str">
        <f>IFERROR(VLOOKUP(B169,[1]ExcCalc!O:S,2,FALSE),"")</f>
        <v/>
      </c>
      <c r="K169" s="91" t="str">
        <f>IFERROR(VLOOKUP(B169,[1]ExcCalc!O:S,3,FALSE),"")</f>
        <v/>
      </c>
      <c r="L169" s="91" t="str">
        <f>IFERROR(VLOOKUP(B169,[1]ExcCalc!O:S,4,FALSE),"")</f>
        <v/>
      </c>
      <c r="M169" s="91" t="str">
        <f>IFERROR(VLOOKUP(B169,[1]ExcCalc!O:S,5,FALSE),"")</f>
        <v/>
      </c>
    </row>
    <row r="170" spans="1:13" x14ac:dyDescent="0.2">
      <c r="A170" s="57"/>
      <c r="B170" s="87" t="str">
        <f>IF(ISNUMBER('[1]דיווח דיגומים'!B170),'[1]דיווח דיגומים'!B170,"")</f>
        <v/>
      </c>
      <c r="C170" s="88" t="str">
        <f>IF(ISNUMBER('[1]דיווח דיגומים'!B170),'[1]דיווח דיגומים'!C170,"")</f>
        <v/>
      </c>
      <c r="D170" s="89" t="str">
        <f>IF('[1]דיווח דיגומים'!E170="","",'[1]דיווח דיגומים'!E170)</f>
        <v/>
      </c>
      <c r="E170" s="90" t="str">
        <f>IF(B170="","",IF(VLOOKUP(B170,[1]WQ_UnitID!B:C,2,FALSE)=0,"",VLOOKUP(B170,[1]WQ_UnitID!B:C,2,FALSE)))</f>
        <v/>
      </c>
      <c r="F170" s="91" t="str">
        <f>IF(B170="","",[1]ExcLimit!$B$8)</f>
        <v/>
      </c>
      <c r="G170" s="91" t="str">
        <f>IF(B170="","",IF(D170=[1]Index!$R$24,"",[1]ExcLimit!$C$8))</f>
        <v/>
      </c>
      <c r="H170" s="91" t="str">
        <f>IF(B170="","",[1]ExcLimit!$D$8)</f>
        <v/>
      </c>
      <c r="I170" s="91" t="str">
        <f>IF(B170="","",[1]ExcLimit!$E$8)</f>
        <v/>
      </c>
      <c r="J170" s="91" t="str">
        <f>IFERROR(VLOOKUP(B170,[1]ExcCalc!O:S,2,FALSE),"")</f>
        <v/>
      </c>
      <c r="K170" s="91" t="str">
        <f>IFERROR(VLOOKUP(B170,[1]ExcCalc!O:S,3,FALSE),"")</f>
        <v/>
      </c>
      <c r="L170" s="91" t="str">
        <f>IFERROR(VLOOKUP(B170,[1]ExcCalc!O:S,4,FALSE),"")</f>
        <v/>
      </c>
      <c r="M170" s="91" t="str">
        <f>IFERROR(VLOOKUP(B170,[1]ExcCalc!O:S,5,FALSE),"")</f>
        <v/>
      </c>
    </row>
    <row r="171" spans="1:13" x14ac:dyDescent="0.2">
      <c r="A171" s="57"/>
      <c r="B171" s="87" t="str">
        <f>IF(ISNUMBER('[1]דיווח דיגומים'!B171),'[1]דיווח דיגומים'!B171,"")</f>
        <v/>
      </c>
      <c r="C171" s="88" t="str">
        <f>IF(ISNUMBER('[1]דיווח דיגומים'!B171),'[1]דיווח דיגומים'!C171,"")</f>
        <v/>
      </c>
      <c r="D171" s="89" t="str">
        <f>IF('[1]דיווח דיגומים'!E171="","",'[1]דיווח דיגומים'!E171)</f>
        <v/>
      </c>
      <c r="E171" s="90" t="str">
        <f>IF(B171="","",IF(VLOOKUP(B171,[1]WQ_UnitID!B:C,2,FALSE)=0,"",VLOOKUP(B171,[1]WQ_UnitID!B:C,2,FALSE)))</f>
        <v/>
      </c>
      <c r="F171" s="91" t="str">
        <f>IF(B171="","",[1]ExcLimit!$B$8)</f>
        <v/>
      </c>
      <c r="G171" s="91" t="str">
        <f>IF(B171="","",IF(D171=[1]Index!$R$24,"",[1]ExcLimit!$C$8))</f>
        <v/>
      </c>
      <c r="H171" s="91" t="str">
        <f>IF(B171="","",[1]ExcLimit!$D$8)</f>
        <v/>
      </c>
      <c r="I171" s="91" t="str">
        <f>IF(B171="","",[1]ExcLimit!$E$8)</f>
        <v/>
      </c>
      <c r="J171" s="91" t="str">
        <f>IFERROR(VLOOKUP(B171,[1]ExcCalc!O:S,2,FALSE),"")</f>
        <v/>
      </c>
      <c r="K171" s="91" t="str">
        <f>IFERROR(VLOOKUP(B171,[1]ExcCalc!O:S,3,FALSE),"")</f>
        <v/>
      </c>
      <c r="L171" s="91" t="str">
        <f>IFERROR(VLOOKUP(B171,[1]ExcCalc!O:S,4,FALSE),"")</f>
        <v/>
      </c>
      <c r="M171" s="91" t="str">
        <f>IFERROR(VLOOKUP(B171,[1]ExcCalc!O:S,5,FALSE),"")</f>
        <v/>
      </c>
    </row>
    <row r="172" spans="1:13" x14ac:dyDescent="0.2">
      <c r="A172" s="57"/>
      <c r="B172" s="87" t="str">
        <f>IF(ISNUMBER('[1]דיווח דיגומים'!B172),'[1]דיווח דיגומים'!B172,"")</f>
        <v/>
      </c>
      <c r="C172" s="88" t="str">
        <f>IF(ISNUMBER('[1]דיווח דיגומים'!B172),'[1]דיווח דיגומים'!C172,"")</f>
        <v/>
      </c>
      <c r="D172" s="89" t="str">
        <f>IF('[1]דיווח דיגומים'!E172="","",'[1]דיווח דיגומים'!E172)</f>
        <v/>
      </c>
      <c r="E172" s="90" t="str">
        <f>IF(B172="","",IF(VLOOKUP(B172,[1]WQ_UnitID!B:C,2,FALSE)=0,"",VLOOKUP(B172,[1]WQ_UnitID!B:C,2,FALSE)))</f>
        <v/>
      </c>
      <c r="F172" s="91" t="str">
        <f>IF(B172="","",[1]ExcLimit!$B$8)</f>
        <v/>
      </c>
      <c r="G172" s="91" t="str">
        <f>IF(B172="","",IF(D172=[1]Index!$R$24,"",[1]ExcLimit!$C$8))</f>
        <v/>
      </c>
      <c r="H172" s="91" t="str">
        <f>IF(B172="","",[1]ExcLimit!$D$8)</f>
        <v/>
      </c>
      <c r="I172" s="91" t="str">
        <f>IF(B172="","",[1]ExcLimit!$E$8)</f>
        <v/>
      </c>
      <c r="J172" s="91" t="str">
        <f>IFERROR(VLOOKUP(B172,[1]ExcCalc!O:S,2,FALSE),"")</f>
        <v/>
      </c>
      <c r="K172" s="91" t="str">
        <f>IFERROR(VLOOKUP(B172,[1]ExcCalc!O:S,3,FALSE),"")</f>
        <v/>
      </c>
      <c r="L172" s="91" t="str">
        <f>IFERROR(VLOOKUP(B172,[1]ExcCalc!O:S,4,FALSE),"")</f>
        <v/>
      </c>
      <c r="M172" s="91" t="str">
        <f>IFERROR(VLOOKUP(B172,[1]ExcCalc!O:S,5,FALSE),"")</f>
        <v/>
      </c>
    </row>
    <row r="173" spans="1:13" x14ac:dyDescent="0.2">
      <c r="A173" s="57"/>
      <c r="B173" s="87" t="str">
        <f>IF(ISNUMBER('[1]דיווח דיגומים'!B173),'[1]דיווח דיגומים'!B173,"")</f>
        <v/>
      </c>
      <c r="C173" s="88" t="str">
        <f>IF(ISNUMBER('[1]דיווח דיגומים'!B173),'[1]דיווח דיגומים'!C173,"")</f>
        <v/>
      </c>
      <c r="D173" s="89" t="str">
        <f>IF('[1]דיווח דיגומים'!E173="","",'[1]דיווח דיגומים'!E173)</f>
        <v/>
      </c>
      <c r="E173" s="90" t="str">
        <f>IF(B173="","",IF(VLOOKUP(B173,[1]WQ_UnitID!B:C,2,FALSE)=0,"",VLOOKUP(B173,[1]WQ_UnitID!B:C,2,FALSE)))</f>
        <v/>
      </c>
      <c r="F173" s="91" t="str">
        <f>IF(B173="","",[1]ExcLimit!$B$8)</f>
        <v/>
      </c>
      <c r="G173" s="91" t="str">
        <f>IF(B173="","",IF(D173=[1]Index!$R$24,"",[1]ExcLimit!$C$8))</f>
        <v/>
      </c>
      <c r="H173" s="91" t="str">
        <f>IF(B173="","",[1]ExcLimit!$D$8)</f>
        <v/>
      </c>
      <c r="I173" s="91" t="str">
        <f>IF(B173="","",[1]ExcLimit!$E$8)</f>
        <v/>
      </c>
      <c r="J173" s="91" t="str">
        <f>IFERROR(VLOOKUP(B173,[1]ExcCalc!O:S,2,FALSE),"")</f>
        <v/>
      </c>
      <c r="K173" s="91" t="str">
        <f>IFERROR(VLOOKUP(B173,[1]ExcCalc!O:S,3,FALSE),"")</f>
        <v/>
      </c>
      <c r="L173" s="91" t="str">
        <f>IFERROR(VLOOKUP(B173,[1]ExcCalc!O:S,4,FALSE),"")</f>
        <v/>
      </c>
      <c r="M173" s="91" t="str">
        <f>IFERROR(VLOOKUP(B173,[1]ExcCalc!O:S,5,FALSE),"")</f>
        <v/>
      </c>
    </row>
    <row r="174" spans="1:13" x14ac:dyDescent="0.2">
      <c r="A174" s="57"/>
      <c r="B174" s="87" t="str">
        <f>IF(ISNUMBER('[1]דיווח דיגומים'!B174),'[1]דיווח דיגומים'!B174,"")</f>
        <v/>
      </c>
      <c r="C174" s="88" t="str">
        <f>IF(ISNUMBER('[1]דיווח דיגומים'!B174),'[1]דיווח דיגומים'!C174,"")</f>
        <v/>
      </c>
      <c r="D174" s="89" t="str">
        <f>IF('[1]דיווח דיגומים'!E174="","",'[1]דיווח דיגומים'!E174)</f>
        <v/>
      </c>
      <c r="E174" s="90" t="str">
        <f>IF(B174="","",IF(VLOOKUP(B174,[1]WQ_UnitID!B:C,2,FALSE)=0,"",VLOOKUP(B174,[1]WQ_UnitID!B:C,2,FALSE)))</f>
        <v/>
      </c>
      <c r="F174" s="91" t="str">
        <f>IF(B174="","",[1]ExcLimit!$B$8)</f>
        <v/>
      </c>
      <c r="G174" s="91" t="str">
        <f>IF(B174="","",IF(D174=[1]Index!$R$24,"",[1]ExcLimit!$C$8))</f>
        <v/>
      </c>
      <c r="H174" s="91" t="str">
        <f>IF(B174="","",[1]ExcLimit!$D$8)</f>
        <v/>
      </c>
      <c r="I174" s="91" t="str">
        <f>IF(B174="","",[1]ExcLimit!$E$8)</f>
        <v/>
      </c>
      <c r="J174" s="91" t="str">
        <f>IFERROR(VLOOKUP(B174,[1]ExcCalc!O:S,2,FALSE),"")</f>
        <v/>
      </c>
      <c r="K174" s="91" t="str">
        <f>IFERROR(VLOOKUP(B174,[1]ExcCalc!O:S,3,FALSE),"")</f>
        <v/>
      </c>
      <c r="L174" s="91" t="str">
        <f>IFERROR(VLOOKUP(B174,[1]ExcCalc!O:S,4,FALSE),"")</f>
        <v/>
      </c>
      <c r="M174" s="91" t="str">
        <f>IFERROR(VLOOKUP(B174,[1]ExcCalc!O:S,5,FALSE),"")</f>
        <v/>
      </c>
    </row>
    <row r="175" spans="1:13" x14ac:dyDescent="0.2">
      <c r="A175" s="57"/>
      <c r="B175" s="87" t="str">
        <f>IF(ISNUMBER('[1]דיווח דיגומים'!B175),'[1]דיווח דיגומים'!B175,"")</f>
        <v/>
      </c>
      <c r="C175" s="88" t="str">
        <f>IF(ISNUMBER('[1]דיווח דיגומים'!B175),'[1]דיווח דיגומים'!C175,"")</f>
        <v/>
      </c>
      <c r="D175" s="89" t="str">
        <f>IF('[1]דיווח דיגומים'!E175="","",'[1]דיווח דיגומים'!E175)</f>
        <v/>
      </c>
      <c r="E175" s="90" t="str">
        <f>IF(B175="","",IF(VLOOKUP(B175,[1]WQ_UnitID!B:C,2,FALSE)=0,"",VLOOKUP(B175,[1]WQ_UnitID!B:C,2,FALSE)))</f>
        <v/>
      </c>
      <c r="F175" s="91" t="str">
        <f>IF(B175="","",[1]ExcLimit!$B$8)</f>
        <v/>
      </c>
      <c r="G175" s="91" t="str">
        <f>IF(B175="","",IF(D175=[1]Index!$R$24,"",[1]ExcLimit!$C$8))</f>
        <v/>
      </c>
      <c r="H175" s="91" t="str">
        <f>IF(B175="","",[1]ExcLimit!$D$8)</f>
        <v/>
      </c>
      <c r="I175" s="91" t="str">
        <f>IF(B175="","",[1]ExcLimit!$E$8)</f>
        <v/>
      </c>
      <c r="J175" s="91" t="str">
        <f>IFERROR(VLOOKUP(B175,[1]ExcCalc!O:S,2,FALSE),"")</f>
        <v/>
      </c>
      <c r="K175" s="91" t="str">
        <f>IFERROR(VLOOKUP(B175,[1]ExcCalc!O:S,3,FALSE),"")</f>
        <v/>
      </c>
      <c r="L175" s="91" t="str">
        <f>IFERROR(VLOOKUP(B175,[1]ExcCalc!O:S,4,FALSE),"")</f>
        <v/>
      </c>
      <c r="M175" s="91" t="str">
        <f>IFERROR(VLOOKUP(B175,[1]ExcCalc!O:S,5,FALSE),"")</f>
        <v/>
      </c>
    </row>
    <row r="176" spans="1:13" x14ac:dyDescent="0.2">
      <c r="A176" s="57"/>
      <c r="B176" s="87" t="str">
        <f>IF(ISNUMBER('[1]דיווח דיגומים'!B176),'[1]דיווח דיגומים'!B176,"")</f>
        <v/>
      </c>
      <c r="C176" s="88" t="str">
        <f>IF(ISNUMBER('[1]דיווח דיגומים'!B176),'[1]דיווח דיגומים'!C176,"")</f>
        <v/>
      </c>
      <c r="D176" s="89" t="str">
        <f>IF('[1]דיווח דיגומים'!E176="","",'[1]דיווח דיגומים'!E176)</f>
        <v/>
      </c>
      <c r="E176" s="90" t="str">
        <f>IF(B176="","",IF(VLOOKUP(B176,[1]WQ_UnitID!B:C,2,FALSE)=0,"",VLOOKUP(B176,[1]WQ_UnitID!B:C,2,FALSE)))</f>
        <v/>
      </c>
      <c r="F176" s="91" t="str">
        <f>IF(B176="","",[1]ExcLimit!$B$8)</f>
        <v/>
      </c>
      <c r="G176" s="91" t="str">
        <f>IF(B176="","",IF(D176=[1]Index!$R$24,"",[1]ExcLimit!$C$8))</f>
        <v/>
      </c>
      <c r="H176" s="91" t="str">
        <f>IF(B176="","",[1]ExcLimit!$D$8)</f>
        <v/>
      </c>
      <c r="I176" s="91" t="str">
        <f>IF(B176="","",[1]ExcLimit!$E$8)</f>
        <v/>
      </c>
      <c r="J176" s="91" t="str">
        <f>IFERROR(VLOOKUP(B176,[1]ExcCalc!O:S,2,FALSE),"")</f>
        <v/>
      </c>
      <c r="K176" s="91" t="str">
        <f>IFERROR(VLOOKUP(B176,[1]ExcCalc!O:S,3,FALSE),"")</f>
        <v/>
      </c>
      <c r="L176" s="91" t="str">
        <f>IFERROR(VLOOKUP(B176,[1]ExcCalc!O:S,4,FALSE),"")</f>
        <v/>
      </c>
      <c r="M176" s="91" t="str">
        <f>IFERROR(VLOOKUP(B176,[1]ExcCalc!O:S,5,FALSE),"")</f>
        <v/>
      </c>
    </row>
    <row r="177" spans="1:13" x14ac:dyDescent="0.2">
      <c r="A177" s="57"/>
      <c r="B177" s="87" t="str">
        <f>IF(ISNUMBER('[1]דיווח דיגומים'!B177),'[1]דיווח דיגומים'!B177,"")</f>
        <v/>
      </c>
      <c r="C177" s="88" t="str">
        <f>IF(ISNUMBER('[1]דיווח דיגומים'!B177),'[1]דיווח דיגומים'!C177,"")</f>
        <v/>
      </c>
      <c r="D177" s="89" t="str">
        <f>IF('[1]דיווח דיגומים'!E177="","",'[1]דיווח דיגומים'!E177)</f>
        <v/>
      </c>
      <c r="E177" s="90" t="str">
        <f>IF(B177="","",IF(VLOOKUP(B177,[1]WQ_UnitID!B:C,2,FALSE)=0,"",VLOOKUP(B177,[1]WQ_UnitID!B:C,2,FALSE)))</f>
        <v/>
      </c>
      <c r="F177" s="91" t="str">
        <f>IF(B177="","",[1]ExcLimit!$B$8)</f>
        <v/>
      </c>
      <c r="G177" s="91" t="str">
        <f>IF(B177="","",IF(D177=[1]Index!$R$24,"",[1]ExcLimit!$C$8))</f>
        <v/>
      </c>
      <c r="H177" s="91" t="str">
        <f>IF(B177="","",[1]ExcLimit!$D$8)</f>
        <v/>
      </c>
      <c r="I177" s="91" t="str">
        <f>IF(B177="","",[1]ExcLimit!$E$8)</f>
        <v/>
      </c>
      <c r="J177" s="91" t="str">
        <f>IFERROR(VLOOKUP(B177,[1]ExcCalc!O:S,2,FALSE),"")</f>
        <v/>
      </c>
      <c r="K177" s="91" t="str">
        <f>IFERROR(VLOOKUP(B177,[1]ExcCalc!O:S,3,FALSE),"")</f>
        <v/>
      </c>
      <c r="L177" s="91" t="str">
        <f>IFERROR(VLOOKUP(B177,[1]ExcCalc!O:S,4,FALSE),"")</f>
        <v/>
      </c>
      <c r="M177" s="91" t="str">
        <f>IFERROR(VLOOKUP(B177,[1]ExcCalc!O:S,5,FALSE),"")</f>
        <v/>
      </c>
    </row>
    <row r="178" spans="1:13" x14ac:dyDescent="0.2">
      <c r="A178" s="57"/>
      <c r="B178" s="87" t="str">
        <f>IF(ISNUMBER('[1]דיווח דיגומים'!B178),'[1]דיווח דיגומים'!B178,"")</f>
        <v/>
      </c>
      <c r="C178" s="88" t="str">
        <f>IF(ISNUMBER('[1]דיווח דיגומים'!B178),'[1]דיווח דיגומים'!C178,"")</f>
        <v/>
      </c>
      <c r="D178" s="89" t="str">
        <f>IF('[1]דיווח דיגומים'!E178="","",'[1]דיווח דיגומים'!E178)</f>
        <v/>
      </c>
      <c r="E178" s="90" t="str">
        <f>IF(B178="","",IF(VLOOKUP(B178,[1]WQ_UnitID!B:C,2,FALSE)=0,"",VLOOKUP(B178,[1]WQ_UnitID!B:C,2,FALSE)))</f>
        <v/>
      </c>
      <c r="F178" s="91" t="str">
        <f>IF(B178="","",[1]ExcLimit!$B$8)</f>
        <v/>
      </c>
      <c r="G178" s="91" t="str">
        <f>IF(B178="","",IF(D178=[1]Index!$R$24,"",[1]ExcLimit!$C$8))</f>
        <v/>
      </c>
      <c r="H178" s="91" t="str">
        <f>IF(B178="","",[1]ExcLimit!$D$8)</f>
        <v/>
      </c>
      <c r="I178" s="91" t="str">
        <f>IF(B178="","",[1]ExcLimit!$E$8)</f>
        <v/>
      </c>
      <c r="J178" s="91" t="str">
        <f>IFERROR(VLOOKUP(B178,[1]ExcCalc!O:S,2,FALSE),"")</f>
        <v/>
      </c>
      <c r="K178" s="91" t="str">
        <f>IFERROR(VLOOKUP(B178,[1]ExcCalc!O:S,3,FALSE),"")</f>
        <v/>
      </c>
      <c r="L178" s="91" t="str">
        <f>IFERROR(VLOOKUP(B178,[1]ExcCalc!O:S,4,FALSE),"")</f>
        <v/>
      </c>
      <c r="M178" s="91" t="str">
        <f>IFERROR(VLOOKUP(B178,[1]ExcCalc!O:S,5,FALSE),"")</f>
        <v/>
      </c>
    </row>
    <row r="179" spans="1:13" x14ac:dyDescent="0.2">
      <c r="A179" s="57"/>
      <c r="B179" s="87" t="str">
        <f>IF(ISNUMBER('[1]דיווח דיגומים'!B179),'[1]דיווח דיגומים'!B179,"")</f>
        <v/>
      </c>
      <c r="C179" s="88" t="str">
        <f>IF(ISNUMBER('[1]דיווח דיגומים'!B179),'[1]דיווח דיגומים'!C179,"")</f>
        <v/>
      </c>
      <c r="D179" s="89" t="str">
        <f>IF('[1]דיווח דיגומים'!E179="","",'[1]דיווח דיגומים'!E179)</f>
        <v/>
      </c>
      <c r="E179" s="90" t="str">
        <f>IF(B179="","",IF(VLOOKUP(B179,[1]WQ_UnitID!B:C,2,FALSE)=0,"",VLOOKUP(B179,[1]WQ_UnitID!B:C,2,FALSE)))</f>
        <v/>
      </c>
      <c r="F179" s="91" t="str">
        <f>IF(B179="","",[1]ExcLimit!$B$8)</f>
        <v/>
      </c>
      <c r="G179" s="91" t="str">
        <f>IF(B179="","",IF(D179=[1]Index!$R$24,"",[1]ExcLimit!$C$8))</f>
        <v/>
      </c>
      <c r="H179" s="91" t="str">
        <f>IF(B179="","",[1]ExcLimit!$D$8)</f>
        <v/>
      </c>
      <c r="I179" s="91" t="str">
        <f>IF(B179="","",[1]ExcLimit!$E$8)</f>
        <v/>
      </c>
      <c r="J179" s="91" t="str">
        <f>IFERROR(VLOOKUP(B179,[1]ExcCalc!O:S,2,FALSE),"")</f>
        <v/>
      </c>
      <c r="K179" s="91" t="str">
        <f>IFERROR(VLOOKUP(B179,[1]ExcCalc!O:S,3,FALSE),"")</f>
        <v/>
      </c>
      <c r="L179" s="91" t="str">
        <f>IFERROR(VLOOKUP(B179,[1]ExcCalc!O:S,4,FALSE),"")</f>
        <v/>
      </c>
      <c r="M179" s="91" t="str">
        <f>IFERROR(VLOOKUP(B179,[1]ExcCalc!O:S,5,FALSE),"")</f>
        <v/>
      </c>
    </row>
    <row r="180" spans="1:13" x14ac:dyDescent="0.2">
      <c r="A180" s="57"/>
      <c r="B180" s="87" t="str">
        <f>IF(ISNUMBER('[1]דיווח דיגומים'!B180),'[1]דיווח דיגומים'!B180,"")</f>
        <v/>
      </c>
      <c r="C180" s="88" t="str">
        <f>IF(ISNUMBER('[1]דיווח דיגומים'!B180),'[1]דיווח דיגומים'!C180,"")</f>
        <v/>
      </c>
      <c r="D180" s="89" t="str">
        <f>IF('[1]דיווח דיגומים'!E180="","",'[1]דיווח דיגומים'!E180)</f>
        <v/>
      </c>
      <c r="E180" s="90" t="str">
        <f>IF(B180="","",IF(VLOOKUP(B180,[1]WQ_UnitID!B:C,2,FALSE)=0,"",VLOOKUP(B180,[1]WQ_UnitID!B:C,2,FALSE)))</f>
        <v/>
      </c>
      <c r="F180" s="91" t="str">
        <f>IF(B180="","",[1]ExcLimit!$B$8)</f>
        <v/>
      </c>
      <c r="G180" s="91" t="str">
        <f>IF(B180="","",IF(D180=[1]Index!$R$24,"",[1]ExcLimit!$C$8))</f>
        <v/>
      </c>
      <c r="H180" s="91" t="str">
        <f>IF(B180="","",[1]ExcLimit!$D$8)</f>
        <v/>
      </c>
      <c r="I180" s="91" t="str">
        <f>IF(B180="","",[1]ExcLimit!$E$8)</f>
        <v/>
      </c>
      <c r="J180" s="91" t="str">
        <f>IFERROR(VLOOKUP(B180,[1]ExcCalc!O:S,2,FALSE),"")</f>
        <v/>
      </c>
      <c r="K180" s="91" t="str">
        <f>IFERROR(VLOOKUP(B180,[1]ExcCalc!O:S,3,FALSE),"")</f>
        <v/>
      </c>
      <c r="L180" s="91" t="str">
        <f>IFERROR(VLOOKUP(B180,[1]ExcCalc!O:S,4,FALSE),"")</f>
        <v/>
      </c>
      <c r="M180" s="91" t="str">
        <f>IFERROR(VLOOKUP(B180,[1]ExcCalc!O:S,5,FALSE),"")</f>
        <v/>
      </c>
    </row>
    <row r="181" spans="1:13" x14ac:dyDescent="0.2">
      <c r="A181" s="57"/>
      <c r="B181" s="87" t="str">
        <f>IF(ISNUMBER('[1]דיווח דיגומים'!B181),'[1]דיווח דיגומים'!B181,"")</f>
        <v/>
      </c>
      <c r="C181" s="88" t="str">
        <f>IF(ISNUMBER('[1]דיווח דיגומים'!B181),'[1]דיווח דיגומים'!C181,"")</f>
        <v/>
      </c>
      <c r="D181" s="89" t="str">
        <f>IF('[1]דיווח דיגומים'!E181="","",'[1]דיווח דיגומים'!E181)</f>
        <v/>
      </c>
      <c r="E181" s="90" t="str">
        <f>IF(B181="","",IF(VLOOKUP(B181,[1]WQ_UnitID!B:C,2,FALSE)=0,"",VLOOKUP(B181,[1]WQ_UnitID!B:C,2,FALSE)))</f>
        <v/>
      </c>
      <c r="F181" s="91" t="str">
        <f>IF(B181="","",[1]ExcLimit!$B$8)</f>
        <v/>
      </c>
      <c r="G181" s="91" t="str">
        <f>IF(B181="","",IF(D181=[1]Index!$R$24,"",[1]ExcLimit!$C$8))</f>
        <v/>
      </c>
      <c r="H181" s="91" t="str">
        <f>IF(B181="","",[1]ExcLimit!$D$8)</f>
        <v/>
      </c>
      <c r="I181" s="91" t="str">
        <f>IF(B181="","",[1]ExcLimit!$E$8)</f>
        <v/>
      </c>
      <c r="J181" s="91" t="str">
        <f>IFERROR(VLOOKUP(B181,[1]ExcCalc!O:S,2,FALSE),"")</f>
        <v/>
      </c>
      <c r="K181" s="91" t="str">
        <f>IFERROR(VLOOKUP(B181,[1]ExcCalc!O:S,3,FALSE),"")</f>
        <v/>
      </c>
      <c r="L181" s="91" t="str">
        <f>IFERROR(VLOOKUP(B181,[1]ExcCalc!O:S,4,FALSE),"")</f>
        <v/>
      </c>
      <c r="M181" s="91" t="str">
        <f>IFERROR(VLOOKUP(B181,[1]ExcCalc!O:S,5,FALSE),"")</f>
        <v/>
      </c>
    </row>
    <row r="182" spans="1:13" x14ac:dyDescent="0.2">
      <c r="A182" s="57"/>
      <c r="B182" s="87" t="str">
        <f>IF(ISNUMBER('[1]דיווח דיגומים'!B182),'[1]דיווח דיגומים'!B182,"")</f>
        <v/>
      </c>
      <c r="C182" s="88" t="str">
        <f>IF(ISNUMBER('[1]דיווח דיגומים'!B182),'[1]דיווח דיגומים'!C182,"")</f>
        <v/>
      </c>
      <c r="D182" s="89" t="str">
        <f>IF('[1]דיווח דיגומים'!E182="","",'[1]דיווח דיגומים'!E182)</f>
        <v/>
      </c>
      <c r="E182" s="90" t="str">
        <f>IF(B182="","",IF(VLOOKUP(B182,[1]WQ_UnitID!B:C,2,FALSE)=0,"",VLOOKUP(B182,[1]WQ_UnitID!B:C,2,FALSE)))</f>
        <v/>
      </c>
      <c r="F182" s="91" t="str">
        <f>IF(B182="","",[1]ExcLimit!$B$8)</f>
        <v/>
      </c>
      <c r="G182" s="91" t="str">
        <f>IF(B182="","",IF(D182=[1]Index!$R$24,"",[1]ExcLimit!$C$8))</f>
        <v/>
      </c>
      <c r="H182" s="91" t="str">
        <f>IF(B182="","",[1]ExcLimit!$D$8)</f>
        <v/>
      </c>
      <c r="I182" s="91" t="str">
        <f>IF(B182="","",[1]ExcLimit!$E$8)</f>
        <v/>
      </c>
      <c r="J182" s="91" t="str">
        <f>IFERROR(VLOOKUP(B182,[1]ExcCalc!O:S,2,FALSE),"")</f>
        <v/>
      </c>
      <c r="K182" s="91" t="str">
        <f>IFERROR(VLOOKUP(B182,[1]ExcCalc!O:S,3,FALSE),"")</f>
        <v/>
      </c>
      <c r="L182" s="91" t="str">
        <f>IFERROR(VLOOKUP(B182,[1]ExcCalc!O:S,4,FALSE),"")</f>
        <v/>
      </c>
      <c r="M182" s="91" t="str">
        <f>IFERROR(VLOOKUP(B182,[1]ExcCalc!O:S,5,FALSE),"")</f>
        <v/>
      </c>
    </row>
    <row r="183" spans="1:13" x14ac:dyDescent="0.2">
      <c r="A183" s="57"/>
      <c r="B183" s="87" t="str">
        <f>IF(ISNUMBER('[1]דיווח דיגומים'!B183),'[1]דיווח דיגומים'!B183,"")</f>
        <v/>
      </c>
      <c r="C183" s="88" t="str">
        <f>IF(ISNUMBER('[1]דיווח דיגומים'!B183),'[1]דיווח דיגומים'!C183,"")</f>
        <v/>
      </c>
      <c r="D183" s="89" t="str">
        <f>IF('[1]דיווח דיגומים'!E183="","",'[1]דיווח דיגומים'!E183)</f>
        <v/>
      </c>
      <c r="E183" s="90" t="str">
        <f>IF(B183="","",IF(VLOOKUP(B183,[1]WQ_UnitID!B:C,2,FALSE)=0,"",VLOOKUP(B183,[1]WQ_UnitID!B:C,2,FALSE)))</f>
        <v/>
      </c>
      <c r="F183" s="91" t="str">
        <f>IF(B183="","",[1]ExcLimit!$B$8)</f>
        <v/>
      </c>
      <c r="G183" s="91" t="str">
        <f>IF(B183="","",IF(D183=[1]Index!$R$24,"",[1]ExcLimit!$C$8))</f>
        <v/>
      </c>
      <c r="H183" s="91" t="str">
        <f>IF(B183="","",[1]ExcLimit!$D$8)</f>
        <v/>
      </c>
      <c r="I183" s="91" t="str">
        <f>IF(B183="","",[1]ExcLimit!$E$8)</f>
        <v/>
      </c>
      <c r="J183" s="91" t="str">
        <f>IFERROR(VLOOKUP(B183,[1]ExcCalc!O:S,2,FALSE),"")</f>
        <v/>
      </c>
      <c r="K183" s="91" t="str">
        <f>IFERROR(VLOOKUP(B183,[1]ExcCalc!O:S,3,FALSE),"")</f>
        <v/>
      </c>
      <c r="L183" s="91" t="str">
        <f>IFERROR(VLOOKUP(B183,[1]ExcCalc!O:S,4,FALSE),"")</f>
        <v/>
      </c>
      <c r="M183" s="91" t="str">
        <f>IFERROR(VLOOKUP(B183,[1]ExcCalc!O:S,5,FALSE),"")</f>
        <v/>
      </c>
    </row>
    <row r="184" spans="1:13" x14ac:dyDescent="0.2">
      <c r="A184" s="57"/>
      <c r="B184" s="87" t="str">
        <f>IF(ISNUMBER('[1]דיווח דיגומים'!B184),'[1]דיווח דיגומים'!B184,"")</f>
        <v/>
      </c>
      <c r="C184" s="88" t="str">
        <f>IF(ISNUMBER('[1]דיווח דיגומים'!B184),'[1]דיווח דיגומים'!C184,"")</f>
        <v/>
      </c>
      <c r="D184" s="89" t="str">
        <f>IF('[1]דיווח דיגומים'!E184="","",'[1]דיווח דיגומים'!E184)</f>
        <v/>
      </c>
      <c r="E184" s="90" t="str">
        <f>IF(B184="","",IF(VLOOKUP(B184,[1]WQ_UnitID!B:C,2,FALSE)=0,"",VLOOKUP(B184,[1]WQ_UnitID!B:C,2,FALSE)))</f>
        <v/>
      </c>
      <c r="F184" s="91" t="str">
        <f>IF(B184="","",[1]ExcLimit!$B$8)</f>
        <v/>
      </c>
      <c r="G184" s="91" t="str">
        <f>IF(B184="","",IF(D184=[1]Index!$R$24,"",[1]ExcLimit!$C$8))</f>
        <v/>
      </c>
      <c r="H184" s="91" t="str">
        <f>IF(B184="","",[1]ExcLimit!$D$8)</f>
        <v/>
      </c>
      <c r="I184" s="91" t="str">
        <f>IF(B184="","",[1]ExcLimit!$E$8)</f>
        <v/>
      </c>
      <c r="J184" s="91" t="str">
        <f>IFERROR(VLOOKUP(B184,[1]ExcCalc!O:S,2,FALSE),"")</f>
        <v/>
      </c>
      <c r="K184" s="91" t="str">
        <f>IFERROR(VLOOKUP(B184,[1]ExcCalc!O:S,3,FALSE),"")</f>
        <v/>
      </c>
      <c r="L184" s="91" t="str">
        <f>IFERROR(VLOOKUP(B184,[1]ExcCalc!O:S,4,FALSE),"")</f>
        <v/>
      </c>
      <c r="M184" s="91" t="str">
        <f>IFERROR(VLOOKUP(B184,[1]ExcCalc!O:S,5,FALSE),"")</f>
        <v/>
      </c>
    </row>
    <row r="185" spans="1:13" x14ac:dyDescent="0.2">
      <c r="A185" s="57"/>
      <c r="B185" s="87" t="str">
        <f>IF(ISNUMBER('[1]דיווח דיגומים'!B185),'[1]דיווח דיגומים'!B185,"")</f>
        <v/>
      </c>
      <c r="C185" s="88" t="str">
        <f>IF(ISNUMBER('[1]דיווח דיגומים'!B185),'[1]דיווח דיגומים'!C185,"")</f>
        <v/>
      </c>
      <c r="D185" s="89" t="str">
        <f>IF('[1]דיווח דיגומים'!E185="","",'[1]דיווח דיגומים'!E185)</f>
        <v/>
      </c>
      <c r="E185" s="90" t="str">
        <f>IF(B185="","",IF(VLOOKUP(B185,[1]WQ_UnitID!B:C,2,FALSE)=0,"",VLOOKUP(B185,[1]WQ_UnitID!B:C,2,FALSE)))</f>
        <v/>
      </c>
      <c r="F185" s="91" t="str">
        <f>IF(B185="","",[1]ExcLimit!$B$8)</f>
        <v/>
      </c>
      <c r="G185" s="91" t="str">
        <f>IF(B185="","",IF(D185=[1]Index!$R$24,"",[1]ExcLimit!$C$8))</f>
        <v/>
      </c>
      <c r="H185" s="91" t="str">
        <f>IF(B185="","",[1]ExcLimit!$D$8)</f>
        <v/>
      </c>
      <c r="I185" s="91" t="str">
        <f>IF(B185="","",[1]ExcLimit!$E$8)</f>
        <v/>
      </c>
      <c r="J185" s="91" t="str">
        <f>IFERROR(VLOOKUP(B185,[1]ExcCalc!O:S,2,FALSE),"")</f>
        <v/>
      </c>
      <c r="K185" s="91" t="str">
        <f>IFERROR(VLOOKUP(B185,[1]ExcCalc!O:S,3,FALSE),"")</f>
        <v/>
      </c>
      <c r="L185" s="91" t="str">
        <f>IFERROR(VLOOKUP(B185,[1]ExcCalc!O:S,4,FALSE),"")</f>
        <v/>
      </c>
      <c r="M185" s="91" t="str">
        <f>IFERROR(VLOOKUP(B185,[1]ExcCalc!O:S,5,FALSE),"")</f>
        <v/>
      </c>
    </row>
    <row r="186" spans="1:13" x14ac:dyDescent="0.2">
      <c r="A186" s="57"/>
      <c r="B186" s="87" t="str">
        <f>IF(ISNUMBER('[1]דיווח דיגומים'!B186),'[1]דיווח דיגומים'!B186,"")</f>
        <v/>
      </c>
      <c r="C186" s="88" t="str">
        <f>IF(ISNUMBER('[1]דיווח דיגומים'!B186),'[1]דיווח דיגומים'!C186,"")</f>
        <v/>
      </c>
      <c r="D186" s="89" t="str">
        <f>IF('[1]דיווח דיגומים'!E186="","",'[1]דיווח דיגומים'!E186)</f>
        <v/>
      </c>
      <c r="E186" s="90" t="str">
        <f>IF(B186="","",IF(VLOOKUP(B186,[1]WQ_UnitID!B:C,2,FALSE)=0,"",VLOOKUP(B186,[1]WQ_UnitID!B:C,2,FALSE)))</f>
        <v/>
      </c>
      <c r="F186" s="91" t="str">
        <f>IF(B186="","",[1]ExcLimit!$B$8)</f>
        <v/>
      </c>
      <c r="G186" s="91" t="str">
        <f>IF(B186="","",IF(D186=[1]Index!$R$24,"",[1]ExcLimit!$C$8))</f>
        <v/>
      </c>
      <c r="H186" s="91" t="str">
        <f>IF(B186="","",[1]ExcLimit!$D$8)</f>
        <v/>
      </c>
      <c r="I186" s="91" t="str">
        <f>IF(B186="","",[1]ExcLimit!$E$8)</f>
        <v/>
      </c>
      <c r="J186" s="91" t="str">
        <f>IFERROR(VLOOKUP(B186,[1]ExcCalc!O:S,2,FALSE),"")</f>
        <v/>
      </c>
      <c r="K186" s="91" t="str">
        <f>IFERROR(VLOOKUP(B186,[1]ExcCalc!O:S,3,FALSE),"")</f>
        <v/>
      </c>
      <c r="L186" s="91" t="str">
        <f>IFERROR(VLOOKUP(B186,[1]ExcCalc!O:S,4,FALSE),"")</f>
        <v/>
      </c>
      <c r="M186" s="91" t="str">
        <f>IFERROR(VLOOKUP(B186,[1]ExcCalc!O:S,5,FALSE),"")</f>
        <v/>
      </c>
    </row>
    <row r="187" spans="1:13" x14ac:dyDescent="0.2">
      <c r="A187" s="57"/>
      <c r="B187" s="87" t="str">
        <f>IF(ISNUMBER('[1]דיווח דיגומים'!B187),'[1]דיווח דיגומים'!B187,"")</f>
        <v/>
      </c>
      <c r="C187" s="88" t="str">
        <f>IF(ISNUMBER('[1]דיווח דיגומים'!B187),'[1]דיווח דיגומים'!C187,"")</f>
        <v/>
      </c>
      <c r="D187" s="89" t="str">
        <f>IF('[1]דיווח דיגומים'!E187="","",'[1]דיווח דיגומים'!E187)</f>
        <v/>
      </c>
      <c r="E187" s="90" t="str">
        <f>IF(B187="","",IF(VLOOKUP(B187,[1]WQ_UnitID!B:C,2,FALSE)=0,"",VLOOKUP(B187,[1]WQ_UnitID!B:C,2,FALSE)))</f>
        <v/>
      </c>
      <c r="F187" s="91" t="str">
        <f>IF(B187="","",[1]ExcLimit!$B$8)</f>
        <v/>
      </c>
      <c r="G187" s="91" t="str">
        <f>IF(B187="","",IF(D187=[1]Index!$R$24,"",[1]ExcLimit!$C$8))</f>
        <v/>
      </c>
      <c r="H187" s="91" t="str">
        <f>IF(B187="","",[1]ExcLimit!$D$8)</f>
        <v/>
      </c>
      <c r="I187" s="91" t="str">
        <f>IF(B187="","",[1]ExcLimit!$E$8)</f>
        <v/>
      </c>
      <c r="J187" s="91" t="str">
        <f>IFERROR(VLOOKUP(B187,[1]ExcCalc!O:S,2,FALSE),"")</f>
        <v/>
      </c>
      <c r="K187" s="91" t="str">
        <f>IFERROR(VLOOKUP(B187,[1]ExcCalc!O:S,3,FALSE),"")</f>
        <v/>
      </c>
      <c r="L187" s="91" t="str">
        <f>IFERROR(VLOOKUP(B187,[1]ExcCalc!O:S,4,FALSE),"")</f>
        <v/>
      </c>
      <c r="M187" s="91" t="str">
        <f>IFERROR(VLOOKUP(B187,[1]ExcCalc!O:S,5,FALSE),"")</f>
        <v/>
      </c>
    </row>
    <row r="188" spans="1:13" x14ac:dyDescent="0.2">
      <c r="A188" s="57"/>
      <c r="B188" s="87" t="str">
        <f>IF(ISNUMBER('[1]דיווח דיגומים'!B188),'[1]דיווח דיגומים'!B188,"")</f>
        <v/>
      </c>
      <c r="C188" s="88" t="str">
        <f>IF(ISNUMBER('[1]דיווח דיגומים'!B188),'[1]דיווח דיגומים'!C188,"")</f>
        <v/>
      </c>
      <c r="D188" s="89" t="str">
        <f>IF('[1]דיווח דיגומים'!E188="","",'[1]דיווח דיגומים'!E188)</f>
        <v/>
      </c>
      <c r="E188" s="90" t="str">
        <f>IF(B188="","",IF(VLOOKUP(B188,[1]WQ_UnitID!B:C,2,FALSE)=0,"",VLOOKUP(B188,[1]WQ_UnitID!B:C,2,FALSE)))</f>
        <v/>
      </c>
      <c r="F188" s="91" t="str">
        <f>IF(B188="","",[1]ExcLimit!$B$8)</f>
        <v/>
      </c>
      <c r="G188" s="91" t="str">
        <f>IF(B188="","",IF(D188=[1]Index!$R$24,"",[1]ExcLimit!$C$8))</f>
        <v/>
      </c>
      <c r="H188" s="91" t="str">
        <f>IF(B188="","",[1]ExcLimit!$D$8)</f>
        <v/>
      </c>
      <c r="I188" s="91" t="str">
        <f>IF(B188="","",[1]ExcLimit!$E$8)</f>
        <v/>
      </c>
      <c r="J188" s="91" t="str">
        <f>IFERROR(VLOOKUP(B188,[1]ExcCalc!O:S,2,FALSE),"")</f>
        <v/>
      </c>
      <c r="K188" s="91" t="str">
        <f>IFERROR(VLOOKUP(B188,[1]ExcCalc!O:S,3,FALSE),"")</f>
        <v/>
      </c>
      <c r="L188" s="91" t="str">
        <f>IFERROR(VLOOKUP(B188,[1]ExcCalc!O:S,4,FALSE),"")</f>
        <v/>
      </c>
      <c r="M188" s="91" t="str">
        <f>IFERROR(VLOOKUP(B188,[1]ExcCalc!O:S,5,FALSE),"")</f>
        <v/>
      </c>
    </row>
    <row r="189" spans="1:13" x14ac:dyDescent="0.2">
      <c r="A189" s="57"/>
      <c r="B189" s="87" t="str">
        <f>IF(ISNUMBER('[1]דיווח דיגומים'!B189),'[1]דיווח דיגומים'!B189,"")</f>
        <v/>
      </c>
      <c r="C189" s="88" t="str">
        <f>IF(ISNUMBER('[1]דיווח דיגומים'!B189),'[1]דיווח דיגומים'!C189,"")</f>
        <v/>
      </c>
      <c r="D189" s="89" t="str">
        <f>IF('[1]דיווח דיגומים'!E189="","",'[1]דיווח דיגומים'!E189)</f>
        <v/>
      </c>
      <c r="E189" s="90" t="str">
        <f>IF(B189="","",IF(VLOOKUP(B189,[1]WQ_UnitID!B:C,2,FALSE)=0,"",VLOOKUP(B189,[1]WQ_UnitID!B:C,2,FALSE)))</f>
        <v/>
      </c>
      <c r="F189" s="91" t="str">
        <f>IF(B189="","",[1]ExcLimit!$B$8)</f>
        <v/>
      </c>
      <c r="G189" s="91" t="str">
        <f>IF(B189="","",IF(D189=[1]Index!$R$24,"",[1]ExcLimit!$C$8))</f>
        <v/>
      </c>
      <c r="H189" s="91" t="str">
        <f>IF(B189="","",[1]ExcLimit!$D$8)</f>
        <v/>
      </c>
      <c r="I189" s="91" t="str">
        <f>IF(B189="","",[1]ExcLimit!$E$8)</f>
        <v/>
      </c>
      <c r="J189" s="91" t="str">
        <f>IFERROR(VLOOKUP(B189,[1]ExcCalc!O:S,2,FALSE),"")</f>
        <v/>
      </c>
      <c r="K189" s="91" t="str">
        <f>IFERROR(VLOOKUP(B189,[1]ExcCalc!O:S,3,FALSE),"")</f>
        <v/>
      </c>
      <c r="L189" s="91" t="str">
        <f>IFERROR(VLOOKUP(B189,[1]ExcCalc!O:S,4,FALSE),"")</f>
        <v/>
      </c>
      <c r="M189" s="91" t="str">
        <f>IFERROR(VLOOKUP(B189,[1]ExcCalc!O:S,5,FALSE),"")</f>
        <v/>
      </c>
    </row>
    <row r="190" spans="1:13" x14ac:dyDescent="0.2">
      <c r="A190" s="57"/>
      <c r="B190" s="87" t="str">
        <f>IF(ISNUMBER('[1]דיווח דיגומים'!B190),'[1]דיווח דיגומים'!B190,"")</f>
        <v/>
      </c>
      <c r="C190" s="88" t="str">
        <f>IF(ISNUMBER('[1]דיווח דיגומים'!B190),'[1]דיווח דיגומים'!C190,"")</f>
        <v/>
      </c>
      <c r="D190" s="89" t="str">
        <f>IF('[1]דיווח דיגומים'!E190="","",'[1]דיווח דיגומים'!E190)</f>
        <v/>
      </c>
      <c r="E190" s="90" t="str">
        <f>IF(B190="","",IF(VLOOKUP(B190,[1]WQ_UnitID!B:C,2,FALSE)=0,"",VLOOKUP(B190,[1]WQ_UnitID!B:C,2,FALSE)))</f>
        <v/>
      </c>
      <c r="F190" s="91" t="str">
        <f>IF(B190="","",[1]ExcLimit!$B$8)</f>
        <v/>
      </c>
      <c r="G190" s="91" t="str">
        <f>IF(B190="","",IF(D190=[1]Index!$R$24,"",[1]ExcLimit!$C$8))</f>
        <v/>
      </c>
      <c r="H190" s="91" t="str">
        <f>IF(B190="","",[1]ExcLimit!$D$8)</f>
        <v/>
      </c>
      <c r="I190" s="91" t="str">
        <f>IF(B190="","",[1]ExcLimit!$E$8)</f>
        <v/>
      </c>
      <c r="J190" s="91" t="str">
        <f>IFERROR(VLOOKUP(B190,[1]ExcCalc!O:S,2,FALSE),"")</f>
        <v/>
      </c>
      <c r="K190" s="91" t="str">
        <f>IFERROR(VLOOKUP(B190,[1]ExcCalc!O:S,3,FALSE),"")</f>
        <v/>
      </c>
      <c r="L190" s="91" t="str">
        <f>IFERROR(VLOOKUP(B190,[1]ExcCalc!O:S,4,FALSE),"")</f>
        <v/>
      </c>
      <c r="M190" s="91" t="str">
        <f>IFERROR(VLOOKUP(B190,[1]ExcCalc!O:S,5,FALSE),"")</f>
        <v/>
      </c>
    </row>
    <row r="191" spans="1:13" x14ac:dyDescent="0.2">
      <c r="A191" s="57"/>
      <c r="B191" s="87" t="str">
        <f>IF(ISNUMBER('[1]דיווח דיגומים'!B191),'[1]דיווח דיגומים'!B191,"")</f>
        <v/>
      </c>
      <c r="C191" s="88" t="str">
        <f>IF(ISNUMBER('[1]דיווח דיגומים'!B191),'[1]דיווח דיגומים'!C191,"")</f>
        <v/>
      </c>
      <c r="D191" s="89" t="str">
        <f>IF('[1]דיווח דיגומים'!E191="","",'[1]דיווח דיגומים'!E191)</f>
        <v/>
      </c>
      <c r="E191" s="90" t="str">
        <f>IF(B191="","",IF(VLOOKUP(B191,[1]WQ_UnitID!B:C,2,FALSE)=0,"",VLOOKUP(B191,[1]WQ_UnitID!B:C,2,FALSE)))</f>
        <v/>
      </c>
      <c r="F191" s="91" t="str">
        <f>IF(B191="","",[1]ExcLimit!$B$8)</f>
        <v/>
      </c>
      <c r="G191" s="91" t="str">
        <f>IF(B191="","",IF(D191=[1]Index!$R$24,"",[1]ExcLimit!$C$8))</f>
        <v/>
      </c>
      <c r="H191" s="91" t="str">
        <f>IF(B191="","",[1]ExcLimit!$D$8)</f>
        <v/>
      </c>
      <c r="I191" s="91" t="str">
        <f>IF(B191="","",[1]ExcLimit!$E$8)</f>
        <v/>
      </c>
      <c r="J191" s="91" t="str">
        <f>IFERROR(VLOOKUP(B191,[1]ExcCalc!O:S,2,FALSE),"")</f>
        <v/>
      </c>
      <c r="K191" s="91" t="str">
        <f>IFERROR(VLOOKUP(B191,[1]ExcCalc!O:S,3,FALSE),"")</f>
        <v/>
      </c>
      <c r="L191" s="91" t="str">
        <f>IFERROR(VLOOKUP(B191,[1]ExcCalc!O:S,4,FALSE),"")</f>
        <v/>
      </c>
      <c r="M191" s="91" t="str">
        <f>IFERROR(VLOOKUP(B191,[1]ExcCalc!O:S,5,FALSE),"")</f>
        <v/>
      </c>
    </row>
    <row r="192" spans="1:13" x14ac:dyDescent="0.2">
      <c r="A192" s="57"/>
      <c r="B192" s="87" t="str">
        <f>IF(ISNUMBER('[1]דיווח דיגומים'!B192),'[1]דיווח דיגומים'!B192,"")</f>
        <v/>
      </c>
      <c r="C192" s="88" t="str">
        <f>IF(ISNUMBER('[1]דיווח דיגומים'!B192),'[1]דיווח דיגומים'!C192,"")</f>
        <v/>
      </c>
      <c r="D192" s="89" t="str">
        <f>IF('[1]דיווח דיגומים'!E192="","",'[1]דיווח דיגומים'!E192)</f>
        <v/>
      </c>
      <c r="E192" s="90" t="str">
        <f>IF(B192="","",IF(VLOOKUP(B192,[1]WQ_UnitID!B:C,2,FALSE)=0,"",VLOOKUP(B192,[1]WQ_UnitID!B:C,2,FALSE)))</f>
        <v/>
      </c>
      <c r="F192" s="91" t="str">
        <f>IF(B192="","",[1]ExcLimit!$B$8)</f>
        <v/>
      </c>
      <c r="G192" s="91" t="str">
        <f>IF(B192="","",IF(D192=[1]Index!$R$24,"",[1]ExcLimit!$C$8))</f>
        <v/>
      </c>
      <c r="H192" s="91" t="str">
        <f>IF(B192="","",[1]ExcLimit!$D$8)</f>
        <v/>
      </c>
      <c r="I192" s="91" t="str">
        <f>IF(B192="","",[1]ExcLimit!$E$8)</f>
        <v/>
      </c>
      <c r="J192" s="91" t="str">
        <f>IFERROR(VLOOKUP(B192,[1]ExcCalc!O:S,2,FALSE),"")</f>
        <v/>
      </c>
      <c r="K192" s="91" t="str">
        <f>IFERROR(VLOOKUP(B192,[1]ExcCalc!O:S,3,FALSE),"")</f>
        <v/>
      </c>
      <c r="L192" s="91" t="str">
        <f>IFERROR(VLOOKUP(B192,[1]ExcCalc!O:S,4,FALSE),"")</f>
        <v/>
      </c>
      <c r="M192" s="91" t="str">
        <f>IFERROR(VLOOKUP(B192,[1]ExcCalc!O:S,5,FALSE),"")</f>
        <v/>
      </c>
    </row>
    <row r="193" spans="1:13" x14ac:dyDescent="0.2">
      <c r="A193" s="57"/>
      <c r="B193" s="87" t="str">
        <f>IF(ISNUMBER('[1]דיווח דיגומים'!B193),'[1]דיווח דיגומים'!B193,"")</f>
        <v/>
      </c>
      <c r="C193" s="88" t="str">
        <f>IF(ISNUMBER('[1]דיווח דיגומים'!B193),'[1]דיווח דיגומים'!C193,"")</f>
        <v/>
      </c>
      <c r="D193" s="89" t="str">
        <f>IF('[1]דיווח דיגומים'!E193="","",'[1]דיווח דיגומים'!E193)</f>
        <v/>
      </c>
      <c r="E193" s="90" t="str">
        <f>IF(B193="","",IF(VLOOKUP(B193,[1]WQ_UnitID!B:C,2,FALSE)=0,"",VLOOKUP(B193,[1]WQ_UnitID!B:C,2,FALSE)))</f>
        <v/>
      </c>
      <c r="F193" s="91" t="str">
        <f>IF(B193="","",[1]ExcLimit!$B$8)</f>
        <v/>
      </c>
      <c r="G193" s="91" t="str">
        <f>IF(B193="","",IF(D193=[1]Index!$R$24,"",[1]ExcLimit!$C$8))</f>
        <v/>
      </c>
      <c r="H193" s="91" t="str">
        <f>IF(B193="","",[1]ExcLimit!$D$8)</f>
        <v/>
      </c>
      <c r="I193" s="91" t="str">
        <f>IF(B193="","",[1]ExcLimit!$E$8)</f>
        <v/>
      </c>
      <c r="J193" s="91" t="str">
        <f>IFERROR(VLOOKUP(B193,[1]ExcCalc!O:S,2,FALSE),"")</f>
        <v/>
      </c>
      <c r="K193" s="91" t="str">
        <f>IFERROR(VLOOKUP(B193,[1]ExcCalc!O:S,3,FALSE),"")</f>
        <v/>
      </c>
      <c r="L193" s="91" t="str">
        <f>IFERROR(VLOOKUP(B193,[1]ExcCalc!O:S,4,FALSE),"")</f>
        <v/>
      </c>
      <c r="M193" s="91" t="str">
        <f>IFERROR(VLOOKUP(B193,[1]ExcCalc!O:S,5,FALSE),"")</f>
        <v/>
      </c>
    </row>
    <row r="194" spans="1:13" x14ac:dyDescent="0.2">
      <c r="A194" s="57"/>
      <c r="B194" s="87" t="str">
        <f>IF(ISNUMBER('[1]דיווח דיגומים'!B194),'[1]דיווח דיגומים'!B194,"")</f>
        <v/>
      </c>
      <c r="C194" s="88" t="str">
        <f>IF(ISNUMBER('[1]דיווח דיגומים'!B194),'[1]דיווח דיגומים'!C194,"")</f>
        <v/>
      </c>
      <c r="D194" s="89" t="str">
        <f>IF('[1]דיווח דיגומים'!E194="","",'[1]דיווח דיגומים'!E194)</f>
        <v/>
      </c>
      <c r="E194" s="90" t="str">
        <f>IF(B194="","",IF(VLOOKUP(B194,[1]WQ_UnitID!B:C,2,FALSE)=0,"",VLOOKUP(B194,[1]WQ_UnitID!B:C,2,FALSE)))</f>
        <v/>
      </c>
      <c r="F194" s="91" t="str">
        <f>IF(B194="","",[1]ExcLimit!$B$8)</f>
        <v/>
      </c>
      <c r="G194" s="91" t="str">
        <f>IF(B194="","",IF(D194=[1]Index!$R$24,"",[1]ExcLimit!$C$8))</f>
        <v/>
      </c>
      <c r="H194" s="91" t="str">
        <f>IF(B194="","",[1]ExcLimit!$D$8)</f>
        <v/>
      </c>
      <c r="I194" s="91" t="str">
        <f>IF(B194="","",[1]ExcLimit!$E$8)</f>
        <v/>
      </c>
      <c r="J194" s="91" t="str">
        <f>IFERROR(VLOOKUP(B194,[1]ExcCalc!O:S,2,FALSE),"")</f>
        <v/>
      </c>
      <c r="K194" s="91" t="str">
        <f>IFERROR(VLOOKUP(B194,[1]ExcCalc!O:S,3,FALSE),"")</f>
        <v/>
      </c>
      <c r="L194" s="91" t="str">
        <f>IFERROR(VLOOKUP(B194,[1]ExcCalc!O:S,4,FALSE),"")</f>
        <v/>
      </c>
      <c r="M194" s="91" t="str">
        <f>IFERROR(VLOOKUP(B194,[1]ExcCalc!O:S,5,FALSE),"")</f>
        <v/>
      </c>
    </row>
    <row r="195" spans="1:13" x14ac:dyDescent="0.2">
      <c r="A195" s="57"/>
      <c r="B195" s="87" t="str">
        <f>IF(ISNUMBER('[1]דיווח דיגומים'!B195),'[1]דיווח דיגומים'!B195,"")</f>
        <v/>
      </c>
      <c r="C195" s="88" t="str">
        <f>IF(ISNUMBER('[1]דיווח דיגומים'!B195),'[1]דיווח דיגומים'!C195,"")</f>
        <v/>
      </c>
      <c r="D195" s="89" t="str">
        <f>IF('[1]דיווח דיגומים'!E195="","",'[1]דיווח דיגומים'!E195)</f>
        <v/>
      </c>
      <c r="E195" s="90" t="str">
        <f>IF(B195="","",IF(VLOOKUP(B195,[1]WQ_UnitID!B:C,2,FALSE)=0,"",VLOOKUP(B195,[1]WQ_UnitID!B:C,2,FALSE)))</f>
        <v/>
      </c>
      <c r="F195" s="91" t="str">
        <f>IF(B195="","",[1]ExcLimit!$B$8)</f>
        <v/>
      </c>
      <c r="G195" s="91" t="str">
        <f>IF(B195="","",IF(D195=[1]Index!$R$24,"",[1]ExcLimit!$C$8))</f>
        <v/>
      </c>
      <c r="H195" s="91" t="str">
        <f>IF(B195="","",[1]ExcLimit!$D$8)</f>
        <v/>
      </c>
      <c r="I195" s="91" t="str">
        <f>IF(B195="","",[1]ExcLimit!$E$8)</f>
        <v/>
      </c>
      <c r="J195" s="91" t="str">
        <f>IFERROR(VLOOKUP(B195,[1]ExcCalc!O:S,2,FALSE),"")</f>
        <v/>
      </c>
      <c r="K195" s="91" t="str">
        <f>IFERROR(VLOOKUP(B195,[1]ExcCalc!O:S,3,FALSE),"")</f>
        <v/>
      </c>
      <c r="L195" s="91" t="str">
        <f>IFERROR(VLOOKUP(B195,[1]ExcCalc!O:S,4,FALSE),"")</f>
        <v/>
      </c>
      <c r="M195" s="91" t="str">
        <f>IFERROR(VLOOKUP(B195,[1]ExcCalc!O:S,5,FALSE),"")</f>
        <v/>
      </c>
    </row>
    <row r="196" spans="1:13" x14ac:dyDescent="0.2">
      <c r="A196" s="57"/>
      <c r="B196" s="87" t="str">
        <f>IF(ISNUMBER('[1]דיווח דיגומים'!B196),'[1]דיווח דיגומים'!B196,"")</f>
        <v/>
      </c>
      <c r="C196" s="88" t="str">
        <f>IF(ISNUMBER('[1]דיווח דיגומים'!B196),'[1]דיווח דיגומים'!C196,"")</f>
        <v/>
      </c>
      <c r="D196" s="89" t="str">
        <f>IF('[1]דיווח דיגומים'!E196="","",'[1]דיווח דיגומים'!E196)</f>
        <v/>
      </c>
      <c r="E196" s="90" t="str">
        <f>IF(B196="","",IF(VLOOKUP(B196,[1]WQ_UnitID!B:C,2,FALSE)=0,"",VLOOKUP(B196,[1]WQ_UnitID!B:C,2,FALSE)))</f>
        <v/>
      </c>
      <c r="F196" s="91" t="str">
        <f>IF(B196="","",[1]ExcLimit!$B$8)</f>
        <v/>
      </c>
      <c r="G196" s="91" t="str">
        <f>IF(B196="","",IF(D196=[1]Index!$R$24,"",[1]ExcLimit!$C$8))</f>
        <v/>
      </c>
      <c r="H196" s="91" t="str">
        <f>IF(B196="","",[1]ExcLimit!$D$8)</f>
        <v/>
      </c>
      <c r="I196" s="91" t="str">
        <f>IF(B196="","",[1]ExcLimit!$E$8)</f>
        <v/>
      </c>
      <c r="J196" s="91" t="str">
        <f>IFERROR(VLOOKUP(B196,[1]ExcCalc!O:S,2,FALSE),"")</f>
        <v/>
      </c>
      <c r="K196" s="91" t="str">
        <f>IFERROR(VLOOKUP(B196,[1]ExcCalc!O:S,3,FALSE),"")</f>
        <v/>
      </c>
      <c r="L196" s="91" t="str">
        <f>IFERROR(VLOOKUP(B196,[1]ExcCalc!O:S,4,FALSE),"")</f>
        <v/>
      </c>
      <c r="M196" s="91" t="str">
        <f>IFERROR(VLOOKUP(B196,[1]ExcCalc!O:S,5,FALSE),"")</f>
        <v/>
      </c>
    </row>
    <row r="197" spans="1:13" x14ac:dyDescent="0.2">
      <c r="A197" s="57"/>
      <c r="B197" s="87" t="str">
        <f>IF(ISNUMBER('[1]דיווח דיגומים'!B197),'[1]דיווח דיגומים'!B197,"")</f>
        <v/>
      </c>
      <c r="C197" s="88" t="str">
        <f>IF(ISNUMBER('[1]דיווח דיגומים'!B197),'[1]דיווח דיגומים'!C197,"")</f>
        <v/>
      </c>
      <c r="D197" s="89" t="str">
        <f>IF('[1]דיווח דיגומים'!E197="","",'[1]דיווח דיגומים'!E197)</f>
        <v/>
      </c>
      <c r="E197" s="90" t="str">
        <f>IF(B197="","",IF(VLOOKUP(B197,[1]WQ_UnitID!B:C,2,FALSE)=0,"",VLOOKUP(B197,[1]WQ_UnitID!B:C,2,FALSE)))</f>
        <v/>
      </c>
      <c r="F197" s="91" t="str">
        <f>IF(B197="","",[1]ExcLimit!$B$8)</f>
        <v/>
      </c>
      <c r="G197" s="91" t="str">
        <f>IF(B197="","",IF(D197=[1]Index!$R$24,"",[1]ExcLimit!$C$8))</f>
        <v/>
      </c>
      <c r="H197" s="91" t="str">
        <f>IF(B197="","",[1]ExcLimit!$D$8)</f>
        <v/>
      </c>
      <c r="I197" s="91" t="str">
        <f>IF(B197="","",[1]ExcLimit!$E$8)</f>
        <v/>
      </c>
      <c r="J197" s="91" t="str">
        <f>IFERROR(VLOOKUP(B197,[1]ExcCalc!O:S,2,FALSE),"")</f>
        <v/>
      </c>
      <c r="K197" s="91" t="str">
        <f>IFERROR(VLOOKUP(B197,[1]ExcCalc!O:S,3,FALSE),"")</f>
        <v/>
      </c>
      <c r="L197" s="91" t="str">
        <f>IFERROR(VLOOKUP(B197,[1]ExcCalc!O:S,4,FALSE),"")</f>
        <v/>
      </c>
      <c r="M197" s="91" t="str">
        <f>IFERROR(VLOOKUP(B197,[1]ExcCalc!O:S,5,FALSE),"")</f>
        <v/>
      </c>
    </row>
    <row r="198" spans="1:13" x14ac:dyDescent="0.2">
      <c r="A198" s="57"/>
      <c r="B198" s="87" t="str">
        <f>IF(ISNUMBER('[1]דיווח דיגומים'!B198),'[1]דיווח דיגומים'!B198,"")</f>
        <v/>
      </c>
      <c r="C198" s="88" t="str">
        <f>IF(ISNUMBER('[1]דיווח דיגומים'!B198),'[1]דיווח דיגומים'!C198,"")</f>
        <v/>
      </c>
      <c r="D198" s="89" t="str">
        <f>IF('[1]דיווח דיגומים'!E198="","",'[1]דיווח דיגומים'!E198)</f>
        <v/>
      </c>
      <c r="E198" s="90" t="str">
        <f>IF(B198="","",IF(VLOOKUP(B198,[1]WQ_UnitID!B:C,2,FALSE)=0,"",VLOOKUP(B198,[1]WQ_UnitID!B:C,2,FALSE)))</f>
        <v/>
      </c>
      <c r="F198" s="91" t="str">
        <f>IF(B198="","",[1]ExcLimit!$B$8)</f>
        <v/>
      </c>
      <c r="G198" s="91" t="str">
        <f>IF(B198="","",IF(D198=[1]Index!$R$24,"",[1]ExcLimit!$C$8))</f>
        <v/>
      </c>
      <c r="H198" s="91" t="str">
        <f>IF(B198="","",[1]ExcLimit!$D$8)</f>
        <v/>
      </c>
      <c r="I198" s="91" t="str">
        <f>IF(B198="","",[1]ExcLimit!$E$8)</f>
        <v/>
      </c>
      <c r="J198" s="91" t="str">
        <f>IFERROR(VLOOKUP(B198,[1]ExcCalc!O:S,2,FALSE),"")</f>
        <v/>
      </c>
      <c r="K198" s="91" t="str">
        <f>IFERROR(VLOOKUP(B198,[1]ExcCalc!O:S,3,FALSE),"")</f>
        <v/>
      </c>
      <c r="L198" s="91" t="str">
        <f>IFERROR(VLOOKUP(B198,[1]ExcCalc!O:S,4,FALSE),"")</f>
        <v/>
      </c>
      <c r="M198" s="91" t="str">
        <f>IFERROR(VLOOKUP(B198,[1]ExcCalc!O:S,5,FALSE),"")</f>
        <v/>
      </c>
    </row>
    <row r="199" spans="1:13" x14ac:dyDescent="0.2">
      <c r="A199" s="57"/>
      <c r="B199" s="87" t="str">
        <f>IF(ISNUMBER('[1]דיווח דיגומים'!B199),'[1]דיווח דיגומים'!B199,"")</f>
        <v/>
      </c>
      <c r="C199" s="88" t="str">
        <f>IF(ISNUMBER('[1]דיווח דיגומים'!B199),'[1]דיווח דיגומים'!C199,"")</f>
        <v/>
      </c>
      <c r="D199" s="89" t="str">
        <f>IF('[1]דיווח דיגומים'!E199="","",'[1]דיווח דיגומים'!E199)</f>
        <v/>
      </c>
      <c r="E199" s="90" t="str">
        <f>IF(B199="","",IF(VLOOKUP(B199,[1]WQ_UnitID!B:C,2,FALSE)=0,"",VLOOKUP(B199,[1]WQ_UnitID!B:C,2,FALSE)))</f>
        <v/>
      </c>
      <c r="F199" s="91" t="str">
        <f>IF(B199="","",[1]ExcLimit!$B$8)</f>
        <v/>
      </c>
      <c r="G199" s="91" t="str">
        <f>IF(B199="","",IF(D199=[1]Index!$R$24,"",[1]ExcLimit!$C$8))</f>
        <v/>
      </c>
      <c r="H199" s="91" t="str">
        <f>IF(B199="","",[1]ExcLimit!$D$8)</f>
        <v/>
      </c>
      <c r="I199" s="91" t="str">
        <f>IF(B199="","",[1]ExcLimit!$E$8)</f>
        <v/>
      </c>
      <c r="J199" s="91" t="str">
        <f>IFERROR(VLOOKUP(B199,[1]ExcCalc!O:S,2,FALSE),"")</f>
        <v/>
      </c>
      <c r="K199" s="91" t="str">
        <f>IFERROR(VLOOKUP(B199,[1]ExcCalc!O:S,3,FALSE),"")</f>
        <v/>
      </c>
      <c r="L199" s="91" t="str">
        <f>IFERROR(VLOOKUP(B199,[1]ExcCalc!O:S,4,FALSE),"")</f>
        <v/>
      </c>
      <c r="M199" s="91" t="str">
        <f>IFERROR(VLOOKUP(B199,[1]ExcCalc!O:S,5,FALSE),"")</f>
        <v/>
      </c>
    </row>
    <row r="200" spans="1:13" x14ac:dyDescent="0.2">
      <c r="A200" s="57"/>
      <c r="B200" s="87" t="str">
        <f>IF(ISNUMBER('[1]דיווח דיגומים'!B200),'[1]דיווח דיגומים'!B200,"")</f>
        <v/>
      </c>
      <c r="C200" s="88" t="str">
        <f>IF(ISNUMBER('[1]דיווח דיגומים'!B200),'[1]דיווח דיגומים'!C200,"")</f>
        <v/>
      </c>
      <c r="D200" s="89" t="str">
        <f>IF('[1]דיווח דיגומים'!E200="","",'[1]דיווח דיגומים'!E200)</f>
        <v/>
      </c>
      <c r="E200" s="90" t="str">
        <f>IF(B200="","",IF(VLOOKUP(B200,[1]WQ_UnitID!B:C,2,FALSE)=0,"",VLOOKUP(B200,[1]WQ_UnitID!B:C,2,FALSE)))</f>
        <v/>
      </c>
      <c r="F200" s="91" t="str">
        <f>IF(B200="","",[1]ExcLimit!$B$8)</f>
        <v/>
      </c>
      <c r="G200" s="91" t="str">
        <f>IF(B200="","",IF(D200=[1]Index!$R$24,"",[1]ExcLimit!$C$8))</f>
        <v/>
      </c>
      <c r="H200" s="91" t="str">
        <f>IF(B200="","",[1]ExcLimit!$D$8)</f>
        <v/>
      </c>
      <c r="I200" s="91" t="str">
        <f>IF(B200="","",[1]ExcLimit!$E$8)</f>
        <v/>
      </c>
      <c r="J200" s="91" t="str">
        <f>IFERROR(VLOOKUP(B200,[1]ExcCalc!O:S,2,FALSE),"")</f>
        <v/>
      </c>
      <c r="K200" s="91" t="str">
        <f>IFERROR(VLOOKUP(B200,[1]ExcCalc!O:S,3,FALSE),"")</f>
        <v/>
      </c>
      <c r="L200" s="91" t="str">
        <f>IFERROR(VLOOKUP(B200,[1]ExcCalc!O:S,4,FALSE),"")</f>
        <v/>
      </c>
      <c r="M200" s="91" t="str">
        <f>IFERROR(VLOOKUP(B200,[1]ExcCalc!O:S,5,FALSE),"")</f>
        <v/>
      </c>
    </row>
    <row r="201" spans="1:13" x14ac:dyDescent="0.2">
      <c r="A201" s="57"/>
      <c r="B201" s="87" t="str">
        <f>IF(ISNUMBER('[1]דיווח דיגומים'!B201),'[1]דיווח דיגומים'!B201,"")</f>
        <v/>
      </c>
      <c r="C201" s="88" t="str">
        <f>IF(ISNUMBER('[1]דיווח דיגומים'!B201),'[1]דיווח דיגומים'!C201,"")</f>
        <v/>
      </c>
      <c r="D201" s="89" t="str">
        <f>IF('[1]דיווח דיגומים'!E201="","",'[1]דיווח דיגומים'!E201)</f>
        <v/>
      </c>
      <c r="E201" s="90" t="str">
        <f>IF(B201="","",IF(VLOOKUP(B201,[1]WQ_UnitID!B:C,2,FALSE)=0,"",VLOOKUP(B201,[1]WQ_UnitID!B:C,2,FALSE)))</f>
        <v/>
      </c>
      <c r="F201" s="91" t="str">
        <f>IF(B201="","",[1]ExcLimit!$B$8)</f>
        <v/>
      </c>
      <c r="G201" s="91" t="str">
        <f>IF(B201="","",IF(D201=[1]Index!$R$24,"",[1]ExcLimit!$C$8))</f>
        <v/>
      </c>
      <c r="H201" s="91" t="str">
        <f>IF(B201="","",[1]ExcLimit!$D$8)</f>
        <v/>
      </c>
      <c r="I201" s="91" t="str">
        <f>IF(B201="","",[1]ExcLimit!$E$8)</f>
        <v/>
      </c>
      <c r="J201" s="91" t="str">
        <f>IFERROR(VLOOKUP(B201,[1]ExcCalc!O:S,2,FALSE),"")</f>
        <v/>
      </c>
      <c r="K201" s="91" t="str">
        <f>IFERROR(VLOOKUP(B201,[1]ExcCalc!O:S,3,FALSE),"")</f>
        <v/>
      </c>
      <c r="L201" s="91" t="str">
        <f>IFERROR(VLOOKUP(B201,[1]ExcCalc!O:S,4,FALSE),"")</f>
        <v/>
      </c>
      <c r="M201" s="91" t="str">
        <f>IFERROR(VLOOKUP(B201,[1]ExcCalc!O:S,5,FALSE),"")</f>
        <v/>
      </c>
    </row>
    <row r="202" spans="1:13" x14ac:dyDescent="0.2">
      <c r="A202" s="57"/>
      <c r="B202" s="87" t="str">
        <f>IF(ISNUMBER('[1]דיווח דיגומים'!B202),'[1]דיווח דיגומים'!B202,"")</f>
        <v/>
      </c>
      <c r="C202" s="88" t="str">
        <f>IF(ISNUMBER('[1]דיווח דיגומים'!B202),'[1]דיווח דיגומים'!C202,"")</f>
        <v/>
      </c>
      <c r="D202" s="89" t="str">
        <f>IF('[1]דיווח דיגומים'!E202="","",'[1]דיווח דיגומים'!E202)</f>
        <v/>
      </c>
      <c r="E202" s="90" t="str">
        <f>IF(B202="","",IF(VLOOKUP(B202,[1]WQ_UnitID!B:C,2,FALSE)=0,"",VLOOKUP(B202,[1]WQ_UnitID!B:C,2,FALSE)))</f>
        <v/>
      </c>
      <c r="F202" s="91" t="str">
        <f>IF(B202="","",[1]ExcLimit!$B$8)</f>
        <v/>
      </c>
      <c r="G202" s="91" t="str">
        <f>IF(B202="","",IF(D202=[1]Index!$R$24,"",[1]ExcLimit!$C$8))</f>
        <v/>
      </c>
      <c r="H202" s="91" t="str">
        <f>IF(B202="","",[1]ExcLimit!$D$8)</f>
        <v/>
      </c>
      <c r="I202" s="91" t="str">
        <f>IF(B202="","",[1]ExcLimit!$E$8)</f>
        <v/>
      </c>
      <c r="J202" s="91" t="str">
        <f>IFERROR(VLOOKUP(B202,[1]ExcCalc!O:S,2,FALSE),"")</f>
        <v/>
      </c>
      <c r="K202" s="91" t="str">
        <f>IFERROR(VLOOKUP(B202,[1]ExcCalc!O:S,3,FALSE),"")</f>
        <v/>
      </c>
      <c r="L202" s="91" t="str">
        <f>IFERROR(VLOOKUP(B202,[1]ExcCalc!O:S,4,FALSE),"")</f>
        <v/>
      </c>
      <c r="M202" s="91" t="str">
        <f>IFERROR(VLOOKUP(B202,[1]ExcCalc!O:S,5,FALSE),"")</f>
        <v/>
      </c>
    </row>
    <row r="203" spans="1:13" x14ac:dyDescent="0.2">
      <c r="A203" s="57"/>
      <c r="B203" s="87" t="str">
        <f>IF(ISNUMBER('[1]דיווח דיגומים'!B203),'[1]דיווח דיגומים'!B203,"")</f>
        <v/>
      </c>
      <c r="C203" s="88" t="str">
        <f>IF(ISNUMBER('[1]דיווח דיגומים'!B203),'[1]דיווח דיגומים'!C203,"")</f>
        <v/>
      </c>
      <c r="D203" s="89" t="str">
        <f>IF('[1]דיווח דיגומים'!E203="","",'[1]דיווח דיגומים'!E203)</f>
        <v/>
      </c>
      <c r="E203" s="90" t="str">
        <f>IF(B203="","",IF(VLOOKUP(B203,[1]WQ_UnitID!B:C,2,FALSE)=0,"",VLOOKUP(B203,[1]WQ_UnitID!B:C,2,FALSE)))</f>
        <v/>
      </c>
      <c r="F203" s="91" t="str">
        <f>IF(B203="","",[1]ExcLimit!$B$8)</f>
        <v/>
      </c>
      <c r="G203" s="91" t="str">
        <f>IF(B203="","",IF(D203=[1]Index!$R$24,"",[1]ExcLimit!$C$8))</f>
        <v/>
      </c>
      <c r="H203" s="91" t="str">
        <f>IF(B203="","",[1]ExcLimit!$D$8)</f>
        <v/>
      </c>
      <c r="I203" s="91" t="str">
        <f>IF(B203="","",[1]ExcLimit!$E$8)</f>
        <v/>
      </c>
      <c r="J203" s="91" t="str">
        <f>IFERROR(VLOOKUP(B203,[1]ExcCalc!O:S,2,FALSE),"")</f>
        <v/>
      </c>
      <c r="K203" s="91" t="str">
        <f>IFERROR(VLOOKUP(B203,[1]ExcCalc!O:S,3,FALSE),"")</f>
        <v/>
      </c>
      <c r="L203" s="91" t="str">
        <f>IFERROR(VLOOKUP(B203,[1]ExcCalc!O:S,4,FALSE),"")</f>
        <v/>
      </c>
      <c r="M203" s="91" t="str">
        <f>IFERROR(VLOOKUP(B203,[1]ExcCalc!O:S,5,FALSE),"")</f>
        <v/>
      </c>
    </row>
    <row r="204" spans="1:13" x14ac:dyDescent="0.2">
      <c r="A204" s="57"/>
      <c r="B204" s="87" t="str">
        <f>IF(ISNUMBER('[1]דיווח דיגומים'!B204),'[1]דיווח דיגומים'!B204,"")</f>
        <v/>
      </c>
      <c r="C204" s="88" t="str">
        <f>IF(ISNUMBER('[1]דיווח דיגומים'!B204),'[1]דיווח דיגומים'!C204,"")</f>
        <v/>
      </c>
      <c r="D204" s="89" t="str">
        <f>IF('[1]דיווח דיגומים'!E204="","",'[1]דיווח דיגומים'!E204)</f>
        <v/>
      </c>
      <c r="E204" s="90" t="str">
        <f>IF(B204="","",IF(VLOOKUP(B204,[1]WQ_UnitID!B:C,2,FALSE)=0,"",VLOOKUP(B204,[1]WQ_UnitID!B:C,2,FALSE)))</f>
        <v/>
      </c>
      <c r="F204" s="91" t="str">
        <f>IF(B204="","",[1]ExcLimit!$B$8)</f>
        <v/>
      </c>
      <c r="G204" s="91" t="str">
        <f>IF(B204="","",IF(D204=[1]Index!$R$24,"",[1]ExcLimit!$C$8))</f>
        <v/>
      </c>
      <c r="H204" s="91" t="str">
        <f>IF(B204="","",[1]ExcLimit!$D$8)</f>
        <v/>
      </c>
      <c r="I204" s="91" t="str">
        <f>IF(B204="","",[1]ExcLimit!$E$8)</f>
        <v/>
      </c>
      <c r="J204" s="91" t="str">
        <f>IFERROR(VLOOKUP(B204,[1]ExcCalc!O:S,2,FALSE),"")</f>
        <v/>
      </c>
      <c r="K204" s="91" t="str">
        <f>IFERROR(VLOOKUP(B204,[1]ExcCalc!O:S,3,FALSE),"")</f>
        <v/>
      </c>
      <c r="L204" s="91" t="str">
        <f>IFERROR(VLOOKUP(B204,[1]ExcCalc!O:S,4,FALSE),"")</f>
        <v/>
      </c>
      <c r="M204" s="91" t="str">
        <f>IFERROR(VLOOKUP(B204,[1]ExcCalc!O:S,5,FALSE),"")</f>
        <v/>
      </c>
    </row>
    <row r="205" spans="1:13" x14ac:dyDescent="0.2">
      <c r="A205" s="57"/>
      <c r="B205" s="87" t="str">
        <f>IF(ISNUMBER('[1]דיווח דיגומים'!B205),'[1]דיווח דיגומים'!B205,"")</f>
        <v/>
      </c>
      <c r="C205" s="88" t="str">
        <f>IF(ISNUMBER('[1]דיווח דיגומים'!B205),'[1]דיווח דיגומים'!C205,"")</f>
        <v/>
      </c>
      <c r="D205" s="89" t="str">
        <f>IF('[1]דיווח דיגומים'!E205="","",'[1]דיווח דיגומים'!E205)</f>
        <v/>
      </c>
      <c r="E205" s="90" t="str">
        <f>IF(B205="","",IF(VLOOKUP(B205,[1]WQ_UnitID!B:C,2,FALSE)=0,"",VLOOKUP(B205,[1]WQ_UnitID!B:C,2,FALSE)))</f>
        <v/>
      </c>
      <c r="F205" s="91" t="str">
        <f>IF(B205="","",[1]ExcLimit!$B$8)</f>
        <v/>
      </c>
      <c r="G205" s="91" t="str">
        <f>IF(B205="","",IF(D205=[1]Index!$R$24,"",[1]ExcLimit!$C$8))</f>
        <v/>
      </c>
      <c r="H205" s="91" t="str">
        <f>IF(B205="","",[1]ExcLimit!$D$8)</f>
        <v/>
      </c>
      <c r="I205" s="91" t="str">
        <f>IF(B205="","",[1]ExcLimit!$E$8)</f>
        <v/>
      </c>
      <c r="J205" s="91" t="str">
        <f>IFERROR(VLOOKUP(B205,[1]ExcCalc!O:S,2,FALSE),"")</f>
        <v/>
      </c>
      <c r="K205" s="91" t="str">
        <f>IFERROR(VLOOKUP(B205,[1]ExcCalc!O:S,3,FALSE),"")</f>
        <v/>
      </c>
      <c r="L205" s="91" t="str">
        <f>IFERROR(VLOOKUP(B205,[1]ExcCalc!O:S,4,FALSE),"")</f>
        <v/>
      </c>
      <c r="M205" s="91" t="str">
        <f>IFERROR(VLOOKUP(B205,[1]ExcCalc!O:S,5,FALSE),"")</f>
        <v/>
      </c>
    </row>
    <row r="206" spans="1:13" x14ac:dyDescent="0.2">
      <c r="A206" s="57"/>
      <c r="B206" s="87" t="str">
        <f>IF(ISNUMBER('[1]דיווח דיגומים'!B206),'[1]דיווח דיגומים'!B206,"")</f>
        <v/>
      </c>
      <c r="C206" s="88" t="str">
        <f>IF(ISNUMBER('[1]דיווח דיגומים'!B206),'[1]דיווח דיגומים'!C206,"")</f>
        <v/>
      </c>
      <c r="D206" s="89" t="str">
        <f>IF('[1]דיווח דיגומים'!E206="","",'[1]דיווח דיגומים'!E206)</f>
        <v/>
      </c>
      <c r="E206" s="90" t="str">
        <f>IF(B206="","",IF(VLOOKUP(B206,[1]WQ_UnitID!B:C,2,FALSE)=0,"",VLOOKUP(B206,[1]WQ_UnitID!B:C,2,FALSE)))</f>
        <v/>
      </c>
      <c r="F206" s="91" t="str">
        <f>IF(B206="","",[1]ExcLimit!$B$8)</f>
        <v/>
      </c>
      <c r="G206" s="91" t="str">
        <f>IF(B206="","",IF(D206=[1]Index!$R$24,"",[1]ExcLimit!$C$8))</f>
        <v/>
      </c>
      <c r="H206" s="91" t="str">
        <f>IF(B206="","",[1]ExcLimit!$D$8)</f>
        <v/>
      </c>
      <c r="I206" s="91" t="str">
        <f>IF(B206="","",[1]ExcLimit!$E$8)</f>
        <v/>
      </c>
      <c r="J206" s="91" t="str">
        <f>IFERROR(VLOOKUP(B206,[1]ExcCalc!O:S,2,FALSE),"")</f>
        <v/>
      </c>
      <c r="K206" s="91" t="str">
        <f>IFERROR(VLOOKUP(B206,[1]ExcCalc!O:S,3,FALSE),"")</f>
        <v/>
      </c>
      <c r="L206" s="91" t="str">
        <f>IFERROR(VLOOKUP(B206,[1]ExcCalc!O:S,4,FALSE),"")</f>
        <v/>
      </c>
      <c r="M206" s="91" t="str">
        <f>IFERROR(VLOOKUP(B206,[1]ExcCalc!O:S,5,FALSE),"")</f>
        <v/>
      </c>
    </row>
    <row r="207" spans="1:13" x14ac:dyDescent="0.2">
      <c r="A207" s="57"/>
      <c r="B207" s="87" t="str">
        <f>IF(ISNUMBER('[1]דיווח דיגומים'!B207),'[1]דיווח דיגומים'!B207,"")</f>
        <v/>
      </c>
      <c r="C207" s="88" t="str">
        <f>IF(ISNUMBER('[1]דיווח דיגומים'!B207),'[1]דיווח דיגומים'!C207,"")</f>
        <v/>
      </c>
      <c r="D207" s="89" t="str">
        <f>IF('[1]דיווח דיגומים'!E207="","",'[1]דיווח דיגומים'!E207)</f>
        <v/>
      </c>
      <c r="E207" s="90" t="str">
        <f>IF(B207="","",IF(VLOOKUP(B207,[1]WQ_UnitID!B:C,2,FALSE)=0,"",VLOOKUP(B207,[1]WQ_UnitID!B:C,2,FALSE)))</f>
        <v/>
      </c>
      <c r="F207" s="91" t="str">
        <f>IF(B207="","",[1]ExcLimit!$B$8)</f>
        <v/>
      </c>
      <c r="G207" s="91" t="str">
        <f>IF(B207="","",IF(D207=[1]Index!$R$24,"",[1]ExcLimit!$C$8))</f>
        <v/>
      </c>
      <c r="H207" s="91" t="str">
        <f>IF(B207="","",[1]ExcLimit!$D$8)</f>
        <v/>
      </c>
      <c r="I207" s="91" t="str">
        <f>IF(B207="","",[1]ExcLimit!$E$8)</f>
        <v/>
      </c>
      <c r="J207" s="91" t="str">
        <f>IFERROR(VLOOKUP(B207,[1]ExcCalc!O:S,2,FALSE),"")</f>
        <v/>
      </c>
      <c r="K207" s="91" t="str">
        <f>IFERROR(VLOOKUP(B207,[1]ExcCalc!O:S,3,FALSE),"")</f>
        <v/>
      </c>
      <c r="L207" s="91" t="str">
        <f>IFERROR(VLOOKUP(B207,[1]ExcCalc!O:S,4,FALSE),"")</f>
        <v/>
      </c>
      <c r="M207" s="91" t="str">
        <f>IFERROR(VLOOKUP(B207,[1]ExcCalc!O:S,5,FALSE),"")</f>
        <v/>
      </c>
    </row>
    <row r="208" spans="1:13" x14ac:dyDescent="0.2">
      <c r="A208" s="57"/>
      <c r="B208" s="87" t="str">
        <f>IF(ISNUMBER('[1]דיווח דיגומים'!B208),'[1]דיווח דיגומים'!B208,"")</f>
        <v/>
      </c>
      <c r="C208" s="88" t="str">
        <f>IF(ISNUMBER('[1]דיווח דיגומים'!B208),'[1]דיווח דיגומים'!C208,"")</f>
        <v/>
      </c>
      <c r="D208" s="89" t="str">
        <f>IF('[1]דיווח דיגומים'!E208="","",'[1]דיווח דיגומים'!E208)</f>
        <v/>
      </c>
      <c r="E208" s="90" t="str">
        <f>IF(B208="","",IF(VLOOKUP(B208,[1]WQ_UnitID!B:C,2,FALSE)=0,"",VLOOKUP(B208,[1]WQ_UnitID!B:C,2,FALSE)))</f>
        <v/>
      </c>
      <c r="F208" s="91" t="str">
        <f>IF(B208="","",[1]ExcLimit!$B$8)</f>
        <v/>
      </c>
      <c r="G208" s="91" t="str">
        <f>IF(B208="","",IF(D208=[1]Index!$R$24,"",[1]ExcLimit!$C$8))</f>
        <v/>
      </c>
      <c r="H208" s="91" t="str">
        <f>IF(B208="","",[1]ExcLimit!$D$8)</f>
        <v/>
      </c>
      <c r="I208" s="91" t="str">
        <f>IF(B208="","",[1]ExcLimit!$E$8)</f>
        <v/>
      </c>
      <c r="J208" s="91" t="str">
        <f>IFERROR(VLOOKUP(B208,[1]ExcCalc!O:S,2,FALSE),"")</f>
        <v/>
      </c>
      <c r="K208" s="91" t="str">
        <f>IFERROR(VLOOKUP(B208,[1]ExcCalc!O:S,3,FALSE),"")</f>
        <v/>
      </c>
      <c r="L208" s="91" t="str">
        <f>IFERROR(VLOOKUP(B208,[1]ExcCalc!O:S,4,FALSE),"")</f>
        <v/>
      </c>
      <c r="M208" s="91" t="str">
        <f>IFERROR(VLOOKUP(B208,[1]ExcCalc!O:S,5,FALSE),"")</f>
        <v/>
      </c>
    </row>
    <row r="209" spans="1:13" x14ac:dyDescent="0.2">
      <c r="A209" s="57"/>
      <c r="B209" s="87" t="str">
        <f>IF(ISNUMBER('[1]דיווח דיגומים'!B209),'[1]דיווח דיגומים'!B209,"")</f>
        <v/>
      </c>
      <c r="C209" s="88" t="str">
        <f>IF(ISNUMBER('[1]דיווח דיגומים'!B209),'[1]דיווח דיגומים'!C209,"")</f>
        <v/>
      </c>
      <c r="D209" s="89" t="str">
        <f>IF('[1]דיווח דיגומים'!E209="","",'[1]דיווח דיגומים'!E209)</f>
        <v/>
      </c>
      <c r="E209" s="90" t="str">
        <f>IF(B209="","",IF(VLOOKUP(B209,[1]WQ_UnitID!B:C,2,FALSE)=0,"",VLOOKUP(B209,[1]WQ_UnitID!B:C,2,FALSE)))</f>
        <v/>
      </c>
      <c r="F209" s="91" t="str">
        <f>IF(B209="","",[1]ExcLimit!$B$8)</f>
        <v/>
      </c>
      <c r="G209" s="91" t="str">
        <f>IF(B209="","",IF(D209=[1]Index!$R$24,"",[1]ExcLimit!$C$8))</f>
        <v/>
      </c>
      <c r="H209" s="91" t="str">
        <f>IF(B209="","",[1]ExcLimit!$D$8)</f>
        <v/>
      </c>
      <c r="I209" s="91" t="str">
        <f>IF(B209="","",[1]ExcLimit!$E$8)</f>
        <v/>
      </c>
      <c r="J209" s="91" t="str">
        <f>IFERROR(VLOOKUP(B209,[1]ExcCalc!O:S,2,FALSE),"")</f>
        <v/>
      </c>
      <c r="K209" s="91" t="str">
        <f>IFERROR(VLOOKUP(B209,[1]ExcCalc!O:S,3,FALSE),"")</f>
        <v/>
      </c>
      <c r="L209" s="91" t="str">
        <f>IFERROR(VLOOKUP(B209,[1]ExcCalc!O:S,4,FALSE),"")</f>
        <v/>
      </c>
      <c r="M209" s="91" t="str">
        <f>IFERROR(VLOOKUP(B209,[1]ExcCalc!O:S,5,FALSE),"")</f>
        <v/>
      </c>
    </row>
    <row r="210" spans="1:13" x14ac:dyDescent="0.2">
      <c r="A210" s="57"/>
      <c r="B210" s="87" t="str">
        <f>IF(ISNUMBER('[1]דיווח דיגומים'!B210),'[1]דיווח דיגומים'!B210,"")</f>
        <v/>
      </c>
      <c r="C210" s="88" t="str">
        <f>IF(ISNUMBER('[1]דיווח דיגומים'!B210),'[1]דיווח דיגומים'!C210,"")</f>
        <v/>
      </c>
      <c r="D210" s="89" t="str">
        <f>IF('[1]דיווח דיגומים'!E210="","",'[1]דיווח דיגומים'!E210)</f>
        <v/>
      </c>
      <c r="E210" s="90" t="str">
        <f>IF(B210="","",IF(VLOOKUP(B210,[1]WQ_UnitID!B:C,2,FALSE)=0,"",VLOOKUP(B210,[1]WQ_UnitID!B:C,2,FALSE)))</f>
        <v/>
      </c>
      <c r="F210" s="91" t="str">
        <f>IF(B210="","",[1]ExcLimit!$B$8)</f>
        <v/>
      </c>
      <c r="G210" s="91" t="str">
        <f>IF(B210="","",IF(D210=[1]Index!$R$24,"",[1]ExcLimit!$C$8))</f>
        <v/>
      </c>
      <c r="H210" s="91" t="str">
        <f>IF(B210="","",[1]ExcLimit!$D$8)</f>
        <v/>
      </c>
      <c r="I210" s="91" t="str">
        <f>IF(B210="","",[1]ExcLimit!$E$8)</f>
        <v/>
      </c>
      <c r="J210" s="91" t="str">
        <f>IFERROR(VLOOKUP(B210,[1]ExcCalc!O:S,2,FALSE),"")</f>
        <v/>
      </c>
      <c r="K210" s="91" t="str">
        <f>IFERROR(VLOOKUP(B210,[1]ExcCalc!O:S,3,FALSE),"")</f>
        <v/>
      </c>
      <c r="L210" s="91" t="str">
        <f>IFERROR(VLOOKUP(B210,[1]ExcCalc!O:S,4,FALSE),"")</f>
        <v/>
      </c>
      <c r="M210" s="91" t="str">
        <f>IFERROR(VLOOKUP(B210,[1]ExcCalc!O:S,5,FALSE),"")</f>
        <v/>
      </c>
    </row>
    <row r="211" spans="1:13" x14ac:dyDescent="0.2">
      <c r="A211" s="57"/>
      <c r="B211" s="87" t="str">
        <f>IF(ISNUMBER('[1]דיווח דיגומים'!B211),'[1]דיווח דיגומים'!B211,"")</f>
        <v/>
      </c>
      <c r="C211" s="88" t="str">
        <f>IF(ISNUMBER('[1]דיווח דיגומים'!B211),'[1]דיווח דיגומים'!C211,"")</f>
        <v/>
      </c>
      <c r="D211" s="89" t="str">
        <f>IF('[1]דיווח דיגומים'!E211="","",'[1]דיווח דיגומים'!E211)</f>
        <v/>
      </c>
      <c r="E211" s="90" t="str">
        <f>IF(B211="","",IF(VLOOKUP(B211,[1]WQ_UnitID!B:C,2,FALSE)=0,"",VLOOKUP(B211,[1]WQ_UnitID!B:C,2,FALSE)))</f>
        <v/>
      </c>
      <c r="F211" s="91" t="str">
        <f>IF(B211="","",[1]ExcLimit!$B$8)</f>
        <v/>
      </c>
      <c r="G211" s="91" t="str">
        <f>IF(B211="","",IF(D211=[1]Index!$R$24,"",[1]ExcLimit!$C$8))</f>
        <v/>
      </c>
      <c r="H211" s="91" t="str">
        <f>IF(B211="","",[1]ExcLimit!$D$8)</f>
        <v/>
      </c>
      <c r="I211" s="91" t="str">
        <f>IF(B211="","",[1]ExcLimit!$E$8)</f>
        <v/>
      </c>
      <c r="J211" s="91" t="str">
        <f>IFERROR(VLOOKUP(B211,[1]ExcCalc!O:S,2,FALSE),"")</f>
        <v/>
      </c>
      <c r="K211" s="91" t="str">
        <f>IFERROR(VLOOKUP(B211,[1]ExcCalc!O:S,3,FALSE),"")</f>
        <v/>
      </c>
      <c r="L211" s="91" t="str">
        <f>IFERROR(VLOOKUP(B211,[1]ExcCalc!O:S,4,FALSE),"")</f>
        <v/>
      </c>
      <c r="M211" s="91" t="str">
        <f>IFERROR(VLOOKUP(B211,[1]ExcCalc!O:S,5,FALSE),"")</f>
        <v/>
      </c>
    </row>
    <row r="212" spans="1:13" x14ac:dyDescent="0.2">
      <c r="A212" s="57"/>
      <c r="B212" s="87" t="str">
        <f>IF(ISNUMBER('[1]דיווח דיגומים'!B212),'[1]דיווח דיגומים'!B212,"")</f>
        <v/>
      </c>
      <c r="C212" s="88" t="str">
        <f>IF(ISNUMBER('[1]דיווח דיגומים'!B212),'[1]דיווח דיגומים'!C212,"")</f>
        <v/>
      </c>
      <c r="D212" s="89" t="str">
        <f>IF('[1]דיווח דיגומים'!E212="","",'[1]דיווח דיגומים'!E212)</f>
        <v/>
      </c>
      <c r="E212" s="90" t="str">
        <f>IF(B212="","",IF(VLOOKUP(B212,[1]WQ_UnitID!B:C,2,FALSE)=0,"",VLOOKUP(B212,[1]WQ_UnitID!B:C,2,FALSE)))</f>
        <v/>
      </c>
      <c r="F212" s="91" t="str">
        <f>IF(B212="","",[1]ExcLimit!$B$8)</f>
        <v/>
      </c>
      <c r="G212" s="91" t="str">
        <f>IF(B212="","",IF(D212=[1]Index!$R$24,"",[1]ExcLimit!$C$8))</f>
        <v/>
      </c>
      <c r="H212" s="91" t="str">
        <f>IF(B212="","",[1]ExcLimit!$D$8)</f>
        <v/>
      </c>
      <c r="I212" s="91" t="str">
        <f>IF(B212="","",[1]ExcLimit!$E$8)</f>
        <v/>
      </c>
      <c r="J212" s="91" t="str">
        <f>IFERROR(VLOOKUP(B212,[1]ExcCalc!O:S,2,FALSE),"")</f>
        <v/>
      </c>
      <c r="K212" s="91" t="str">
        <f>IFERROR(VLOOKUP(B212,[1]ExcCalc!O:S,3,FALSE),"")</f>
        <v/>
      </c>
      <c r="L212" s="91" t="str">
        <f>IFERROR(VLOOKUP(B212,[1]ExcCalc!O:S,4,FALSE),"")</f>
        <v/>
      </c>
      <c r="M212" s="91" t="str">
        <f>IFERROR(VLOOKUP(B212,[1]ExcCalc!O:S,5,FALSE),"")</f>
        <v/>
      </c>
    </row>
    <row r="213" spans="1:13" x14ac:dyDescent="0.2">
      <c r="A213" s="57"/>
      <c r="B213" s="87" t="str">
        <f>IF(ISNUMBER('[1]דיווח דיגומים'!B213),'[1]דיווח דיגומים'!B213,"")</f>
        <v/>
      </c>
      <c r="C213" s="88" t="str">
        <f>IF(ISNUMBER('[1]דיווח דיגומים'!B213),'[1]דיווח דיגומים'!C213,"")</f>
        <v/>
      </c>
      <c r="D213" s="89" t="str">
        <f>IF('[1]דיווח דיגומים'!E213="","",'[1]דיווח דיגומים'!E213)</f>
        <v/>
      </c>
      <c r="E213" s="90" t="str">
        <f>IF(B213="","",IF(VLOOKUP(B213,[1]WQ_UnitID!B:C,2,FALSE)=0,"",VLOOKUP(B213,[1]WQ_UnitID!B:C,2,FALSE)))</f>
        <v/>
      </c>
      <c r="F213" s="91" t="str">
        <f>IF(B213="","",[1]ExcLimit!$B$8)</f>
        <v/>
      </c>
      <c r="G213" s="91" t="str">
        <f>IF(B213="","",IF(D213=[1]Index!$R$24,"",[1]ExcLimit!$C$8))</f>
        <v/>
      </c>
      <c r="H213" s="91" t="str">
        <f>IF(B213="","",[1]ExcLimit!$D$8)</f>
        <v/>
      </c>
      <c r="I213" s="91" t="str">
        <f>IF(B213="","",[1]ExcLimit!$E$8)</f>
        <v/>
      </c>
      <c r="J213" s="91" t="str">
        <f>IFERROR(VLOOKUP(B213,[1]ExcCalc!O:S,2,FALSE),"")</f>
        <v/>
      </c>
      <c r="K213" s="91" t="str">
        <f>IFERROR(VLOOKUP(B213,[1]ExcCalc!O:S,3,FALSE),"")</f>
        <v/>
      </c>
      <c r="L213" s="91" t="str">
        <f>IFERROR(VLOOKUP(B213,[1]ExcCalc!O:S,4,FALSE),"")</f>
        <v/>
      </c>
      <c r="M213" s="91" t="str">
        <f>IFERROR(VLOOKUP(B213,[1]ExcCalc!O:S,5,FALSE),"")</f>
        <v/>
      </c>
    </row>
    <row r="214" spans="1:13" x14ac:dyDescent="0.2">
      <c r="A214" s="57"/>
      <c r="B214" s="87" t="str">
        <f>IF(ISNUMBER('[1]דיווח דיגומים'!B214),'[1]דיווח דיגומים'!B214,"")</f>
        <v/>
      </c>
      <c r="C214" s="88" t="str">
        <f>IF(ISNUMBER('[1]דיווח דיגומים'!B214),'[1]דיווח דיגומים'!C214,"")</f>
        <v/>
      </c>
      <c r="D214" s="89" t="str">
        <f>IF('[1]דיווח דיגומים'!E214="","",'[1]דיווח דיגומים'!E214)</f>
        <v/>
      </c>
      <c r="E214" s="90" t="str">
        <f>IF(B214="","",IF(VLOOKUP(B214,[1]WQ_UnitID!B:C,2,FALSE)=0,"",VLOOKUP(B214,[1]WQ_UnitID!B:C,2,FALSE)))</f>
        <v/>
      </c>
      <c r="F214" s="91" t="str">
        <f>IF(B214="","",[1]ExcLimit!$B$8)</f>
        <v/>
      </c>
      <c r="G214" s="91" t="str">
        <f>IF(B214="","",IF(D214=[1]Index!$R$24,"",[1]ExcLimit!$C$8))</f>
        <v/>
      </c>
      <c r="H214" s="91" t="str">
        <f>IF(B214="","",[1]ExcLimit!$D$8)</f>
        <v/>
      </c>
      <c r="I214" s="91" t="str">
        <f>IF(B214="","",[1]ExcLimit!$E$8)</f>
        <v/>
      </c>
      <c r="J214" s="91" t="str">
        <f>IFERROR(VLOOKUP(B214,[1]ExcCalc!O:S,2,FALSE),"")</f>
        <v/>
      </c>
      <c r="K214" s="91" t="str">
        <f>IFERROR(VLOOKUP(B214,[1]ExcCalc!O:S,3,FALSE),"")</f>
        <v/>
      </c>
      <c r="L214" s="91" t="str">
        <f>IFERROR(VLOOKUP(B214,[1]ExcCalc!O:S,4,FALSE),"")</f>
        <v/>
      </c>
      <c r="M214" s="91" t="str">
        <f>IFERROR(VLOOKUP(B214,[1]ExcCalc!O:S,5,FALSE),"")</f>
        <v/>
      </c>
    </row>
    <row r="215" spans="1:13" x14ac:dyDescent="0.2">
      <c r="A215" s="57"/>
      <c r="B215" s="87" t="str">
        <f>IF(ISNUMBER('[1]דיווח דיגומים'!B215),'[1]דיווח דיגומים'!B215,"")</f>
        <v/>
      </c>
      <c r="C215" s="88" t="str">
        <f>IF(ISNUMBER('[1]דיווח דיגומים'!B215),'[1]דיווח דיגומים'!C215,"")</f>
        <v/>
      </c>
      <c r="D215" s="89" t="str">
        <f>IF('[1]דיווח דיגומים'!E215="","",'[1]דיווח דיגומים'!E215)</f>
        <v/>
      </c>
      <c r="E215" s="90" t="str">
        <f>IF(B215="","",IF(VLOOKUP(B215,[1]WQ_UnitID!B:C,2,FALSE)=0,"",VLOOKUP(B215,[1]WQ_UnitID!B:C,2,FALSE)))</f>
        <v/>
      </c>
      <c r="F215" s="91" t="str">
        <f>IF(B215="","",[1]ExcLimit!$B$8)</f>
        <v/>
      </c>
      <c r="G215" s="91" t="str">
        <f>IF(B215="","",IF(D215=[1]Index!$R$24,"",[1]ExcLimit!$C$8))</f>
        <v/>
      </c>
      <c r="H215" s="91" t="str">
        <f>IF(B215="","",[1]ExcLimit!$D$8)</f>
        <v/>
      </c>
      <c r="I215" s="91" t="str">
        <f>IF(B215="","",[1]ExcLimit!$E$8)</f>
        <v/>
      </c>
      <c r="J215" s="91" t="str">
        <f>IFERROR(VLOOKUP(B215,[1]ExcCalc!O:S,2,FALSE),"")</f>
        <v/>
      </c>
      <c r="K215" s="91" t="str">
        <f>IFERROR(VLOOKUP(B215,[1]ExcCalc!O:S,3,FALSE),"")</f>
        <v/>
      </c>
      <c r="L215" s="91" t="str">
        <f>IFERROR(VLOOKUP(B215,[1]ExcCalc!O:S,4,FALSE),"")</f>
        <v/>
      </c>
      <c r="M215" s="91" t="str">
        <f>IFERROR(VLOOKUP(B215,[1]ExcCalc!O:S,5,FALSE),"")</f>
        <v/>
      </c>
    </row>
    <row r="216" spans="1:13" x14ac:dyDescent="0.2">
      <c r="A216" s="57"/>
      <c r="B216" s="87" t="str">
        <f>IF(ISNUMBER('[1]דיווח דיגומים'!B216),'[1]דיווח דיגומים'!B216,"")</f>
        <v/>
      </c>
      <c r="C216" s="88" t="str">
        <f>IF(ISNUMBER('[1]דיווח דיגומים'!B216),'[1]דיווח דיגומים'!C216,"")</f>
        <v/>
      </c>
      <c r="D216" s="89" t="str">
        <f>IF('[1]דיווח דיגומים'!E216="","",'[1]דיווח דיגומים'!E216)</f>
        <v/>
      </c>
      <c r="E216" s="90" t="str">
        <f>IF(B216="","",IF(VLOOKUP(B216,[1]WQ_UnitID!B:C,2,FALSE)=0,"",VLOOKUP(B216,[1]WQ_UnitID!B:C,2,FALSE)))</f>
        <v/>
      </c>
      <c r="F216" s="91" t="str">
        <f>IF(B216="","",[1]ExcLimit!$B$8)</f>
        <v/>
      </c>
      <c r="G216" s="91" t="str">
        <f>IF(B216="","",IF(D216=[1]Index!$R$24,"",[1]ExcLimit!$C$8))</f>
        <v/>
      </c>
      <c r="H216" s="91" t="str">
        <f>IF(B216="","",[1]ExcLimit!$D$8)</f>
        <v/>
      </c>
      <c r="I216" s="91" t="str">
        <f>IF(B216="","",[1]ExcLimit!$E$8)</f>
        <v/>
      </c>
      <c r="J216" s="91" t="str">
        <f>IFERROR(VLOOKUP(B216,[1]ExcCalc!O:S,2,FALSE),"")</f>
        <v/>
      </c>
      <c r="K216" s="91" t="str">
        <f>IFERROR(VLOOKUP(B216,[1]ExcCalc!O:S,3,FALSE),"")</f>
        <v/>
      </c>
      <c r="L216" s="91" t="str">
        <f>IFERROR(VLOOKUP(B216,[1]ExcCalc!O:S,4,FALSE),"")</f>
        <v/>
      </c>
      <c r="M216" s="91" t="str">
        <f>IFERROR(VLOOKUP(B216,[1]ExcCalc!O:S,5,FALSE),"")</f>
        <v/>
      </c>
    </row>
    <row r="217" spans="1:13" x14ac:dyDescent="0.2">
      <c r="A217" s="57"/>
      <c r="B217" s="87" t="str">
        <f>IF(ISNUMBER('[1]דיווח דיגומים'!B217),'[1]דיווח דיגומים'!B217,"")</f>
        <v/>
      </c>
      <c r="C217" s="88" t="str">
        <f>IF(ISNUMBER('[1]דיווח דיגומים'!B217),'[1]דיווח דיגומים'!C217,"")</f>
        <v/>
      </c>
      <c r="D217" s="89" t="str">
        <f>IF('[1]דיווח דיגומים'!E217="","",'[1]דיווח דיגומים'!E217)</f>
        <v/>
      </c>
      <c r="E217" s="90" t="str">
        <f>IF(B217="","",IF(VLOOKUP(B217,[1]WQ_UnitID!B:C,2,FALSE)=0,"",VLOOKUP(B217,[1]WQ_UnitID!B:C,2,FALSE)))</f>
        <v/>
      </c>
      <c r="F217" s="91" t="str">
        <f>IF(B217="","",[1]ExcLimit!$B$8)</f>
        <v/>
      </c>
      <c r="G217" s="91" t="str">
        <f>IF(B217="","",IF(D217=[1]Index!$R$24,"",[1]ExcLimit!$C$8))</f>
        <v/>
      </c>
      <c r="H217" s="91" t="str">
        <f>IF(B217="","",[1]ExcLimit!$D$8)</f>
        <v/>
      </c>
      <c r="I217" s="91" t="str">
        <f>IF(B217="","",[1]ExcLimit!$E$8)</f>
        <v/>
      </c>
      <c r="J217" s="91" t="str">
        <f>IFERROR(VLOOKUP(B217,[1]ExcCalc!O:S,2,FALSE),"")</f>
        <v/>
      </c>
      <c r="K217" s="91" t="str">
        <f>IFERROR(VLOOKUP(B217,[1]ExcCalc!O:S,3,FALSE),"")</f>
        <v/>
      </c>
      <c r="L217" s="91" t="str">
        <f>IFERROR(VLOOKUP(B217,[1]ExcCalc!O:S,4,FALSE),"")</f>
        <v/>
      </c>
      <c r="M217" s="91" t="str">
        <f>IFERROR(VLOOKUP(B217,[1]ExcCalc!O:S,5,FALSE),"")</f>
        <v/>
      </c>
    </row>
    <row r="218" spans="1:13" x14ac:dyDescent="0.2">
      <c r="A218" s="57"/>
      <c r="B218" s="87" t="str">
        <f>IF(ISNUMBER('[1]דיווח דיגומים'!B218),'[1]דיווח דיגומים'!B218,"")</f>
        <v/>
      </c>
      <c r="C218" s="88" t="str">
        <f>IF(ISNUMBER('[1]דיווח דיגומים'!B218),'[1]דיווח דיגומים'!C218,"")</f>
        <v/>
      </c>
      <c r="D218" s="89" t="str">
        <f>IF('[1]דיווח דיגומים'!E218="","",'[1]דיווח דיגומים'!E218)</f>
        <v/>
      </c>
      <c r="E218" s="90" t="str">
        <f>IF(B218="","",IF(VLOOKUP(B218,[1]WQ_UnitID!B:C,2,FALSE)=0,"",VLOOKUP(B218,[1]WQ_UnitID!B:C,2,FALSE)))</f>
        <v/>
      </c>
      <c r="F218" s="91" t="str">
        <f>IF(B218="","",[1]ExcLimit!$B$8)</f>
        <v/>
      </c>
      <c r="G218" s="91" t="str">
        <f>IF(B218="","",IF(D218=[1]Index!$R$24,"",[1]ExcLimit!$C$8))</f>
        <v/>
      </c>
      <c r="H218" s="91" t="str">
        <f>IF(B218="","",[1]ExcLimit!$D$8)</f>
        <v/>
      </c>
      <c r="I218" s="91" t="str">
        <f>IF(B218="","",[1]ExcLimit!$E$8)</f>
        <v/>
      </c>
      <c r="J218" s="91" t="str">
        <f>IFERROR(VLOOKUP(B218,[1]ExcCalc!O:S,2,FALSE),"")</f>
        <v/>
      </c>
      <c r="K218" s="91" t="str">
        <f>IFERROR(VLOOKUP(B218,[1]ExcCalc!O:S,3,FALSE),"")</f>
        <v/>
      </c>
      <c r="L218" s="91" t="str">
        <f>IFERROR(VLOOKUP(B218,[1]ExcCalc!O:S,4,FALSE),"")</f>
        <v/>
      </c>
      <c r="M218" s="91" t="str">
        <f>IFERROR(VLOOKUP(B218,[1]ExcCalc!O:S,5,FALSE),"")</f>
        <v/>
      </c>
    </row>
    <row r="219" spans="1:13" x14ac:dyDescent="0.2">
      <c r="A219" s="57"/>
      <c r="B219" s="87" t="str">
        <f>IF(ISNUMBER('[1]דיווח דיגומים'!B219),'[1]דיווח דיגומים'!B219,"")</f>
        <v/>
      </c>
      <c r="C219" s="88" t="str">
        <f>IF(ISNUMBER('[1]דיווח דיגומים'!B219),'[1]דיווח דיגומים'!C219,"")</f>
        <v/>
      </c>
      <c r="D219" s="89" t="str">
        <f>IF('[1]דיווח דיגומים'!E219="","",'[1]דיווח דיגומים'!E219)</f>
        <v/>
      </c>
      <c r="E219" s="90" t="str">
        <f>IF(B219="","",IF(VLOOKUP(B219,[1]WQ_UnitID!B:C,2,FALSE)=0,"",VLOOKUP(B219,[1]WQ_UnitID!B:C,2,FALSE)))</f>
        <v/>
      </c>
      <c r="F219" s="91" t="str">
        <f>IF(B219="","",[1]ExcLimit!$B$8)</f>
        <v/>
      </c>
      <c r="G219" s="91" t="str">
        <f>IF(B219="","",IF(D219=[1]Index!$R$24,"",[1]ExcLimit!$C$8))</f>
        <v/>
      </c>
      <c r="H219" s="91" t="str">
        <f>IF(B219="","",[1]ExcLimit!$D$8)</f>
        <v/>
      </c>
      <c r="I219" s="91" t="str">
        <f>IF(B219="","",[1]ExcLimit!$E$8)</f>
        <v/>
      </c>
      <c r="J219" s="91" t="str">
        <f>IFERROR(VLOOKUP(B219,[1]ExcCalc!O:S,2,FALSE),"")</f>
        <v/>
      </c>
      <c r="K219" s="91" t="str">
        <f>IFERROR(VLOOKUP(B219,[1]ExcCalc!O:S,3,FALSE),"")</f>
        <v/>
      </c>
      <c r="L219" s="91" t="str">
        <f>IFERROR(VLOOKUP(B219,[1]ExcCalc!O:S,4,FALSE),"")</f>
        <v/>
      </c>
      <c r="M219" s="91" t="str">
        <f>IFERROR(VLOOKUP(B219,[1]ExcCalc!O:S,5,FALSE),"")</f>
        <v/>
      </c>
    </row>
    <row r="220" spans="1:13" x14ac:dyDescent="0.2">
      <c r="A220" s="57"/>
      <c r="B220" s="87" t="str">
        <f>IF(ISNUMBER('[1]דיווח דיגומים'!B220),'[1]דיווח דיגומים'!B220,"")</f>
        <v/>
      </c>
      <c r="C220" s="88" t="str">
        <f>IF(ISNUMBER('[1]דיווח דיגומים'!B220),'[1]דיווח דיגומים'!C220,"")</f>
        <v/>
      </c>
      <c r="D220" s="89" t="str">
        <f>IF('[1]דיווח דיגומים'!E220="","",'[1]דיווח דיגומים'!E220)</f>
        <v/>
      </c>
      <c r="E220" s="90" t="str">
        <f>IF(B220="","",IF(VLOOKUP(B220,[1]WQ_UnitID!B:C,2,FALSE)=0,"",VLOOKUP(B220,[1]WQ_UnitID!B:C,2,FALSE)))</f>
        <v/>
      </c>
      <c r="F220" s="91" t="str">
        <f>IF(B220="","",[1]ExcLimit!$B$8)</f>
        <v/>
      </c>
      <c r="G220" s="91" t="str">
        <f>IF(B220="","",IF(D220=[1]Index!$R$24,"",[1]ExcLimit!$C$8))</f>
        <v/>
      </c>
      <c r="H220" s="91" t="str">
        <f>IF(B220="","",[1]ExcLimit!$D$8)</f>
        <v/>
      </c>
      <c r="I220" s="91" t="str">
        <f>IF(B220="","",[1]ExcLimit!$E$8)</f>
        <v/>
      </c>
      <c r="J220" s="91" t="str">
        <f>IFERROR(VLOOKUP(B220,[1]ExcCalc!O:S,2,FALSE),"")</f>
        <v/>
      </c>
      <c r="K220" s="91" t="str">
        <f>IFERROR(VLOOKUP(B220,[1]ExcCalc!O:S,3,FALSE),"")</f>
        <v/>
      </c>
      <c r="L220" s="91" t="str">
        <f>IFERROR(VLOOKUP(B220,[1]ExcCalc!O:S,4,FALSE),"")</f>
        <v/>
      </c>
      <c r="M220" s="91" t="str">
        <f>IFERROR(VLOOKUP(B220,[1]ExcCalc!O:S,5,FALSE),"")</f>
        <v/>
      </c>
    </row>
    <row r="221" spans="1:13" x14ac:dyDescent="0.2">
      <c r="A221" s="57"/>
      <c r="B221" s="87" t="str">
        <f>IF(ISNUMBER('[1]דיווח דיגומים'!B221),'[1]דיווח דיגומים'!B221,"")</f>
        <v/>
      </c>
      <c r="C221" s="88" t="str">
        <f>IF(ISNUMBER('[1]דיווח דיגומים'!B221),'[1]דיווח דיגומים'!C221,"")</f>
        <v/>
      </c>
      <c r="D221" s="89" t="str">
        <f>IF('[1]דיווח דיגומים'!E221="","",'[1]דיווח דיגומים'!E221)</f>
        <v/>
      </c>
      <c r="E221" s="90" t="str">
        <f>IF(B221="","",IF(VLOOKUP(B221,[1]WQ_UnitID!B:C,2,FALSE)=0,"",VLOOKUP(B221,[1]WQ_UnitID!B:C,2,FALSE)))</f>
        <v/>
      </c>
      <c r="F221" s="91" t="str">
        <f>IF(B221="","",[1]ExcLimit!$B$8)</f>
        <v/>
      </c>
      <c r="G221" s="91" t="str">
        <f>IF(B221="","",IF(D221=[1]Index!$R$24,"",[1]ExcLimit!$C$8))</f>
        <v/>
      </c>
      <c r="H221" s="91" t="str">
        <f>IF(B221="","",[1]ExcLimit!$D$8)</f>
        <v/>
      </c>
      <c r="I221" s="91" t="str">
        <f>IF(B221="","",[1]ExcLimit!$E$8)</f>
        <v/>
      </c>
      <c r="J221" s="91" t="str">
        <f>IFERROR(VLOOKUP(B221,[1]ExcCalc!O:S,2,FALSE),"")</f>
        <v/>
      </c>
      <c r="K221" s="91" t="str">
        <f>IFERROR(VLOOKUP(B221,[1]ExcCalc!O:S,3,FALSE),"")</f>
        <v/>
      </c>
      <c r="L221" s="91" t="str">
        <f>IFERROR(VLOOKUP(B221,[1]ExcCalc!O:S,4,FALSE),"")</f>
        <v/>
      </c>
      <c r="M221" s="91" t="str">
        <f>IFERROR(VLOOKUP(B221,[1]ExcCalc!O:S,5,FALSE),"")</f>
        <v/>
      </c>
    </row>
    <row r="222" spans="1:13" x14ac:dyDescent="0.2">
      <c r="A222" s="57"/>
      <c r="B222" s="87" t="str">
        <f>IF(ISNUMBER('[1]דיווח דיגומים'!B222),'[1]דיווח דיגומים'!B222,"")</f>
        <v/>
      </c>
      <c r="C222" s="88" t="str">
        <f>IF(ISNUMBER('[1]דיווח דיגומים'!B222),'[1]דיווח דיגומים'!C222,"")</f>
        <v/>
      </c>
      <c r="D222" s="89" t="str">
        <f>IF('[1]דיווח דיגומים'!E222="","",'[1]דיווח דיגומים'!E222)</f>
        <v/>
      </c>
      <c r="E222" s="90" t="str">
        <f>IF(B222="","",IF(VLOOKUP(B222,[1]WQ_UnitID!B:C,2,FALSE)=0,"",VLOOKUP(B222,[1]WQ_UnitID!B:C,2,FALSE)))</f>
        <v/>
      </c>
      <c r="F222" s="91" t="str">
        <f>IF(B222="","",[1]ExcLimit!$B$8)</f>
        <v/>
      </c>
      <c r="G222" s="91" t="str">
        <f>IF(B222="","",IF(D222=[1]Index!$R$24,"",[1]ExcLimit!$C$8))</f>
        <v/>
      </c>
      <c r="H222" s="91" t="str">
        <f>IF(B222="","",[1]ExcLimit!$D$8)</f>
        <v/>
      </c>
      <c r="I222" s="91" t="str">
        <f>IF(B222="","",[1]ExcLimit!$E$8)</f>
        <v/>
      </c>
      <c r="J222" s="91" t="str">
        <f>IFERROR(VLOOKUP(B222,[1]ExcCalc!O:S,2,FALSE),"")</f>
        <v/>
      </c>
      <c r="K222" s="91" t="str">
        <f>IFERROR(VLOOKUP(B222,[1]ExcCalc!O:S,3,FALSE),"")</f>
        <v/>
      </c>
      <c r="L222" s="91" t="str">
        <f>IFERROR(VLOOKUP(B222,[1]ExcCalc!O:S,4,FALSE),"")</f>
        <v/>
      </c>
      <c r="M222" s="91" t="str">
        <f>IFERROR(VLOOKUP(B222,[1]ExcCalc!O:S,5,FALSE),"")</f>
        <v/>
      </c>
    </row>
    <row r="223" spans="1:13" x14ac:dyDescent="0.2">
      <c r="A223" s="57"/>
      <c r="B223" s="87" t="str">
        <f>IF(ISNUMBER('[1]דיווח דיגומים'!B223),'[1]דיווח דיגומים'!B223,"")</f>
        <v/>
      </c>
      <c r="C223" s="88" t="str">
        <f>IF(ISNUMBER('[1]דיווח דיגומים'!B223),'[1]דיווח דיגומים'!C223,"")</f>
        <v/>
      </c>
      <c r="D223" s="89" t="str">
        <f>IF('[1]דיווח דיגומים'!E223="","",'[1]דיווח דיגומים'!E223)</f>
        <v/>
      </c>
      <c r="E223" s="90" t="str">
        <f>IF(B223="","",IF(VLOOKUP(B223,[1]WQ_UnitID!B:C,2,FALSE)=0,"",VLOOKUP(B223,[1]WQ_UnitID!B:C,2,FALSE)))</f>
        <v/>
      </c>
      <c r="F223" s="91" t="str">
        <f>IF(B223="","",[1]ExcLimit!$B$8)</f>
        <v/>
      </c>
      <c r="G223" s="91" t="str">
        <f>IF(B223="","",IF(D223=[1]Index!$R$24,"",[1]ExcLimit!$C$8))</f>
        <v/>
      </c>
      <c r="H223" s="91" t="str">
        <f>IF(B223="","",[1]ExcLimit!$D$8)</f>
        <v/>
      </c>
      <c r="I223" s="91" t="str">
        <f>IF(B223="","",[1]ExcLimit!$E$8)</f>
        <v/>
      </c>
      <c r="J223" s="91" t="str">
        <f>IFERROR(VLOOKUP(B223,[1]ExcCalc!O:S,2,FALSE),"")</f>
        <v/>
      </c>
      <c r="K223" s="91" t="str">
        <f>IFERROR(VLOOKUP(B223,[1]ExcCalc!O:S,3,FALSE),"")</f>
        <v/>
      </c>
      <c r="L223" s="91" t="str">
        <f>IFERROR(VLOOKUP(B223,[1]ExcCalc!O:S,4,FALSE),"")</f>
        <v/>
      </c>
      <c r="M223" s="91" t="str">
        <f>IFERROR(VLOOKUP(B223,[1]ExcCalc!O:S,5,FALSE),"")</f>
        <v/>
      </c>
    </row>
    <row r="224" spans="1:13" x14ac:dyDescent="0.2">
      <c r="A224" s="57"/>
      <c r="B224" s="87" t="str">
        <f>IF(ISNUMBER('[1]דיווח דיגומים'!B224),'[1]דיווח דיגומים'!B224,"")</f>
        <v/>
      </c>
      <c r="C224" s="88" t="str">
        <f>IF(ISNUMBER('[1]דיווח דיגומים'!B224),'[1]דיווח דיגומים'!C224,"")</f>
        <v/>
      </c>
      <c r="D224" s="89" t="str">
        <f>IF('[1]דיווח דיגומים'!E224="","",'[1]דיווח דיגומים'!E224)</f>
        <v/>
      </c>
      <c r="E224" s="90" t="str">
        <f>IF(B224="","",IF(VLOOKUP(B224,[1]WQ_UnitID!B:C,2,FALSE)=0,"",VLOOKUP(B224,[1]WQ_UnitID!B:C,2,FALSE)))</f>
        <v/>
      </c>
      <c r="F224" s="91" t="str">
        <f>IF(B224="","",[1]ExcLimit!$B$8)</f>
        <v/>
      </c>
      <c r="G224" s="91" t="str">
        <f>IF(B224="","",IF(D224=[1]Index!$R$24,"",[1]ExcLimit!$C$8))</f>
        <v/>
      </c>
      <c r="H224" s="91" t="str">
        <f>IF(B224="","",[1]ExcLimit!$D$8)</f>
        <v/>
      </c>
      <c r="I224" s="91" t="str">
        <f>IF(B224="","",[1]ExcLimit!$E$8)</f>
        <v/>
      </c>
      <c r="J224" s="91" t="str">
        <f>IFERROR(VLOOKUP(B224,[1]ExcCalc!O:S,2,FALSE),"")</f>
        <v/>
      </c>
      <c r="K224" s="91" t="str">
        <f>IFERROR(VLOOKUP(B224,[1]ExcCalc!O:S,3,FALSE),"")</f>
        <v/>
      </c>
      <c r="L224" s="91" t="str">
        <f>IFERROR(VLOOKUP(B224,[1]ExcCalc!O:S,4,FALSE),"")</f>
        <v/>
      </c>
      <c r="M224" s="91" t="str">
        <f>IFERROR(VLOOKUP(B224,[1]ExcCalc!O:S,5,FALSE),"")</f>
        <v/>
      </c>
    </row>
    <row r="225" spans="1:13" x14ac:dyDescent="0.2">
      <c r="A225" s="57"/>
      <c r="B225" s="87" t="str">
        <f>IF(ISNUMBER('[1]דיווח דיגומים'!B225),'[1]דיווח דיגומים'!B225,"")</f>
        <v/>
      </c>
      <c r="C225" s="88" t="str">
        <f>IF(ISNUMBER('[1]דיווח דיגומים'!B225),'[1]דיווח דיגומים'!C225,"")</f>
        <v/>
      </c>
      <c r="D225" s="89" t="str">
        <f>IF('[1]דיווח דיגומים'!E225="","",'[1]דיווח דיגומים'!E225)</f>
        <v/>
      </c>
      <c r="E225" s="90" t="str">
        <f>IF(B225="","",IF(VLOOKUP(B225,[1]WQ_UnitID!B:C,2,FALSE)=0,"",VLOOKUP(B225,[1]WQ_UnitID!B:C,2,FALSE)))</f>
        <v/>
      </c>
      <c r="F225" s="91" t="str">
        <f>IF(B225="","",[1]ExcLimit!$B$8)</f>
        <v/>
      </c>
      <c r="G225" s="91" t="str">
        <f>IF(B225="","",IF(D225=[1]Index!$R$24,"",[1]ExcLimit!$C$8))</f>
        <v/>
      </c>
      <c r="H225" s="91" t="str">
        <f>IF(B225="","",[1]ExcLimit!$D$8)</f>
        <v/>
      </c>
      <c r="I225" s="91" t="str">
        <f>IF(B225="","",[1]ExcLimit!$E$8)</f>
        <v/>
      </c>
      <c r="J225" s="91" t="str">
        <f>IFERROR(VLOOKUP(B225,[1]ExcCalc!O:S,2,FALSE),"")</f>
        <v/>
      </c>
      <c r="K225" s="91" t="str">
        <f>IFERROR(VLOOKUP(B225,[1]ExcCalc!O:S,3,FALSE),"")</f>
        <v/>
      </c>
      <c r="L225" s="91" t="str">
        <f>IFERROR(VLOOKUP(B225,[1]ExcCalc!O:S,4,FALSE),"")</f>
        <v/>
      </c>
      <c r="M225" s="91" t="str">
        <f>IFERROR(VLOOKUP(B225,[1]ExcCalc!O:S,5,FALSE),"")</f>
        <v/>
      </c>
    </row>
    <row r="226" spans="1:13" x14ac:dyDescent="0.2">
      <c r="A226" s="57"/>
      <c r="B226" s="87" t="str">
        <f>IF(ISNUMBER('[1]דיווח דיגומים'!B226),'[1]דיווח דיגומים'!B226,"")</f>
        <v/>
      </c>
      <c r="C226" s="88" t="str">
        <f>IF(ISNUMBER('[1]דיווח דיגומים'!B226),'[1]דיווח דיגומים'!C226,"")</f>
        <v/>
      </c>
      <c r="D226" s="89" t="str">
        <f>IF('[1]דיווח דיגומים'!E226="","",'[1]דיווח דיגומים'!E226)</f>
        <v/>
      </c>
      <c r="E226" s="90" t="str">
        <f>IF(B226="","",IF(VLOOKUP(B226,[1]WQ_UnitID!B:C,2,FALSE)=0,"",VLOOKUP(B226,[1]WQ_UnitID!B:C,2,FALSE)))</f>
        <v/>
      </c>
      <c r="F226" s="91" t="str">
        <f>IF(B226="","",[1]ExcLimit!$B$8)</f>
        <v/>
      </c>
      <c r="G226" s="91" t="str">
        <f>IF(B226="","",IF(D226=[1]Index!$R$24,"",[1]ExcLimit!$C$8))</f>
        <v/>
      </c>
      <c r="H226" s="91" t="str">
        <f>IF(B226="","",[1]ExcLimit!$D$8)</f>
        <v/>
      </c>
      <c r="I226" s="91" t="str">
        <f>IF(B226="","",[1]ExcLimit!$E$8)</f>
        <v/>
      </c>
      <c r="J226" s="91" t="str">
        <f>IFERROR(VLOOKUP(B226,[1]ExcCalc!O:S,2,FALSE),"")</f>
        <v/>
      </c>
      <c r="K226" s="91" t="str">
        <f>IFERROR(VLOOKUP(B226,[1]ExcCalc!O:S,3,FALSE),"")</f>
        <v/>
      </c>
      <c r="L226" s="91" t="str">
        <f>IFERROR(VLOOKUP(B226,[1]ExcCalc!O:S,4,FALSE),"")</f>
        <v/>
      </c>
      <c r="M226" s="91" t="str">
        <f>IFERROR(VLOOKUP(B226,[1]ExcCalc!O:S,5,FALSE),"")</f>
        <v/>
      </c>
    </row>
    <row r="227" spans="1:13" x14ac:dyDescent="0.2">
      <c r="A227" s="57"/>
      <c r="B227" s="87" t="str">
        <f>IF(ISNUMBER('[1]דיווח דיגומים'!B227),'[1]דיווח דיגומים'!B227,"")</f>
        <v/>
      </c>
      <c r="C227" s="88" t="str">
        <f>IF(ISNUMBER('[1]דיווח דיגומים'!B227),'[1]דיווח דיגומים'!C227,"")</f>
        <v/>
      </c>
      <c r="D227" s="89" t="str">
        <f>IF('[1]דיווח דיגומים'!E227="","",'[1]דיווח דיגומים'!E227)</f>
        <v/>
      </c>
      <c r="E227" s="90" t="str">
        <f>IF(B227="","",IF(VLOOKUP(B227,[1]WQ_UnitID!B:C,2,FALSE)=0,"",VLOOKUP(B227,[1]WQ_UnitID!B:C,2,FALSE)))</f>
        <v/>
      </c>
      <c r="F227" s="91" t="str">
        <f>IF(B227="","",[1]ExcLimit!$B$8)</f>
        <v/>
      </c>
      <c r="G227" s="91" t="str">
        <f>IF(B227="","",IF(D227=[1]Index!$R$24,"",[1]ExcLimit!$C$8))</f>
        <v/>
      </c>
      <c r="H227" s="91" t="str">
        <f>IF(B227="","",[1]ExcLimit!$D$8)</f>
        <v/>
      </c>
      <c r="I227" s="91" t="str">
        <f>IF(B227="","",[1]ExcLimit!$E$8)</f>
        <v/>
      </c>
      <c r="J227" s="91" t="str">
        <f>IFERROR(VLOOKUP(B227,[1]ExcCalc!O:S,2,FALSE),"")</f>
        <v/>
      </c>
      <c r="K227" s="91" t="str">
        <f>IFERROR(VLOOKUP(B227,[1]ExcCalc!O:S,3,FALSE),"")</f>
        <v/>
      </c>
      <c r="L227" s="91" t="str">
        <f>IFERROR(VLOOKUP(B227,[1]ExcCalc!O:S,4,FALSE),"")</f>
        <v/>
      </c>
      <c r="M227" s="91" t="str">
        <f>IFERROR(VLOOKUP(B227,[1]ExcCalc!O:S,5,FALSE),"")</f>
        <v/>
      </c>
    </row>
    <row r="228" spans="1:13" x14ac:dyDescent="0.2">
      <c r="A228" s="57"/>
      <c r="B228" s="87" t="str">
        <f>IF(ISNUMBER('[1]דיווח דיגומים'!B228),'[1]דיווח דיגומים'!B228,"")</f>
        <v/>
      </c>
      <c r="C228" s="88" t="str">
        <f>IF(ISNUMBER('[1]דיווח דיגומים'!B228),'[1]דיווח דיגומים'!C228,"")</f>
        <v/>
      </c>
      <c r="D228" s="89" t="str">
        <f>IF('[1]דיווח דיגומים'!E228="","",'[1]דיווח דיגומים'!E228)</f>
        <v/>
      </c>
      <c r="E228" s="90" t="str">
        <f>IF(B228="","",IF(VLOOKUP(B228,[1]WQ_UnitID!B:C,2,FALSE)=0,"",VLOOKUP(B228,[1]WQ_UnitID!B:C,2,FALSE)))</f>
        <v/>
      </c>
      <c r="F228" s="91" t="str">
        <f>IF(B228="","",[1]ExcLimit!$B$8)</f>
        <v/>
      </c>
      <c r="G228" s="91" t="str">
        <f>IF(B228="","",IF(D228=[1]Index!$R$24,"",[1]ExcLimit!$C$8))</f>
        <v/>
      </c>
      <c r="H228" s="91" t="str">
        <f>IF(B228="","",[1]ExcLimit!$D$8)</f>
        <v/>
      </c>
      <c r="I228" s="91" t="str">
        <f>IF(B228="","",[1]ExcLimit!$E$8)</f>
        <v/>
      </c>
      <c r="J228" s="91" t="str">
        <f>IFERROR(VLOOKUP(B228,[1]ExcCalc!O:S,2,FALSE),"")</f>
        <v/>
      </c>
      <c r="K228" s="91" t="str">
        <f>IFERROR(VLOOKUP(B228,[1]ExcCalc!O:S,3,FALSE),"")</f>
        <v/>
      </c>
      <c r="L228" s="91" t="str">
        <f>IFERROR(VLOOKUP(B228,[1]ExcCalc!O:S,4,FALSE),"")</f>
        <v/>
      </c>
      <c r="M228" s="91" t="str">
        <f>IFERROR(VLOOKUP(B228,[1]ExcCalc!O:S,5,FALSE),"")</f>
        <v/>
      </c>
    </row>
    <row r="229" spans="1:13" x14ac:dyDescent="0.2">
      <c r="A229" s="57"/>
      <c r="B229" s="87" t="str">
        <f>IF(ISNUMBER('[1]דיווח דיגומים'!B229),'[1]דיווח דיגומים'!B229,"")</f>
        <v/>
      </c>
      <c r="C229" s="88" t="str">
        <f>IF(ISNUMBER('[1]דיווח דיגומים'!B229),'[1]דיווח דיגומים'!C229,"")</f>
        <v/>
      </c>
      <c r="D229" s="89" t="str">
        <f>IF('[1]דיווח דיגומים'!E229="","",'[1]דיווח דיגומים'!E229)</f>
        <v/>
      </c>
      <c r="E229" s="90" t="str">
        <f>IF(B229="","",IF(VLOOKUP(B229,[1]WQ_UnitID!B:C,2,FALSE)=0,"",VLOOKUP(B229,[1]WQ_UnitID!B:C,2,FALSE)))</f>
        <v/>
      </c>
      <c r="F229" s="91" t="str">
        <f>IF(B229="","",[1]ExcLimit!$B$8)</f>
        <v/>
      </c>
      <c r="G229" s="91" t="str">
        <f>IF(B229="","",IF(D229=[1]Index!$R$24,"",[1]ExcLimit!$C$8))</f>
        <v/>
      </c>
      <c r="H229" s="91" t="str">
        <f>IF(B229="","",[1]ExcLimit!$D$8)</f>
        <v/>
      </c>
      <c r="I229" s="91" t="str">
        <f>IF(B229="","",[1]ExcLimit!$E$8)</f>
        <v/>
      </c>
      <c r="J229" s="91" t="str">
        <f>IFERROR(VLOOKUP(B229,[1]ExcCalc!O:S,2,FALSE),"")</f>
        <v/>
      </c>
      <c r="K229" s="91" t="str">
        <f>IFERROR(VLOOKUP(B229,[1]ExcCalc!O:S,3,FALSE),"")</f>
        <v/>
      </c>
      <c r="L229" s="91" t="str">
        <f>IFERROR(VLOOKUP(B229,[1]ExcCalc!O:S,4,FALSE),"")</f>
        <v/>
      </c>
      <c r="M229" s="91" t="str">
        <f>IFERROR(VLOOKUP(B229,[1]ExcCalc!O:S,5,FALSE),"")</f>
        <v/>
      </c>
    </row>
    <row r="230" spans="1:13" x14ac:dyDescent="0.2">
      <c r="A230" s="57"/>
      <c r="B230" s="87" t="str">
        <f>IF(ISNUMBER('[1]דיווח דיגומים'!B230),'[1]דיווח דיגומים'!B230,"")</f>
        <v/>
      </c>
      <c r="C230" s="88" t="str">
        <f>IF(ISNUMBER('[1]דיווח דיגומים'!B230),'[1]דיווח דיגומים'!C230,"")</f>
        <v/>
      </c>
      <c r="D230" s="89" t="str">
        <f>IF('[1]דיווח דיגומים'!E230="","",'[1]דיווח דיגומים'!E230)</f>
        <v/>
      </c>
      <c r="E230" s="90" t="str">
        <f>IF(B230="","",IF(VLOOKUP(B230,[1]WQ_UnitID!B:C,2,FALSE)=0,"",VLOOKUP(B230,[1]WQ_UnitID!B:C,2,FALSE)))</f>
        <v/>
      </c>
      <c r="F230" s="91" t="str">
        <f>IF(B230="","",[1]ExcLimit!$B$8)</f>
        <v/>
      </c>
      <c r="G230" s="91" t="str">
        <f>IF(B230="","",IF(D230=[1]Index!$R$24,"",[1]ExcLimit!$C$8))</f>
        <v/>
      </c>
      <c r="H230" s="91" t="str">
        <f>IF(B230="","",[1]ExcLimit!$D$8)</f>
        <v/>
      </c>
      <c r="I230" s="91" t="str">
        <f>IF(B230="","",[1]ExcLimit!$E$8)</f>
        <v/>
      </c>
      <c r="J230" s="91" t="str">
        <f>IFERROR(VLOOKUP(B230,[1]ExcCalc!O:S,2,FALSE),"")</f>
        <v/>
      </c>
      <c r="K230" s="91" t="str">
        <f>IFERROR(VLOOKUP(B230,[1]ExcCalc!O:S,3,FALSE),"")</f>
        <v/>
      </c>
      <c r="L230" s="91" t="str">
        <f>IFERROR(VLOOKUP(B230,[1]ExcCalc!O:S,4,FALSE),"")</f>
        <v/>
      </c>
      <c r="M230" s="91" t="str">
        <f>IFERROR(VLOOKUP(B230,[1]ExcCalc!O:S,5,FALSE),"")</f>
        <v/>
      </c>
    </row>
    <row r="231" spans="1:13" x14ac:dyDescent="0.2">
      <c r="A231" s="57"/>
      <c r="B231" s="87" t="str">
        <f>IF(ISNUMBER('[1]דיווח דיגומים'!B231),'[1]דיווח דיגומים'!B231,"")</f>
        <v/>
      </c>
      <c r="C231" s="88" t="str">
        <f>IF(ISNUMBER('[1]דיווח דיגומים'!B231),'[1]דיווח דיגומים'!C231,"")</f>
        <v/>
      </c>
      <c r="D231" s="89" t="str">
        <f>IF('[1]דיווח דיגומים'!E231="","",'[1]דיווח דיגומים'!E231)</f>
        <v/>
      </c>
      <c r="E231" s="90" t="str">
        <f>IF(B231="","",IF(VLOOKUP(B231,[1]WQ_UnitID!B:C,2,FALSE)=0,"",VLOOKUP(B231,[1]WQ_UnitID!B:C,2,FALSE)))</f>
        <v/>
      </c>
      <c r="F231" s="91" t="str">
        <f>IF(B231="","",[1]ExcLimit!$B$8)</f>
        <v/>
      </c>
      <c r="G231" s="91" t="str">
        <f>IF(B231="","",IF(D231=[1]Index!$R$24,"",[1]ExcLimit!$C$8))</f>
        <v/>
      </c>
      <c r="H231" s="91" t="str">
        <f>IF(B231="","",[1]ExcLimit!$D$8)</f>
        <v/>
      </c>
      <c r="I231" s="91" t="str">
        <f>IF(B231="","",[1]ExcLimit!$E$8)</f>
        <v/>
      </c>
      <c r="J231" s="91" t="str">
        <f>IFERROR(VLOOKUP(B231,[1]ExcCalc!O:S,2,FALSE),"")</f>
        <v/>
      </c>
      <c r="K231" s="91" t="str">
        <f>IFERROR(VLOOKUP(B231,[1]ExcCalc!O:S,3,FALSE),"")</f>
        <v/>
      </c>
      <c r="L231" s="91" t="str">
        <f>IFERROR(VLOOKUP(B231,[1]ExcCalc!O:S,4,FALSE),"")</f>
        <v/>
      </c>
      <c r="M231" s="91" t="str">
        <f>IFERROR(VLOOKUP(B231,[1]ExcCalc!O:S,5,FALSE),"")</f>
        <v/>
      </c>
    </row>
    <row r="232" spans="1:13" x14ac:dyDescent="0.2">
      <c r="A232" s="57"/>
      <c r="B232" s="87" t="str">
        <f>IF(ISNUMBER('[1]דיווח דיגומים'!B232),'[1]דיווח דיגומים'!B232,"")</f>
        <v/>
      </c>
      <c r="C232" s="88" t="str">
        <f>IF(ISNUMBER('[1]דיווח דיגומים'!B232),'[1]דיווח דיגומים'!C232,"")</f>
        <v/>
      </c>
      <c r="D232" s="89" t="str">
        <f>IF('[1]דיווח דיגומים'!E232="","",'[1]דיווח דיגומים'!E232)</f>
        <v/>
      </c>
      <c r="E232" s="90" t="str">
        <f>IF(B232="","",IF(VLOOKUP(B232,[1]WQ_UnitID!B:C,2,FALSE)=0,"",VLOOKUP(B232,[1]WQ_UnitID!B:C,2,FALSE)))</f>
        <v/>
      </c>
      <c r="F232" s="91" t="str">
        <f>IF(B232="","",[1]ExcLimit!$B$8)</f>
        <v/>
      </c>
      <c r="G232" s="91" t="str">
        <f>IF(B232="","",IF(D232=[1]Index!$R$24,"",[1]ExcLimit!$C$8))</f>
        <v/>
      </c>
      <c r="H232" s="91" t="str">
        <f>IF(B232="","",[1]ExcLimit!$D$8)</f>
        <v/>
      </c>
      <c r="I232" s="91" t="str">
        <f>IF(B232="","",[1]ExcLimit!$E$8)</f>
        <v/>
      </c>
      <c r="J232" s="91" t="str">
        <f>IFERROR(VLOOKUP(B232,[1]ExcCalc!O:S,2,FALSE),"")</f>
        <v/>
      </c>
      <c r="K232" s="91" t="str">
        <f>IFERROR(VLOOKUP(B232,[1]ExcCalc!O:S,3,FALSE),"")</f>
        <v/>
      </c>
      <c r="L232" s="91" t="str">
        <f>IFERROR(VLOOKUP(B232,[1]ExcCalc!O:S,4,FALSE),"")</f>
        <v/>
      </c>
      <c r="M232" s="91" t="str">
        <f>IFERROR(VLOOKUP(B232,[1]ExcCalc!O:S,5,FALSE),"")</f>
        <v/>
      </c>
    </row>
    <row r="233" spans="1:13" x14ac:dyDescent="0.2">
      <c r="A233" s="57"/>
      <c r="B233" s="87" t="str">
        <f>IF(ISNUMBER('[1]דיווח דיגומים'!B233),'[1]דיווח דיגומים'!B233,"")</f>
        <v/>
      </c>
      <c r="C233" s="88" t="str">
        <f>IF(ISNUMBER('[1]דיווח דיגומים'!B233),'[1]דיווח דיגומים'!C233,"")</f>
        <v/>
      </c>
      <c r="D233" s="89" t="str">
        <f>IF('[1]דיווח דיגומים'!E233="","",'[1]דיווח דיגומים'!E233)</f>
        <v/>
      </c>
      <c r="E233" s="90" t="str">
        <f>IF(B233="","",IF(VLOOKUP(B233,[1]WQ_UnitID!B:C,2,FALSE)=0,"",VLOOKUP(B233,[1]WQ_UnitID!B:C,2,FALSE)))</f>
        <v/>
      </c>
      <c r="F233" s="91" t="str">
        <f>IF(B233="","",[1]ExcLimit!$B$8)</f>
        <v/>
      </c>
      <c r="G233" s="91" t="str">
        <f>IF(B233="","",IF(D233=[1]Index!$R$24,"",[1]ExcLimit!$C$8))</f>
        <v/>
      </c>
      <c r="H233" s="91" t="str">
        <f>IF(B233="","",[1]ExcLimit!$D$8)</f>
        <v/>
      </c>
      <c r="I233" s="91" t="str">
        <f>IF(B233="","",[1]ExcLimit!$E$8)</f>
        <v/>
      </c>
      <c r="J233" s="91" t="str">
        <f>IFERROR(VLOOKUP(B233,[1]ExcCalc!O:S,2,FALSE),"")</f>
        <v/>
      </c>
      <c r="K233" s="91" t="str">
        <f>IFERROR(VLOOKUP(B233,[1]ExcCalc!O:S,3,FALSE),"")</f>
        <v/>
      </c>
      <c r="L233" s="91" t="str">
        <f>IFERROR(VLOOKUP(B233,[1]ExcCalc!O:S,4,FALSE),"")</f>
        <v/>
      </c>
      <c r="M233" s="91" t="str">
        <f>IFERROR(VLOOKUP(B233,[1]ExcCalc!O:S,5,FALSE),"")</f>
        <v/>
      </c>
    </row>
    <row r="234" spans="1:13" x14ac:dyDescent="0.2">
      <c r="A234" s="57"/>
      <c r="B234" s="87" t="str">
        <f>IF(ISNUMBER('[1]דיווח דיגומים'!B234),'[1]דיווח דיגומים'!B234,"")</f>
        <v/>
      </c>
      <c r="C234" s="88" t="str">
        <f>IF(ISNUMBER('[1]דיווח דיגומים'!B234),'[1]דיווח דיגומים'!C234,"")</f>
        <v/>
      </c>
      <c r="D234" s="89" t="str">
        <f>IF('[1]דיווח דיגומים'!E234="","",'[1]דיווח דיגומים'!E234)</f>
        <v/>
      </c>
      <c r="E234" s="90" t="str">
        <f>IF(B234="","",IF(VLOOKUP(B234,[1]WQ_UnitID!B:C,2,FALSE)=0,"",VLOOKUP(B234,[1]WQ_UnitID!B:C,2,FALSE)))</f>
        <v/>
      </c>
      <c r="F234" s="91" t="str">
        <f>IF(B234="","",[1]ExcLimit!$B$8)</f>
        <v/>
      </c>
      <c r="G234" s="91" t="str">
        <f>IF(B234="","",IF(D234=[1]Index!$R$24,"",[1]ExcLimit!$C$8))</f>
        <v/>
      </c>
      <c r="H234" s="91" t="str">
        <f>IF(B234="","",[1]ExcLimit!$D$8)</f>
        <v/>
      </c>
      <c r="I234" s="91" t="str">
        <f>IF(B234="","",[1]ExcLimit!$E$8)</f>
        <v/>
      </c>
      <c r="J234" s="91" t="str">
        <f>IFERROR(VLOOKUP(B234,[1]ExcCalc!O:S,2,FALSE),"")</f>
        <v/>
      </c>
      <c r="K234" s="91" t="str">
        <f>IFERROR(VLOOKUP(B234,[1]ExcCalc!O:S,3,FALSE),"")</f>
        <v/>
      </c>
      <c r="L234" s="91" t="str">
        <f>IFERROR(VLOOKUP(B234,[1]ExcCalc!O:S,4,FALSE),"")</f>
        <v/>
      </c>
      <c r="M234" s="91" t="str">
        <f>IFERROR(VLOOKUP(B234,[1]ExcCalc!O:S,5,FALSE),"")</f>
        <v/>
      </c>
    </row>
    <row r="235" spans="1:13" x14ac:dyDescent="0.2">
      <c r="A235" s="57"/>
      <c r="B235" s="87" t="str">
        <f>IF(ISNUMBER('[1]דיווח דיגומים'!B235),'[1]דיווח דיגומים'!B235,"")</f>
        <v/>
      </c>
      <c r="C235" s="88" t="str">
        <f>IF(ISNUMBER('[1]דיווח דיגומים'!B235),'[1]דיווח דיגומים'!C235,"")</f>
        <v/>
      </c>
      <c r="D235" s="89" t="str">
        <f>IF('[1]דיווח דיגומים'!E235="","",'[1]דיווח דיגומים'!E235)</f>
        <v/>
      </c>
      <c r="E235" s="90" t="str">
        <f>IF(B235="","",IF(VLOOKUP(B235,[1]WQ_UnitID!B:C,2,FALSE)=0,"",VLOOKUP(B235,[1]WQ_UnitID!B:C,2,FALSE)))</f>
        <v/>
      </c>
      <c r="F235" s="91" t="str">
        <f>IF(B235="","",[1]ExcLimit!$B$8)</f>
        <v/>
      </c>
      <c r="G235" s="91" t="str">
        <f>IF(B235="","",IF(D235=[1]Index!$R$24,"",[1]ExcLimit!$C$8))</f>
        <v/>
      </c>
      <c r="H235" s="91" t="str">
        <f>IF(B235="","",[1]ExcLimit!$D$8)</f>
        <v/>
      </c>
      <c r="I235" s="91" t="str">
        <f>IF(B235="","",[1]ExcLimit!$E$8)</f>
        <v/>
      </c>
      <c r="J235" s="91" t="str">
        <f>IFERROR(VLOOKUP(B235,[1]ExcCalc!O:S,2,FALSE),"")</f>
        <v/>
      </c>
      <c r="K235" s="91" t="str">
        <f>IFERROR(VLOOKUP(B235,[1]ExcCalc!O:S,3,FALSE),"")</f>
        <v/>
      </c>
      <c r="L235" s="91" t="str">
        <f>IFERROR(VLOOKUP(B235,[1]ExcCalc!O:S,4,FALSE),"")</f>
        <v/>
      </c>
      <c r="M235" s="91" t="str">
        <f>IFERROR(VLOOKUP(B235,[1]ExcCalc!O:S,5,FALSE),"")</f>
        <v/>
      </c>
    </row>
    <row r="236" spans="1:13" x14ac:dyDescent="0.2">
      <c r="A236" s="57"/>
      <c r="B236" s="87" t="str">
        <f>IF(ISNUMBER('[1]דיווח דיגומים'!B236),'[1]דיווח דיגומים'!B236,"")</f>
        <v/>
      </c>
      <c r="C236" s="88" t="str">
        <f>IF(ISNUMBER('[1]דיווח דיגומים'!B236),'[1]דיווח דיגומים'!C236,"")</f>
        <v/>
      </c>
      <c r="D236" s="89" t="str">
        <f>IF('[1]דיווח דיגומים'!E236="","",'[1]דיווח דיגומים'!E236)</f>
        <v/>
      </c>
      <c r="E236" s="90" t="str">
        <f>IF(B236="","",IF(VLOOKUP(B236,[1]WQ_UnitID!B:C,2,FALSE)=0,"",VLOOKUP(B236,[1]WQ_UnitID!B:C,2,FALSE)))</f>
        <v/>
      </c>
      <c r="F236" s="91" t="str">
        <f>IF(B236="","",[1]ExcLimit!$B$8)</f>
        <v/>
      </c>
      <c r="G236" s="91" t="str">
        <f>IF(B236="","",IF(D236=[1]Index!$R$24,"",[1]ExcLimit!$C$8))</f>
        <v/>
      </c>
      <c r="H236" s="91" t="str">
        <f>IF(B236="","",[1]ExcLimit!$D$8)</f>
        <v/>
      </c>
      <c r="I236" s="91" t="str">
        <f>IF(B236="","",[1]ExcLimit!$E$8)</f>
        <v/>
      </c>
      <c r="J236" s="91" t="str">
        <f>IFERROR(VLOOKUP(B236,[1]ExcCalc!O:S,2,FALSE),"")</f>
        <v/>
      </c>
      <c r="K236" s="91" t="str">
        <f>IFERROR(VLOOKUP(B236,[1]ExcCalc!O:S,3,FALSE),"")</f>
        <v/>
      </c>
      <c r="L236" s="91" t="str">
        <f>IFERROR(VLOOKUP(B236,[1]ExcCalc!O:S,4,FALSE),"")</f>
        <v/>
      </c>
      <c r="M236" s="91" t="str">
        <f>IFERROR(VLOOKUP(B236,[1]ExcCalc!O:S,5,FALSE),"")</f>
        <v/>
      </c>
    </row>
    <row r="237" spans="1:13" x14ac:dyDescent="0.2">
      <c r="A237" s="57"/>
      <c r="B237" s="87" t="str">
        <f>IF(ISNUMBER('[1]דיווח דיגומים'!B237),'[1]דיווח דיגומים'!B237,"")</f>
        <v/>
      </c>
      <c r="C237" s="88" t="str">
        <f>IF(ISNUMBER('[1]דיווח דיגומים'!B237),'[1]דיווח דיגומים'!C237,"")</f>
        <v/>
      </c>
      <c r="D237" s="89" t="str">
        <f>IF('[1]דיווח דיגומים'!E237="","",'[1]דיווח דיגומים'!E237)</f>
        <v/>
      </c>
      <c r="E237" s="90" t="str">
        <f>IF(B237="","",IF(VLOOKUP(B237,[1]WQ_UnitID!B:C,2,FALSE)=0,"",VLOOKUP(B237,[1]WQ_UnitID!B:C,2,FALSE)))</f>
        <v/>
      </c>
      <c r="F237" s="91" t="str">
        <f>IF(B237="","",[1]ExcLimit!$B$8)</f>
        <v/>
      </c>
      <c r="G237" s="91" t="str">
        <f>IF(B237="","",IF(D237=[1]Index!$R$24,"",[1]ExcLimit!$C$8))</f>
        <v/>
      </c>
      <c r="H237" s="91" t="str">
        <f>IF(B237="","",[1]ExcLimit!$D$8)</f>
        <v/>
      </c>
      <c r="I237" s="91" t="str">
        <f>IF(B237="","",[1]ExcLimit!$E$8)</f>
        <v/>
      </c>
      <c r="J237" s="91" t="str">
        <f>IFERROR(VLOOKUP(B237,[1]ExcCalc!O:S,2,FALSE),"")</f>
        <v/>
      </c>
      <c r="K237" s="91" t="str">
        <f>IFERROR(VLOOKUP(B237,[1]ExcCalc!O:S,3,FALSE),"")</f>
        <v/>
      </c>
      <c r="L237" s="91" t="str">
        <f>IFERROR(VLOOKUP(B237,[1]ExcCalc!O:S,4,FALSE),"")</f>
        <v/>
      </c>
      <c r="M237" s="91" t="str">
        <f>IFERROR(VLOOKUP(B237,[1]ExcCalc!O:S,5,FALSE),"")</f>
        <v/>
      </c>
    </row>
    <row r="238" spans="1:13" x14ac:dyDescent="0.2">
      <c r="A238" s="57"/>
      <c r="B238" s="87" t="str">
        <f>IF(ISNUMBER('[1]דיווח דיגומים'!B238),'[1]דיווח דיגומים'!B238,"")</f>
        <v/>
      </c>
      <c r="C238" s="88" t="str">
        <f>IF(ISNUMBER('[1]דיווח דיגומים'!B238),'[1]דיווח דיגומים'!C238,"")</f>
        <v/>
      </c>
      <c r="D238" s="89" t="str">
        <f>IF('[1]דיווח דיגומים'!E238="","",'[1]דיווח דיגומים'!E238)</f>
        <v/>
      </c>
      <c r="E238" s="90" t="str">
        <f>IF(B238="","",IF(VLOOKUP(B238,[1]WQ_UnitID!B:C,2,FALSE)=0,"",VLOOKUP(B238,[1]WQ_UnitID!B:C,2,FALSE)))</f>
        <v/>
      </c>
      <c r="F238" s="91" t="str">
        <f>IF(B238="","",[1]ExcLimit!$B$8)</f>
        <v/>
      </c>
      <c r="G238" s="91" t="str">
        <f>IF(B238="","",IF(D238=[1]Index!$R$24,"",[1]ExcLimit!$C$8))</f>
        <v/>
      </c>
      <c r="H238" s="91" t="str">
        <f>IF(B238="","",[1]ExcLimit!$D$8)</f>
        <v/>
      </c>
      <c r="I238" s="91" t="str">
        <f>IF(B238="","",[1]ExcLimit!$E$8)</f>
        <v/>
      </c>
      <c r="J238" s="91" t="str">
        <f>IFERROR(VLOOKUP(B238,[1]ExcCalc!O:S,2,FALSE),"")</f>
        <v/>
      </c>
      <c r="K238" s="91" t="str">
        <f>IFERROR(VLOOKUP(B238,[1]ExcCalc!O:S,3,FALSE),"")</f>
        <v/>
      </c>
      <c r="L238" s="91" t="str">
        <f>IFERROR(VLOOKUP(B238,[1]ExcCalc!O:S,4,FALSE),"")</f>
        <v/>
      </c>
      <c r="M238" s="91" t="str">
        <f>IFERROR(VLOOKUP(B238,[1]ExcCalc!O:S,5,FALSE),"")</f>
        <v/>
      </c>
    </row>
    <row r="239" spans="1:13" x14ac:dyDescent="0.2">
      <c r="A239" s="57"/>
      <c r="B239" s="87" t="str">
        <f>IF(ISNUMBER('[1]דיווח דיגומים'!B239),'[1]דיווח דיגומים'!B239,"")</f>
        <v/>
      </c>
      <c r="C239" s="88" t="str">
        <f>IF(ISNUMBER('[1]דיווח דיגומים'!B239),'[1]דיווח דיגומים'!C239,"")</f>
        <v/>
      </c>
      <c r="D239" s="89" t="str">
        <f>IF('[1]דיווח דיגומים'!E239="","",'[1]דיווח דיגומים'!E239)</f>
        <v/>
      </c>
      <c r="E239" s="90" t="str">
        <f>IF(B239="","",IF(VLOOKUP(B239,[1]WQ_UnitID!B:C,2,FALSE)=0,"",VLOOKUP(B239,[1]WQ_UnitID!B:C,2,FALSE)))</f>
        <v/>
      </c>
      <c r="F239" s="91" t="str">
        <f>IF(B239="","",[1]ExcLimit!$B$8)</f>
        <v/>
      </c>
      <c r="G239" s="91" t="str">
        <f>IF(B239="","",IF(D239=[1]Index!$R$24,"",[1]ExcLimit!$C$8))</f>
        <v/>
      </c>
      <c r="H239" s="91" t="str">
        <f>IF(B239="","",[1]ExcLimit!$D$8)</f>
        <v/>
      </c>
      <c r="I239" s="91" t="str">
        <f>IF(B239="","",[1]ExcLimit!$E$8)</f>
        <v/>
      </c>
      <c r="J239" s="91" t="str">
        <f>IFERROR(VLOOKUP(B239,[1]ExcCalc!O:S,2,FALSE),"")</f>
        <v/>
      </c>
      <c r="K239" s="91" t="str">
        <f>IFERROR(VLOOKUP(B239,[1]ExcCalc!O:S,3,FALSE),"")</f>
        <v/>
      </c>
      <c r="L239" s="91" t="str">
        <f>IFERROR(VLOOKUP(B239,[1]ExcCalc!O:S,4,FALSE),"")</f>
        <v/>
      </c>
      <c r="M239" s="91" t="str">
        <f>IFERROR(VLOOKUP(B239,[1]ExcCalc!O:S,5,FALSE),"")</f>
        <v/>
      </c>
    </row>
    <row r="240" spans="1:13" x14ac:dyDescent="0.2">
      <c r="A240" s="57"/>
      <c r="B240" s="87" t="str">
        <f>IF(ISNUMBER('[1]דיווח דיגומים'!B240),'[1]דיווח דיגומים'!B240,"")</f>
        <v/>
      </c>
      <c r="C240" s="88" t="str">
        <f>IF(ISNUMBER('[1]דיווח דיגומים'!B240),'[1]דיווח דיגומים'!C240,"")</f>
        <v/>
      </c>
      <c r="D240" s="89" t="str">
        <f>IF('[1]דיווח דיגומים'!E240="","",'[1]דיווח דיגומים'!E240)</f>
        <v/>
      </c>
      <c r="E240" s="90" t="str">
        <f>IF(B240="","",IF(VLOOKUP(B240,[1]WQ_UnitID!B:C,2,FALSE)=0,"",VLOOKUP(B240,[1]WQ_UnitID!B:C,2,FALSE)))</f>
        <v/>
      </c>
      <c r="F240" s="91" t="str">
        <f>IF(B240="","",[1]ExcLimit!$B$8)</f>
        <v/>
      </c>
      <c r="G240" s="91" t="str">
        <f>IF(B240="","",IF(D240=[1]Index!$R$24,"",[1]ExcLimit!$C$8))</f>
        <v/>
      </c>
      <c r="H240" s="91" t="str">
        <f>IF(B240="","",[1]ExcLimit!$D$8)</f>
        <v/>
      </c>
      <c r="I240" s="91" t="str">
        <f>IF(B240="","",[1]ExcLimit!$E$8)</f>
        <v/>
      </c>
      <c r="J240" s="91" t="str">
        <f>IFERROR(VLOOKUP(B240,[1]ExcCalc!O:S,2,FALSE),"")</f>
        <v/>
      </c>
      <c r="K240" s="91" t="str">
        <f>IFERROR(VLOOKUP(B240,[1]ExcCalc!O:S,3,FALSE),"")</f>
        <v/>
      </c>
      <c r="L240" s="91" t="str">
        <f>IFERROR(VLOOKUP(B240,[1]ExcCalc!O:S,4,FALSE),"")</f>
        <v/>
      </c>
      <c r="M240" s="91" t="str">
        <f>IFERROR(VLOOKUP(B240,[1]ExcCalc!O:S,5,FALSE),"")</f>
        <v/>
      </c>
    </row>
    <row r="241" spans="1:13" x14ac:dyDescent="0.2">
      <c r="A241" s="57"/>
      <c r="B241" s="87" t="str">
        <f>IF(ISNUMBER('[1]דיווח דיגומים'!B241),'[1]דיווח דיגומים'!B241,"")</f>
        <v/>
      </c>
      <c r="C241" s="88" t="str">
        <f>IF(ISNUMBER('[1]דיווח דיגומים'!B241),'[1]דיווח דיגומים'!C241,"")</f>
        <v/>
      </c>
      <c r="D241" s="89" t="str">
        <f>IF('[1]דיווח דיגומים'!E241="","",'[1]דיווח דיגומים'!E241)</f>
        <v/>
      </c>
      <c r="E241" s="90" t="str">
        <f>IF(B241="","",IF(VLOOKUP(B241,[1]WQ_UnitID!B:C,2,FALSE)=0,"",VLOOKUP(B241,[1]WQ_UnitID!B:C,2,FALSE)))</f>
        <v/>
      </c>
      <c r="F241" s="91" t="str">
        <f>IF(B241="","",[1]ExcLimit!$B$8)</f>
        <v/>
      </c>
      <c r="G241" s="91" t="str">
        <f>IF(B241="","",IF(D241=[1]Index!$R$24,"",[1]ExcLimit!$C$8))</f>
        <v/>
      </c>
      <c r="H241" s="91" t="str">
        <f>IF(B241="","",[1]ExcLimit!$D$8)</f>
        <v/>
      </c>
      <c r="I241" s="91" t="str">
        <f>IF(B241="","",[1]ExcLimit!$E$8)</f>
        <v/>
      </c>
      <c r="J241" s="91" t="str">
        <f>IFERROR(VLOOKUP(B241,[1]ExcCalc!O:S,2,FALSE),"")</f>
        <v/>
      </c>
      <c r="K241" s="91" t="str">
        <f>IFERROR(VLOOKUP(B241,[1]ExcCalc!O:S,3,FALSE),"")</f>
        <v/>
      </c>
      <c r="L241" s="91" t="str">
        <f>IFERROR(VLOOKUP(B241,[1]ExcCalc!O:S,4,FALSE),"")</f>
        <v/>
      </c>
      <c r="M241" s="91" t="str">
        <f>IFERROR(VLOOKUP(B241,[1]ExcCalc!O:S,5,FALSE),"")</f>
        <v/>
      </c>
    </row>
    <row r="242" spans="1:13" x14ac:dyDescent="0.2">
      <c r="A242" s="57"/>
      <c r="B242" s="87" t="str">
        <f>IF(ISNUMBER('[1]דיווח דיגומים'!B242),'[1]דיווח דיגומים'!B242,"")</f>
        <v/>
      </c>
      <c r="C242" s="88" t="str">
        <f>IF(ISNUMBER('[1]דיווח דיגומים'!B242),'[1]דיווח דיגומים'!C242,"")</f>
        <v/>
      </c>
      <c r="D242" s="89" t="str">
        <f>IF('[1]דיווח דיגומים'!E242="","",'[1]דיווח דיגומים'!E242)</f>
        <v/>
      </c>
      <c r="E242" s="90" t="str">
        <f>IF(B242="","",IF(VLOOKUP(B242,[1]WQ_UnitID!B:C,2,FALSE)=0,"",VLOOKUP(B242,[1]WQ_UnitID!B:C,2,FALSE)))</f>
        <v/>
      </c>
      <c r="F242" s="91" t="str">
        <f>IF(B242="","",[1]ExcLimit!$B$8)</f>
        <v/>
      </c>
      <c r="G242" s="91" t="str">
        <f>IF(B242="","",IF(D242=[1]Index!$R$24,"",[1]ExcLimit!$C$8))</f>
        <v/>
      </c>
      <c r="H242" s="91" t="str">
        <f>IF(B242="","",[1]ExcLimit!$D$8)</f>
        <v/>
      </c>
      <c r="I242" s="91" t="str">
        <f>IF(B242="","",[1]ExcLimit!$E$8)</f>
        <v/>
      </c>
      <c r="J242" s="91" t="str">
        <f>IFERROR(VLOOKUP(B242,[1]ExcCalc!O:S,2,FALSE),"")</f>
        <v/>
      </c>
      <c r="K242" s="91" t="str">
        <f>IFERROR(VLOOKUP(B242,[1]ExcCalc!O:S,3,FALSE),"")</f>
        <v/>
      </c>
      <c r="L242" s="91" t="str">
        <f>IFERROR(VLOOKUP(B242,[1]ExcCalc!O:S,4,FALSE),"")</f>
        <v/>
      </c>
      <c r="M242" s="91" t="str">
        <f>IFERROR(VLOOKUP(B242,[1]ExcCalc!O:S,5,FALSE),"")</f>
        <v/>
      </c>
    </row>
    <row r="243" spans="1:13" x14ac:dyDescent="0.2">
      <c r="A243" s="57"/>
      <c r="B243" s="87" t="str">
        <f>IF(ISNUMBER('[1]דיווח דיגומים'!B243),'[1]דיווח דיגומים'!B243,"")</f>
        <v/>
      </c>
      <c r="C243" s="88" t="str">
        <f>IF(ISNUMBER('[1]דיווח דיגומים'!B243),'[1]דיווח דיגומים'!C243,"")</f>
        <v/>
      </c>
      <c r="D243" s="89" t="str">
        <f>IF('[1]דיווח דיגומים'!E243="","",'[1]דיווח דיגומים'!E243)</f>
        <v/>
      </c>
      <c r="E243" s="90" t="str">
        <f>IF(B243="","",IF(VLOOKUP(B243,[1]WQ_UnitID!B:C,2,FALSE)=0,"",VLOOKUP(B243,[1]WQ_UnitID!B:C,2,FALSE)))</f>
        <v/>
      </c>
      <c r="F243" s="91" t="str">
        <f>IF(B243="","",[1]ExcLimit!$B$8)</f>
        <v/>
      </c>
      <c r="G243" s="91" t="str">
        <f>IF(B243="","",IF(D243=[1]Index!$R$24,"",[1]ExcLimit!$C$8))</f>
        <v/>
      </c>
      <c r="H243" s="91" t="str">
        <f>IF(B243="","",[1]ExcLimit!$D$8)</f>
        <v/>
      </c>
      <c r="I243" s="91" t="str">
        <f>IF(B243="","",[1]ExcLimit!$E$8)</f>
        <v/>
      </c>
      <c r="J243" s="91" t="str">
        <f>IFERROR(VLOOKUP(B243,[1]ExcCalc!O:S,2,FALSE),"")</f>
        <v/>
      </c>
      <c r="K243" s="91" t="str">
        <f>IFERROR(VLOOKUP(B243,[1]ExcCalc!O:S,3,FALSE),"")</f>
        <v/>
      </c>
      <c r="L243" s="91" t="str">
        <f>IFERROR(VLOOKUP(B243,[1]ExcCalc!O:S,4,FALSE),"")</f>
        <v/>
      </c>
      <c r="M243" s="91" t="str">
        <f>IFERROR(VLOOKUP(B243,[1]ExcCalc!O:S,5,FALSE),"")</f>
        <v/>
      </c>
    </row>
    <row r="244" spans="1:13" x14ac:dyDescent="0.2">
      <c r="A244" s="57"/>
      <c r="B244" s="87" t="str">
        <f>IF(ISNUMBER('[1]דיווח דיגומים'!B244),'[1]דיווח דיגומים'!B244,"")</f>
        <v/>
      </c>
      <c r="C244" s="88" t="str">
        <f>IF(ISNUMBER('[1]דיווח דיגומים'!B244),'[1]דיווח דיגומים'!C244,"")</f>
        <v/>
      </c>
      <c r="D244" s="89" t="str">
        <f>IF('[1]דיווח דיגומים'!E244="","",'[1]דיווח דיגומים'!E244)</f>
        <v/>
      </c>
      <c r="E244" s="90" t="str">
        <f>IF(B244="","",IF(VLOOKUP(B244,[1]WQ_UnitID!B:C,2,FALSE)=0,"",VLOOKUP(B244,[1]WQ_UnitID!B:C,2,FALSE)))</f>
        <v/>
      </c>
      <c r="F244" s="91" t="str">
        <f>IF(B244="","",[1]ExcLimit!$B$8)</f>
        <v/>
      </c>
      <c r="G244" s="91" t="str">
        <f>IF(B244="","",IF(D244=[1]Index!$R$24,"",[1]ExcLimit!$C$8))</f>
        <v/>
      </c>
      <c r="H244" s="91" t="str">
        <f>IF(B244="","",[1]ExcLimit!$D$8)</f>
        <v/>
      </c>
      <c r="I244" s="91" t="str">
        <f>IF(B244="","",[1]ExcLimit!$E$8)</f>
        <v/>
      </c>
      <c r="J244" s="91" t="str">
        <f>IFERROR(VLOOKUP(B244,[1]ExcCalc!O:S,2,FALSE),"")</f>
        <v/>
      </c>
      <c r="K244" s="91" t="str">
        <f>IFERROR(VLOOKUP(B244,[1]ExcCalc!O:S,3,FALSE),"")</f>
        <v/>
      </c>
      <c r="L244" s="91" t="str">
        <f>IFERROR(VLOOKUP(B244,[1]ExcCalc!O:S,4,FALSE),"")</f>
        <v/>
      </c>
      <c r="M244" s="91" t="str">
        <f>IFERROR(VLOOKUP(B244,[1]ExcCalc!O:S,5,FALSE),"")</f>
        <v/>
      </c>
    </row>
    <row r="245" spans="1:13" x14ac:dyDescent="0.2">
      <c r="A245" s="57"/>
      <c r="B245" s="87" t="str">
        <f>IF(ISNUMBER('[1]דיווח דיגומים'!B245),'[1]דיווח דיגומים'!B245,"")</f>
        <v/>
      </c>
      <c r="C245" s="88" t="str">
        <f>IF(ISNUMBER('[1]דיווח דיגומים'!B245),'[1]דיווח דיגומים'!C245,"")</f>
        <v/>
      </c>
      <c r="D245" s="89" t="str">
        <f>IF('[1]דיווח דיגומים'!E245="","",'[1]דיווח דיגומים'!E245)</f>
        <v/>
      </c>
      <c r="E245" s="90" t="str">
        <f>IF(B245="","",IF(VLOOKUP(B245,[1]WQ_UnitID!B:C,2,FALSE)=0,"",VLOOKUP(B245,[1]WQ_UnitID!B:C,2,FALSE)))</f>
        <v/>
      </c>
      <c r="F245" s="91" t="str">
        <f>IF(B245="","",[1]ExcLimit!$B$8)</f>
        <v/>
      </c>
      <c r="G245" s="91" t="str">
        <f>IF(B245="","",IF(D245=[1]Index!$R$24,"",[1]ExcLimit!$C$8))</f>
        <v/>
      </c>
      <c r="H245" s="91" t="str">
        <f>IF(B245="","",[1]ExcLimit!$D$8)</f>
        <v/>
      </c>
      <c r="I245" s="91" t="str">
        <f>IF(B245="","",[1]ExcLimit!$E$8)</f>
        <v/>
      </c>
      <c r="J245" s="91" t="str">
        <f>IFERROR(VLOOKUP(B245,[1]ExcCalc!O:S,2,FALSE),"")</f>
        <v/>
      </c>
      <c r="K245" s="91" t="str">
        <f>IFERROR(VLOOKUP(B245,[1]ExcCalc!O:S,3,FALSE),"")</f>
        <v/>
      </c>
      <c r="L245" s="91" t="str">
        <f>IFERROR(VLOOKUP(B245,[1]ExcCalc!O:S,4,FALSE),"")</f>
        <v/>
      </c>
      <c r="M245" s="91" t="str">
        <f>IFERROR(VLOOKUP(B245,[1]ExcCalc!O:S,5,FALSE),"")</f>
        <v/>
      </c>
    </row>
    <row r="246" spans="1:13" x14ac:dyDescent="0.2">
      <c r="A246" s="57"/>
      <c r="B246" s="87" t="str">
        <f>IF(ISNUMBER('[1]דיווח דיגומים'!B246),'[1]דיווח דיגומים'!B246,"")</f>
        <v/>
      </c>
      <c r="C246" s="88" t="str">
        <f>IF(ISNUMBER('[1]דיווח דיגומים'!B246),'[1]דיווח דיגומים'!C246,"")</f>
        <v/>
      </c>
      <c r="D246" s="89" t="str">
        <f>IF('[1]דיווח דיגומים'!E246="","",'[1]דיווח דיגומים'!E246)</f>
        <v/>
      </c>
      <c r="E246" s="90" t="str">
        <f>IF(B246="","",IF(VLOOKUP(B246,[1]WQ_UnitID!B:C,2,FALSE)=0,"",VLOOKUP(B246,[1]WQ_UnitID!B:C,2,FALSE)))</f>
        <v/>
      </c>
      <c r="F246" s="91" t="str">
        <f>IF(B246="","",[1]ExcLimit!$B$8)</f>
        <v/>
      </c>
      <c r="G246" s="91" t="str">
        <f>IF(B246="","",IF(D246=[1]Index!$R$24,"",[1]ExcLimit!$C$8))</f>
        <v/>
      </c>
      <c r="H246" s="91" t="str">
        <f>IF(B246="","",[1]ExcLimit!$D$8)</f>
        <v/>
      </c>
      <c r="I246" s="91" t="str">
        <f>IF(B246="","",[1]ExcLimit!$E$8)</f>
        <v/>
      </c>
      <c r="J246" s="91" t="str">
        <f>IFERROR(VLOOKUP(B246,[1]ExcCalc!O:S,2,FALSE),"")</f>
        <v/>
      </c>
      <c r="K246" s="91" t="str">
        <f>IFERROR(VLOOKUP(B246,[1]ExcCalc!O:S,3,FALSE),"")</f>
        <v/>
      </c>
      <c r="L246" s="91" t="str">
        <f>IFERROR(VLOOKUP(B246,[1]ExcCalc!O:S,4,FALSE),"")</f>
        <v/>
      </c>
      <c r="M246" s="91" t="str">
        <f>IFERROR(VLOOKUP(B246,[1]ExcCalc!O:S,5,FALSE),"")</f>
        <v/>
      </c>
    </row>
    <row r="247" spans="1:13" x14ac:dyDescent="0.2">
      <c r="A247" s="57"/>
      <c r="B247" s="87" t="str">
        <f>IF(ISNUMBER('[1]דיווח דיגומים'!B247),'[1]דיווח דיגומים'!B247,"")</f>
        <v/>
      </c>
      <c r="C247" s="88" t="str">
        <f>IF(ISNUMBER('[1]דיווח דיגומים'!B247),'[1]דיווח דיגומים'!C247,"")</f>
        <v/>
      </c>
      <c r="D247" s="89" t="str">
        <f>IF('[1]דיווח דיגומים'!E247="","",'[1]דיווח דיגומים'!E247)</f>
        <v/>
      </c>
      <c r="E247" s="90" t="str">
        <f>IF(B247="","",IF(VLOOKUP(B247,[1]WQ_UnitID!B:C,2,FALSE)=0,"",VLOOKUP(B247,[1]WQ_UnitID!B:C,2,FALSE)))</f>
        <v/>
      </c>
      <c r="F247" s="91" t="str">
        <f>IF(B247="","",[1]ExcLimit!$B$8)</f>
        <v/>
      </c>
      <c r="G247" s="91" t="str">
        <f>IF(B247="","",IF(D247=[1]Index!$R$24,"",[1]ExcLimit!$C$8))</f>
        <v/>
      </c>
      <c r="H247" s="91" t="str">
        <f>IF(B247="","",[1]ExcLimit!$D$8)</f>
        <v/>
      </c>
      <c r="I247" s="91" t="str">
        <f>IF(B247="","",[1]ExcLimit!$E$8)</f>
        <v/>
      </c>
      <c r="J247" s="91" t="str">
        <f>IFERROR(VLOOKUP(B247,[1]ExcCalc!O:S,2,FALSE),"")</f>
        <v/>
      </c>
      <c r="K247" s="91" t="str">
        <f>IFERROR(VLOOKUP(B247,[1]ExcCalc!O:S,3,FALSE),"")</f>
        <v/>
      </c>
      <c r="L247" s="91" t="str">
        <f>IFERROR(VLOOKUP(B247,[1]ExcCalc!O:S,4,FALSE),"")</f>
        <v/>
      </c>
      <c r="M247" s="91" t="str">
        <f>IFERROR(VLOOKUP(B247,[1]ExcCalc!O:S,5,FALSE),"")</f>
        <v/>
      </c>
    </row>
    <row r="248" spans="1:13" x14ac:dyDescent="0.2">
      <c r="A248" s="57"/>
      <c r="B248" s="87" t="str">
        <f>IF(ISNUMBER('[1]דיווח דיגומים'!B248),'[1]דיווח דיגומים'!B248,"")</f>
        <v/>
      </c>
      <c r="C248" s="88" t="str">
        <f>IF(ISNUMBER('[1]דיווח דיגומים'!B248),'[1]דיווח דיגומים'!C248,"")</f>
        <v/>
      </c>
      <c r="D248" s="89" t="str">
        <f>IF('[1]דיווח דיגומים'!E248="","",'[1]דיווח דיגומים'!E248)</f>
        <v/>
      </c>
      <c r="E248" s="90" t="str">
        <f>IF(B248="","",IF(VLOOKUP(B248,[1]WQ_UnitID!B:C,2,FALSE)=0,"",VLOOKUP(B248,[1]WQ_UnitID!B:C,2,FALSE)))</f>
        <v/>
      </c>
      <c r="F248" s="91" t="str">
        <f>IF(B248="","",[1]ExcLimit!$B$8)</f>
        <v/>
      </c>
      <c r="G248" s="91" t="str">
        <f>IF(B248="","",IF(D248=[1]Index!$R$24,"",[1]ExcLimit!$C$8))</f>
        <v/>
      </c>
      <c r="H248" s="91" t="str">
        <f>IF(B248="","",[1]ExcLimit!$D$8)</f>
        <v/>
      </c>
      <c r="I248" s="91" t="str">
        <f>IF(B248="","",[1]ExcLimit!$E$8)</f>
        <v/>
      </c>
      <c r="J248" s="91" t="str">
        <f>IFERROR(VLOOKUP(B248,[1]ExcCalc!O:S,2,FALSE),"")</f>
        <v/>
      </c>
      <c r="K248" s="91" t="str">
        <f>IFERROR(VLOOKUP(B248,[1]ExcCalc!O:S,3,FALSE),"")</f>
        <v/>
      </c>
      <c r="L248" s="91" t="str">
        <f>IFERROR(VLOOKUP(B248,[1]ExcCalc!O:S,4,FALSE),"")</f>
        <v/>
      </c>
      <c r="M248" s="91" t="str">
        <f>IFERROR(VLOOKUP(B248,[1]ExcCalc!O:S,5,FALSE),"")</f>
        <v/>
      </c>
    </row>
    <row r="249" spans="1:13" x14ac:dyDescent="0.2">
      <c r="A249" s="57"/>
      <c r="B249" s="87" t="str">
        <f>IF(ISNUMBER('[1]דיווח דיגומים'!B249),'[1]דיווח דיגומים'!B249,"")</f>
        <v/>
      </c>
      <c r="C249" s="88" t="str">
        <f>IF(ISNUMBER('[1]דיווח דיגומים'!B249),'[1]דיווח דיגומים'!C249,"")</f>
        <v/>
      </c>
      <c r="D249" s="89" t="str">
        <f>IF('[1]דיווח דיגומים'!E249="","",'[1]דיווח דיגומים'!E249)</f>
        <v/>
      </c>
      <c r="E249" s="90" t="str">
        <f>IF(B249="","",IF(VLOOKUP(B249,[1]WQ_UnitID!B:C,2,FALSE)=0,"",VLOOKUP(B249,[1]WQ_UnitID!B:C,2,FALSE)))</f>
        <v/>
      </c>
      <c r="F249" s="91" t="str">
        <f>IF(B249="","",[1]ExcLimit!$B$8)</f>
        <v/>
      </c>
      <c r="G249" s="91" t="str">
        <f>IF(B249="","",IF(D249=[1]Index!$R$24,"",[1]ExcLimit!$C$8))</f>
        <v/>
      </c>
      <c r="H249" s="91" t="str">
        <f>IF(B249="","",[1]ExcLimit!$D$8)</f>
        <v/>
      </c>
      <c r="I249" s="91" t="str">
        <f>IF(B249="","",[1]ExcLimit!$E$8)</f>
        <v/>
      </c>
      <c r="J249" s="91" t="str">
        <f>IFERROR(VLOOKUP(B249,[1]ExcCalc!O:S,2,FALSE),"")</f>
        <v/>
      </c>
      <c r="K249" s="91" t="str">
        <f>IFERROR(VLOOKUP(B249,[1]ExcCalc!O:S,3,FALSE),"")</f>
        <v/>
      </c>
      <c r="L249" s="91" t="str">
        <f>IFERROR(VLOOKUP(B249,[1]ExcCalc!O:S,4,FALSE),"")</f>
        <v/>
      </c>
      <c r="M249" s="91" t="str">
        <f>IFERROR(VLOOKUP(B249,[1]ExcCalc!O:S,5,FALSE),"")</f>
        <v/>
      </c>
    </row>
    <row r="250" spans="1:13" x14ac:dyDescent="0.2">
      <c r="A250" s="57"/>
      <c r="B250" s="87" t="str">
        <f>IF(ISNUMBER('[1]דיווח דיגומים'!B250),'[1]דיווח דיגומים'!B250,"")</f>
        <v/>
      </c>
      <c r="C250" s="88" t="str">
        <f>IF(ISNUMBER('[1]דיווח דיגומים'!B250),'[1]דיווח דיגומים'!C250,"")</f>
        <v/>
      </c>
      <c r="D250" s="89" t="str">
        <f>IF('[1]דיווח דיגומים'!E250="","",'[1]דיווח דיגומים'!E250)</f>
        <v/>
      </c>
      <c r="E250" s="90" t="str">
        <f>IF(B250="","",IF(VLOOKUP(B250,[1]WQ_UnitID!B:C,2,FALSE)=0,"",VLOOKUP(B250,[1]WQ_UnitID!B:C,2,FALSE)))</f>
        <v/>
      </c>
      <c r="F250" s="91" t="str">
        <f>IF(B250="","",[1]ExcLimit!$B$8)</f>
        <v/>
      </c>
      <c r="G250" s="91" t="str">
        <f>IF(B250="","",IF(D250=[1]Index!$R$24,"",[1]ExcLimit!$C$8))</f>
        <v/>
      </c>
      <c r="H250" s="91" t="str">
        <f>IF(B250="","",[1]ExcLimit!$D$8)</f>
        <v/>
      </c>
      <c r="I250" s="91" t="str">
        <f>IF(B250="","",[1]ExcLimit!$E$8)</f>
        <v/>
      </c>
      <c r="J250" s="91" t="str">
        <f>IFERROR(VLOOKUP(B250,[1]ExcCalc!O:S,2,FALSE),"")</f>
        <v/>
      </c>
      <c r="K250" s="91" t="str">
        <f>IFERROR(VLOOKUP(B250,[1]ExcCalc!O:S,3,FALSE),"")</f>
        <v/>
      </c>
      <c r="L250" s="91" t="str">
        <f>IFERROR(VLOOKUP(B250,[1]ExcCalc!O:S,4,FALSE),"")</f>
        <v/>
      </c>
      <c r="M250" s="91" t="str">
        <f>IFERROR(VLOOKUP(B250,[1]ExcCalc!O:S,5,FALSE),"")</f>
        <v/>
      </c>
    </row>
    <row r="251" spans="1:13" x14ac:dyDescent="0.2">
      <c r="A251" s="57"/>
      <c r="B251" s="87" t="str">
        <f>IF(ISNUMBER('[1]דיווח דיגומים'!B251),'[1]דיווח דיגומים'!B251,"")</f>
        <v/>
      </c>
      <c r="C251" s="88" t="str">
        <f>IF(ISNUMBER('[1]דיווח דיגומים'!B251),'[1]דיווח דיגומים'!C251,"")</f>
        <v/>
      </c>
      <c r="D251" s="89" t="str">
        <f>IF('[1]דיווח דיגומים'!E251="","",'[1]דיווח דיגומים'!E251)</f>
        <v/>
      </c>
      <c r="E251" s="90" t="str">
        <f>IF(B251="","",IF(VLOOKUP(B251,[1]WQ_UnitID!B:C,2,FALSE)=0,"",VLOOKUP(B251,[1]WQ_UnitID!B:C,2,FALSE)))</f>
        <v/>
      </c>
      <c r="F251" s="91" t="str">
        <f>IF(B251="","",[1]ExcLimit!$B$8)</f>
        <v/>
      </c>
      <c r="G251" s="91" t="str">
        <f>IF(B251="","",IF(D251=[1]Index!$R$24,"",[1]ExcLimit!$C$8))</f>
        <v/>
      </c>
      <c r="H251" s="91" t="str">
        <f>IF(B251="","",[1]ExcLimit!$D$8)</f>
        <v/>
      </c>
      <c r="I251" s="91" t="str">
        <f>IF(B251="","",[1]ExcLimit!$E$8)</f>
        <v/>
      </c>
      <c r="J251" s="91" t="str">
        <f>IFERROR(VLOOKUP(B251,[1]ExcCalc!O:S,2,FALSE),"")</f>
        <v/>
      </c>
      <c r="K251" s="91" t="str">
        <f>IFERROR(VLOOKUP(B251,[1]ExcCalc!O:S,3,FALSE),"")</f>
        <v/>
      </c>
      <c r="L251" s="91" t="str">
        <f>IFERROR(VLOOKUP(B251,[1]ExcCalc!O:S,4,FALSE),"")</f>
        <v/>
      </c>
      <c r="M251" s="91" t="str">
        <f>IFERROR(VLOOKUP(B251,[1]ExcCalc!O:S,5,FALSE),"")</f>
        <v/>
      </c>
    </row>
    <row r="252" spans="1:13" x14ac:dyDescent="0.2">
      <c r="A252" s="57"/>
      <c r="B252" s="87" t="str">
        <f>IF(ISNUMBER('[1]דיווח דיגומים'!B252),'[1]דיווח דיגומים'!B252,"")</f>
        <v/>
      </c>
      <c r="C252" s="88" t="str">
        <f>IF(ISNUMBER('[1]דיווח דיגומים'!B252),'[1]דיווח דיגומים'!C252,"")</f>
        <v/>
      </c>
      <c r="D252" s="89" t="str">
        <f>IF('[1]דיווח דיגומים'!E252="","",'[1]דיווח דיגומים'!E252)</f>
        <v/>
      </c>
      <c r="E252" s="90" t="str">
        <f>IF(B252="","",IF(VLOOKUP(B252,[1]WQ_UnitID!B:C,2,FALSE)=0,"",VLOOKUP(B252,[1]WQ_UnitID!B:C,2,FALSE)))</f>
        <v/>
      </c>
      <c r="F252" s="91" t="str">
        <f>IF(B252="","",[1]ExcLimit!$B$8)</f>
        <v/>
      </c>
      <c r="G252" s="91" t="str">
        <f>IF(B252="","",IF(D252=[1]Index!$R$24,"",[1]ExcLimit!$C$8))</f>
        <v/>
      </c>
      <c r="H252" s="91" t="str">
        <f>IF(B252="","",[1]ExcLimit!$D$8)</f>
        <v/>
      </c>
      <c r="I252" s="91" t="str">
        <f>IF(B252="","",[1]ExcLimit!$E$8)</f>
        <v/>
      </c>
      <c r="J252" s="91" t="str">
        <f>IFERROR(VLOOKUP(B252,[1]ExcCalc!O:S,2,FALSE),"")</f>
        <v/>
      </c>
      <c r="K252" s="91" t="str">
        <f>IFERROR(VLOOKUP(B252,[1]ExcCalc!O:S,3,FALSE),"")</f>
        <v/>
      </c>
      <c r="L252" s="91" t="str">
        <f>IFERROR(VLOOKUP(B252,[1]ExcCalc!O:S,4,FALSE),"")</f>
        <v/>
      </c>
      <c r="M252" s="91" t="str">
        <f>IFERROR(VLOOKUP(B252,[1]ExcCalc!O:S,5,FALSE),"")</f>
        <v/>
      </c>
    </row>
    <row r="253" spans="1:13" x14ac:dyDescent="0.2">
      <c r="A253" s="57"/>
      <c r="B253" s="87" t="str">
        <f>IF(ISNUMBER('[1]דיווח דיגומים'!B253),'[1]דיווח דיגומים'!B253,"")</f>
        <v/>
      </c>
      <c r="C253" s="88" t="str">
        <f>IF(ISNUMBER('[1]דיווח דיגומים'!B253),'[1]דיווח דיגומים'!C253,"")</f>
        <v/>
      </c>
      <c r="D253" s="89" t="str">
        <f>IF('[1]דיווח דיגומים'!E253="","",'[1]דיווח דיגומים'!E253)</f>
        <v/>
      </c>
      <c r="E253" s="90" t="str">
        <f>IF(B253="","",IF(VLOOKUP(B253,[1]WQ_UnitID!B:C,2,FALSE)=0,"",VLOOKUP(B253,[1]WQ_UnitID!B:C,2,FALSE)))</f>
        <v/>
      </c>
      <c r="F253" s="91" t="str">
        <f>IF(B253="","",[1]ExcLimit!$B$8)</f>
        <v/>
      </c>
      <c r="G253" s="91" t="str">
        <f>IF(B253="","",IF(D253=[1]Index!$R$24,"",[1]ExcLimit!$C$8))</f>
        <v/>
      </c>
      <c r="H253" s="91" t="str">
        <f>IF(B253="","",[1]ExcLimit!$D$8)</f>
        <v/>
      </c>
      <c r="I253" s="91" t="str">
        <f>IF(B253="","",[1]ExcLimit!$E$8)</f>
        <v/>
      </c>
      <c r="J253" s="91" t="str">
        <f>IFERROR(VLOOKUP(B253,[1]ExcCalc!O:S,2,FALSE),"")</f>
        <v/>
      </c>
      <c r="K253" s="91" t="str">
        <f>IFERROR(VLOOKUP(B253,[1]ExcCalc!O:S,3,FALSE),"")</f>
        <v/>
      </c>
      <c r="L253" s="91" t="str">
        <f>IFERROR(VLOOKUP(B253,[1]ExcCalc!O:S,4,FALSE),"")</f>
        <v/>
      </c>
      <c r="M253" s="91" t="str">
        <f>IFERROR(VLOOKUP(B253,[1]ExcCalc!O:S,5,FALSE),"")</f>
        <v/>
      </c>
    </row>
    <row r="254" spans="1:13" x14ac:dyDescent="0.2">
      <c r="A254" s="57"/>
      <c r="B254" s="87" t="str">
        <f>IF(ISNUMBER('[1]דיווח דיגומים'!B254),'[1]דיווח דיגומים'!B254,"")</f>
        <v/>
      </c>
      <c r="C254" s="88" t="str">
        <f>IF(ISNUMBER('[1]דיווח דיגומים'!B254),'[1]דיווח דיגומים'!C254,"")</f>
        <v/>
      </c>
      <c r="D254" s="89" t="str">
        <f>IF('[1]דיווח דיגומים'!E254="","",'[1]דיווח דיגומים'!E254)</f>
        <v/>
      </c>
      <c r="E254" s="90" t="str">
        <f>IF(B254="","",IF(VLOOKUP(B254,[1]WQ_UnitID!B:C,2,FALSE)=0,"",VLOOKUP(B254,[1]WQ_UnitID!B:C,2,FALSE)))</f>
        <v/>
      </c>
      <c r="F254" s="91" t="str">
        <f>IF(B254="","",[1]ExcLimit!$B$8)</f>
        <v/>
      </c>
      <c r="G254" s="91" t="str">
        <f>IF(B254="","",IF(D254=[1]Index!$R$24,"",[1]ExcLimit!$C$8))</f>
        <v/>
      </c>
      <c r="H254" s="91" t="str">
        <f>IF(B254="","",[1]ExcLimit!$D$8)</f>
        <v/>
      </c>
      <c r="I254" s="91" t="str">
        <f>IF(B254="","",[1]ExcLimit!$E$8)</f>
        <v/>
      </c>
      <c r="J254" s="91" t="str">
        <f>IFERROR(VLOOKUP(B254,[1]ExcCalc!O:S,2,FALSE),"")</f>
        <v/>
      </c>
      <c r="K254" s="91" t="str">
        <f>IFERROR(VLOOKUP(B254,[1]ExcCalc!O:S,3,FALSE),"")</f>
        <v/>
      </c>
      <c r="L254" s="91" t="str">
        <f>IFERROR(VLOOKUP(B254,[1]ExcCalc!O:S,4,FALSE),"")</f>
        <v/>
      </c>
      <c r="M254" s="91" t="str">
        <f>IFERROR(VLOOKUP(B254,[1]ExcCalc!O:S,5,FALSE),"")</f>
        <v/>
      </c>
    </row>
    <row r="255" spans="1:13" x14ac:dyDescent="0.2">
      <c r="A255" s="57"/>
      <c r="B255" s="87" t="str">
        <f>IF(ISNUMBER('[1]דיווח דיגומים'!B255),'[1]דיווח דיגומים'!B255,"")</f>
        <v/>
      </c>
      <c r="C255" s="88" t="str">
        <f>IF(ISNUMBER('[1]דיווח דיגומים'!B255),'[1]דיווח דיגומים'!C255,"")</f>
        <v/>
      </c>
      <c r="D255" s="89" t="str">
        <f>IF('[1]דיווח דיגומים'!E255="","",'[1]דיווח דיגומים'!E255)</f>
        <v/>
      </c>
      <c r="E255" s="90" t="str">
        <f>IF(B255="","",IF(VLOOKUP(B255,[1]WQ_UnitID!B:C,2,FALSE)=0,"",VLOOKUP(B255,[1]WQ_UnitID!B:C,2,FALSE)))</f>
        <v/>
      </c>
      <c r="F255" s="91" t="str">
        <f>IF(B255="","",[1]ExcLimit!$B$8)</f>
        <v/>
      </c>
      <c r="G255" s="91" t="str">
        <f>IF(B255="","",IF(D255=[1]Index!$R$24,"",[1]ExcLimit!$C$8))</f>
        <v/>
      </c>
      <c r="H255" s="91" t="str">
        <f>IF(B255="","",[1]ExcLimit!$D$8)</f>
        <v/>
      </c>
      <c r="I255" s="91" t="str">
        <f>IF(B255="","",[1]ExcLimit!$E$8)</f>
        <v/>
      </c>
      <c r="J255" s="91" t="str">
        <f>IFERROR(VLOOKUP(B255,[1]ExcCalc!O:S,2,FALSE),"")</f>
        <v/>
      </c>
      <c r="K255" s="91" t="str">
        <f>IFERROR(VLOOKUP(B255,[1]ExcCalc!O:S,3,FALSE),"")</f>
        <v/>
      </c>
      <c r="L255" s="91" t="str">
        <f>IFERROR(VLOOKUP(B255,[1]ExcCalc!O:S,4,FALSE),"")</f>
        <v/>
      </c>
      <c r="M255" s="91" t="str">
        <f>IFERROR(VLOOKUP(B255,[1]ExcCalc!O:S,5,FALSE),"")</f>
        <v/>
      </c>
    </row>
    <row r="256" spans="1:13" x14ac:dyDescent="0.2">
      <c r="A256" s="57"/>
      <c r="B256" s="87" t="str">
        <f>IF(ISNUMBER('[1]דיווח דיגומים'!B256),'[1]דיווח דיגומים'!B256,"")</f>
        <v/>
      </c>
      <c r="C256" s="88" t="str">
        <f>IF(ISNUMBER('[1]דיווח דיגומים'!B256),'[1]דיווח דיגומים'!C256,"")</f>
        <v/>
      </c>
      <c r="D256" s="89" t="str">
        <f>IF('[1]דיווח דיגומים'!E256="","",'[1]דיווח דיגומים'!E256)</f>
        <v/>
      </c>
      <c r="E256" s="90" t="str">
        <f>IF(B256="","",IF(VLOOKUP(B256,[1]WQ_UnitID!B:C,2,FALSE)=0,"",VLOOKUP(B256,[1]WQ_UnitID!B:C,2,FALSE)))</f>
        <v/>
      </c>
      <c r="F256" s="91" t="str">
        <f>IF(B256="","",[1]ExcLimit!$B$8)</f>
        <v/>
      </c>
      <c r="G256" s="91" t="str">
        <f>IF(B256="","",IF(D256=[1]Index!$R$24,"",[1]ExcLimit!$C$8))</f>
        <v/>
      </c>
      <c r="H256" s="91" t="str">
        <f>IF(B256="","",[1]ExcLimit!$D$8)</f>
        <v/>
      </c>
      <c r="I256" s="91" t="str">
        <f>IF(B256="","",[1]ExcLimit!$E$8)</f>
        <v/>
      </c>
      <c r="J256" s="91" t="str">
        <f>IFERROR(VLOOKUP(B256,[1]ExcCalc!O:S,2,FALSE),"")</f>
        <v/>
      </c>
      <c r="K256" s="91" t="str">
        <f>IFERROR(VLOOKUP(B256,[1]ExcCalc!O:S,3,FALSE),"")</f>
        <v/>
      </c>
      <c r="L256" s="91" t="str">
        <f>IFERROR(VLOOKUP(B256,[1]ExcCalc!O:S,4,FALSE),"")</f>
        <v/>
      </c>
      <c r="M256" s="91" t="str">
        <f>IFERROR(VLOOKUP(B256,[1]ExcCalc!O:S,5,FALSE),"")</f>
        <v/>
      </c>
    </row>
    <row r="257" spans="1:13" x14ac:dyDescent="0.2">
      <c r="A257" s="57"/>
      <c r="B257" s="87" t="str">
        <f>IF(ISNUMBER('[1]דיווח דיגומים'!B257),'[1]דיווח דיגומים'!B257,"")</f>
        <v/>
      </c>
      <c r="C257" s="88" t="str">
        <f>IF(ISNUMBER('[1]דיווח דיגומים'!B257),'[1]דיווח דיגומים'!C257,"")</f>
        <v/>
      </c>
      <c r="D257" s="89" t="str">
        <f>IF('[1]דיווח דיגומים'!E257="","",'[1]דיווח דיגומים'!E257)</f>
        <v/>
      </c>
      <c r="E257" s="90" t="str">
        <f>IF(B257="","",IF(VLOOKUP(B257,[1]WQ_UnitID!B:C,2,FALSE)=0,"",VLOOKUP(B257,[1]WQ_UnitID!B:C,2,FALSE)))</f>
        <v/>
      </c>
      <c r="F257" s="91" t="str">
        <f>IF(B257="","",[1]ExcLimit!$B$8)</f>
        <v/>
      </c>
      <c r="G257" s="91" t="str">
        <f>IF(B257="","",IF(D257=[1]Index!$R$24,"",[1]ExcLimit!$C$8))</f>
        <v/>
      </c>
      <c r="H257" s="91" t="str">
        <f>IF(B257="","",[1]ExcLimit!$D$8)</f>
        <v/>
      </c>
      <c r="I257" s="91" t="str">
        <f>IF(B257="","",[1]ExcLimit!$E$8)</f>
        <v/>
      </c>
      <c r="J257" s="91" t="str">
        <f>IFERROR(VLOOKUP(B257,[1]ExcCalc!O:S,2,FALSE),"")</f>
        <v/>
      </c>
      <c r="K257" s="91" t="str">
        <f>IFERROR(VLOOKUP(B257,[1]ExcCalc!O:S,3,FALSE),"")</f>
        <v/>
      </c>
      <c r="L257" s="91" t="str">
        <f>IFERROR(VLOOKUP(B257,[1]ExcCalc!O:S,4,FALSE),"")</f>
        <v/>
      </c>
      <c r="M257" s="91" t="str">
        <f>IFERROR(VLOOKUP(B257,[1]ExcCalc!O:S,5,FALSE),"")</f>
        <v/>
      </c>
    </row>
    <row r="258" spans="1:13" x14ac:dyDescent="0.2">
      <c r="A258" s="57"/>
      <c r="B258" s="87" t="str">
        <f>IF(ISNUMBER('[1]דיווח דיגומים'!B258),'[1]דיווח דיגומים'!B258,"")</f>
        <v/>
      </c>
      <c r="C258" s="88" t="str">
        <f>IF(ISNUMBER('[1]דיווח דיגומים'!B258),'[1]דיווח דיגומים'!C258,"")</f>
        <v/>
      </c>
      <c r="D258" s="89" t="str">
        <f>IF('[1]דיווח דיגומים'!E258="","",'[1]דיווח דיגומים'!E258)</f>
        <v/>
      </c>
      <c r="E258" s="90" t="str">
        <f>IF(B258="","",IF(VLOOKUP(B258,[1]WQ_UnitID!B:C,2,FALSE)=0,"",VLOOKUP(B258,[1]WQ_UnitID!B:C,2,FALSE)))</f>
        <v/>
      </c>
      <c r="F258" s="91" t="str">
        <f>IF(B258="","",[1]ExcLimit!$B$8)</f>
        <v/>
      </c>
      <c r="G258" s="91" t="str">
        <f>IF(B258="","",IF(D258=[1]Index!$R$24,"",[1]ExcLimit!$C$8))</f>
        <v/>
      </c>
      <c r="H258" s="91" t="str">
        <f>IF(B258="","",[1]ExcLimit!$D$8)</f>
        <v/>
      </c>
      <c r="I258" s="91" t="str">
        <f>IF(B258="","",[1]ExcLimit!$E$8)</f>
        <v/>
      </c>
      <c r="J258" s="91" t="str">
        <f>IFERROR(VLOOKUP(B258,[1]ExcCalc!O:S,2,FALSE),"")</f>
        <v/>
      </c>
      <c r="K258" s="91" t="str">
        <f>IFERROR(VLOOKUP(B258,[1]ExcCalc!O:S,3,FALSE),"")</f>
        <v/>
      </c>
      <c r="L258" s="91" t="str">
        <f>IFERROR(VLOOKUP(B258,[1]ExcCalc!O:S,4,FALSE),"")</f>
        <v/>
      </c>
      <c r="M258" s="91" t="str">
        <f>IFERROR(VLOOKUP(B258,[1]ExcCalc!O:S,5,FALSE),"")</f>
        <v/>
      </c>
    </row>
    <row r="259" spans="1:13" x14ac:dyDescent="0.2">
      <c r="A259" s="57"/>
      <c r="B259" s="87" t="str">
        <f>IF(ISNUMBER('[1]דיווח דיגומים'!B259),'[1]דיווח דיגומים'!B259,"")</f>
        <v/>
      </c>
      <c r="C259" s="88" t="str">
        <f>IF(ISNUMBER('[1]דיווח דיגומים'!B259),'[1]דיווח דיגומים'!C259,"")</f>
        <v/>
      </c>
      <c r="D259" s="89" t="str">
        <f>IF('[1]דיווח דיגומים'!E259="","",'[1]דיווח דיגומים'!E259)</f>
        <v/>
      </c>
      <c r="E259" s="90" t="str">
        <f>IF(B259="","",IF(VLOOKUP(B259,[1]WQ_UnitID!B:C,2,FALSE)=0,"",VLOOKUP(B259,[1]WQ_UnitID!B:C,2,FALSE)))</f>
        <v/>
      </c>
      <c r="F259" s="91" t="str">
        <f>IF(B259="","",[1]ExcLimit!$B$8)</f>
        <v/>
      </c>
      <c r="G259" s="91" t="str">
        <f>IF(B259="","",IF(D259=[1]Index!$R$24,"",[1]ExcLimit!$C$8))</f>
        <v/>
      </c>
      <c r="H259" s="91" t="str">
        <f>IF(B259="","",[1]ExcLimit!$D$8)</f>
        <v/>
      </c>
      <c r="I259" s="91" t="str">
        <f>IF(B259="","",[1]ExcLimit!$E$8)</f>
        <v/>
      </c>
      <c r="J259" s="91" t="str">
        <f>IFERROR(VLOOKUP(B259,[1]ExcCalc!O:S,2,FALSE),"")</f>
        <v/>
      </c>
      <c r="K259" s="91" t="str">
        <f>IFERROR(VLOOKUP(B259,[1]ExcCalc!O:S,3,FALSE),"")</f>
        <v/>
      </c>
      <c r="L259" s="91" t="str">
        <f>IFERROR(VLOOKUP(B259,[1]ExcCalc!O:S,4,FALSE),"")</f>
        <v/>
      </c>
      <c r="M259" s="91" t="str">
        <f>IFERROR(VLOOKUP(B259,[1]ExcCalc!O:S,5,FALSE),"")</f>
        <v/>
      </c>
    </row>
    <row r="260" spans="1:13" x14ac:dyDescent="0.2">
      <c r="A260" s="57"/>
      <c r="B260" s="87" t="str">
        <f>IF(ISNUMBER('[1]דיווח דיגומים'!B260),'[1]דיווח דיגומים'!B260,"")</f>
        <v/>
      </c>
      <c r="C260" s="88" t="str">
        <f>IF(ISNUMBER('[1]דיווח דיגומים'!B260),'[1]דיווח דיגומים'!C260,"")</f>
        <v/>
      </c>
      <c r="D260" s="89" t="str">
        <f>IF('[1]דיווח דיגומים'!E260="","",'[1]דיווח דיגומים'!E260)</f>
        <v/>
      </c>
      <c r="E260" s="90" t="str">
        <f>IF(B260="","",IF(VLOOKUP(B260,[1]WQ_UnitID!B:C,2,FALSE)=0,"",VLOOKUP(B260,[1]WQ_UnitID!B:C,2,FALSE)))</f>
        <v/>
      </c>
      <c r="F260" s="91" t="str">
        <f>IF(B260="","",[1]ExcLimit!$B$8)</f>
        <v/>
      </c>
      <c r="G260" s="91" t="str">
        <f>IF(B260="","",IF(D260=[1]Index!$R$24,"",[1]ExcLimit!$C$8))</f>
        <v/>
      </c>
      <c r="H260" s="91" t="str">
        <f>IF(B260="","",[1]ExcLimit!$D$8)</f>
        <v/>
      </c>
      <c r="I260" s="91" t="str">
        <f>IF(B260="","",[1]ExcLimit!$E$8)</f>
        <v/>
      </c>
      <c r="J260" s="91" t="str">
        <f>IFERROR(VLOOKUP(B260,[1]ExcCalc!O:S,2,FALSE),"")</f>
        <v/>
      </c>
      <c r="K260" s="91" t="str">
        <f>IFERROR(VLOOKUP(B260,[1]ExcCalc!O:S,3,FALSE),"")</f>
        <v/>
      </c>
      <c r="L260" s="91" t="str">
        <f>IFERROR(VLOOKUP(B260,[1]ExcCalc!O:S,4,FALSE),"")</f>
        <v/>
      </c>
      <c r="M260" s="91" t="str">
        <f>IFERROR(VLOOKUP(B260,[1]ExcCalc!O:S,5,FALSE),"")</f>
        <v/>
      </c>
    </row>
    <row r="261" spans="1:13" x14ac:dyDescent="0.2">
      <c r="A261" s="57"/>
      <c r="B261" s="87" t="str">
        <f>IF(ISNUMBER('[1]דיווח דיגומים'!B261),'[1]דיווח דיגומים'!B261,"")</f>
        <v/>
      </c>
      <c r="C261" s="88" t="str">
        <f>IF(ISNUMBER('[1]דיווח דיגומים'!B261),'[1]דיווח דיגומים'!C261,"")</f>
        <v/>
      </c>
      <c r="D261" s="89" t="str">
        <f>IF('[1]דיווח דיגומים'!E261="","",'[1]דיווח דיגומים'!E261)</f>
        <v/>
      </c>
      <c r="E261" s="90" t="str">
        <f>IF(B261="","",IF(VLOOKUP(B261,[1]WQ_UnitID!B:C,2,FALSE)=0,"",VLOOKUP(B261,[1]WQ_UnitID!B:C,2,FALSE)))</f>
        <v/>
      </c>
      <c r="F261" s="91" t="str">
        <f>IF(B261="","",[1]ExcLimit!$B$8)</f>
        <v/>
      </c>
      <c r="G261" s="91" t="str">
        <f>IF(B261="","",IF(D261=[1]Index!$R$24,"",[1]ExcLimit!$C$8))</f>
        <v/>
      </c>
      <c r="H261" s="91" t="str">
        <f>IF(B261="","",[1]ExcLimit!$D$8)</f>
        <v/>
      </c>
      <c r="I261" s="91" t="str">
        <f>IF(B261="","",[1]ExcLimit!$E$8)</f>
        <v/>
      </c>
      <c r="J261" s="91" t="str">
        <f>IFERROR(VLOOKUP(B261,[1]ExcCalc!O:S,2,FALSE),"")</f>
        <v/>
      </c>
      <c r="K261" s="91" t="str">
        <f>IFERROR(VLOOKUP(B261,[1]ExcCalc!O:S,3,FALSE),"")</f>
        <v/>
      </c>
      <c r="L261" s="91" t="str">
        <f>IFERROR(VLOOKUP(B261,[1]ExcCalc!O:S,4,FALSE),"")</f>
        <v/>
      </c>
      <c r="M261" s="91" t="str">
        <f>IFERROR(VLOOKUP(B261,[1]ExcCalc!O:S,5,FALSE),"")</f>
        <v/>
      </c>
    </row>
    <row r="262" spans="1:13" x14ac:dyDescent="0.2">
      <c r="A262" s="57"/>
      <c r="B262" s="87" t="str">
        <f>IF(ISNUMBER('[1]דיווח דיגומים'!B262),'[1]דיווח דיגומים'!B262,"")</f>
        <v/>
      </c>
      <c r="C262" s="88" t="str">
        <f>IF(ISNUMBER('[1]דיווח דיגומים'!B262),'[1]דיווח דיגומים'!C262,"")</f>
        <v/>
      </c>
      <c r="D262" s="89" t="str">
        <f>IF('[1]דיווח דיגומים'!E262="","",'[1]דיווח דיגומים'!E262)</f>
        <v/>
      </c>
      <c r="E262" s="90" t="str">
        <f>IF(B262="","",IF(VLOOKUP(B262,[1]WQ_UnitID!B:C,2,FALSE)=0,"",VLOOKUP(B262,[1]WQ_UnitID!B:C,2,FALSE)))</f>
        <v/>
      </c>
      <c r="F262" s="91" t="str">
        <f>IF(B262="","",[1]ExcLimit!$B$8)</f>
        <v/>
      </c>
      <c r="G262" s="91" t="str">
        <f>IF(B262="","",IF(D262=[1]Index!$R$24,"",[1]ExcLimit!$C$8))</f>
        <v/>
      </c>
      <c r="H262" s="91" t="str">
        <f>IF(B262="","",[1]ExcLimit!$D$8)</f>
        <v/>
      </c>
      <c r="I262" s="91" t="str">
        <f>IF(B262="","",[1]ExcLimit!$E$8)</f>
        <v/>
      </c>
      <c r="J262" s="91" t="str">
        <f>IFERROR(VLOOKUP(B262,[1]ExcCalc!O:S,2,FALSE),"")</f>
        <v/>
      </c>
      <c r="K262" s="91" t="str">
        <f>IFERROR(VLOOKUP(B262,[1]ExcCalc!O:S,3,FALSE),"")</f>
        <v/>
      </c>
      <c r="L262" s="91" t="str">
        <f>IFERROR(VLOOKUP(B262,[1]ExcCalc!O:S,4,FALSE),"")</f>
        <v/>
      </c>
      <c r="M262" s="91" t="str">
        <f>IFERROR(VLOOKUP(B262,[1]ExcCalc!O:S,5,FALSE),"")</f>
        <v/>
      </c>
    </row>
    <row r="263" spans="1:13" x14ac:dyDescent="0.2">
      <c r="A263" s="57"/>
      <c r="B263" s="87" t="str">
        <f>IF(ISNUMBER('[1]דיווח דיגומים'!B263),'[1]דיווח דיגומים'!B263,"")</f>
        <v/>
      </c>
      <c r="C263" s="88" t="str">
        <f>IF(ISNUMBER('[1]דיווח דיגומים'!B263),'[1]דיווח דיגומים'!C263,"")</f>
        <v/>
      </c>
      <c r="D263" s="89" t="str">
        <f>IF('[1]דיווח דיגומים'!E263="","",'[1]דיווח דיגומים'!E263)</f>
        <v/>
      </c>
      <c r="E263" s="90" t="str">
        <f>IF(B263="","",IF(VLOOKUP(B263,[1]WQ_UnitID!B:C,2,FALSE)=0,"",VLOOKUP(B263,[1]WQ_UnitID!B:C,2,FALSE)))</f>
        <v/>
      </c>
      <c r="F263" s="91" t="str">
        <f>IF(B263="","",[1]ExcLimit!$B$8)</f>
        <v/>
      </c>
      <c r="G263" s="91" t="str">
        <f>IF(B263="","",IF(D263=[1]Index!$R$24,"",[1]ExcLimit!$C$8))</f>
        <v/>
      </c>
      <c r="H263" s="91" t="str">
        <f>IF(B263="","",[1]ExcLimit!$D$8)</f>
        <v/>
      </c>
      <c r="I263" s="91" t="str">
        <f>IF(B263="","",[1]ExcLimit!$E$8)</f>
        <v/>
      </c>
      <c r="J263" s="91" t="str">
        <f>IFERROR(VLOOKUP(B263,[1]ExcCalc!O:S,2,FALSE),"")</f>
        <v/>
      </c>
      <c r="K263" s="91" t="str">
        <f>IFERROR(VLOOKUP(B263,[1]ExcCalc!O:S,3,FALSE),"")</f>
        <v/>
      </c>
      <c r="L263" s="91" t="str">
        <f>IFERROR(VLOOKUP(B263,[1]ExcCalc!O:S,4,FALSE),"")</f>
        <v/>
      </c>
      <c r="M263" s="91" t="str">
        <f>IFERROR(VLOOKUP(B263,[1]ExcCalc!O:S,5,FALSE),"")</f>
        <v/>
      </c>
    </row>
    <row r="264" spans="1:13" x14ac:dyDescent="0.2">
      <c r="A264" s="57"/>
      <c r="B264" s="87" t="str">
        <f>IF(ISNUMBER('[1]דיווח דיגומים'!B264),'[1]דיווח דיגומים'!B264,"")</f>
        <v/>
      </c>
      <c r="C264" s="88" t="str">
        <f>IF(ISNUMBER('[1]דיווח דיגומים'!B264),'[1]דיווח דיגומים'!C264,"")</f>
        <v/>
      </c>
      <c r="D264" s="89" t="str">
        <f>IF('[1]דיווח דיגומים'!E264="","",'[1]דיווח דיגומים'!E264)</f>
        <v/>
      </c>
      <c r="E264" s="90" t="str">
        <f>IF(B264="","",IF(VLOOKUP(B264,[1]WQ_UnitID!B:C,2,FALSE)=0,"",VLOOKUP(B264,[1]WQ_UnitID!B:C,2,FALSE)))</f>
        <v/>
      </c>
      <c r="F264" s="91" t="str">
        <f>IF(B264="","",[1]ExcLimit!$B$8)</f>
        <v/>
      </c>
      <c r="G264" s="91" t="str">
        <f>IF(B264="","",IF(D264=[1]Index!$R$24,"",[1]ExcLimit!$C$8))</f>
        <v/>
      </c>
      <c r="H264" s="91" t="str">
        <f>IF(B264="","",[1]ExcLimit!$D$8)</f>
        <v/>
      </c>
      <c r="I264" s="91" t="str">
        <f>IF(B264="","",[1]ExcLimit!$E$8)</f>
        <v/>
      </c>
      <c r="J264" s="91" t="str">
        <f>IFERROR(VLOOKUP(B264,[1]ExcCalc!O:S,2,FALSE),"")</f>
        <v/>
      </c>
      <c r="K264" s="91" t="str">
        <f>IFERROR(VLOOKUP(B264,[1]ExcCalc!O:S,3,FALSE),"")</f>
        <v/>
      </c>
      <c r="L264" s="91" t="str">
        <f>IFERROR(VLOOKUP(B264,[1]ExcCalc!O:S,4,FALSE),"")</f>
        <v/>
      </c>
      <c r="M264" s="91" t="str">
        <f>IFERROR(VLOOKUP(B264,[1]ExcCalc!O:S,5,FALSE),"")</f>
        <v/>
      </c>
    </row>
    <row r="265" spans="1:13" x14ac:dyDescent="0.2">
      <c r="A265" s="57"/>
      <c r="B265" s="87" t="str">
        <f>IF(ISNUMBER('[1]דיווח דיגומים'!B265),'[1]דיווח דיגומים'!B265,"")</f>
        <v/>
      </c>
      <c r="C265" s="88" t="str">
        <f>IF(ISNUMBER('[1]דיווח דיגומים'!B265),'[1]דיווח דיגומים'!C265,"")</f>
        <v/>
      </c>
      <c r="D265" s="89" t="str">
        <f>IF('[1]דיווח דיגומים'!E265="","",'[1]דיווח דיגומים'!E265)</f>
        <v/>
      </c>
      <c r="E265" s="90" t="str">
        <f>IF(B265="","",IF(VLOOKUP(B265,[1]WQ_UnitID!B:C,2,FALSE)=0,"",VLOOKUP(B265,[1]WQ_UnitID!B:C,2,FALSE)))</f>
        <v/>
      </c>
      <c r="F265" s="91" t="str">
        <f>IF(B265="","",[1]ExcLimit!$B$8)</f>
        <v/>
      </c>
      <c r="G265" s="91" t="str">
        <f>IF(B265="","",IF(D265=[1]Index!$R$24,"",[1]ExcLimit!$C$8))</f>
        <v/>
      </c>
      <c r="H265" s="91" t="str">
        <f>IF(B265="","",[1]ExcLimit!$D$8)</f>
        <v/>
      </c>
      <c r="I265" s="91" t="str">
        <f>IF(B265="","",[1]ExcLimit!$E$8)</f>
        <v/>
      </c>
      <c r="J265" s="91" t="str">
        <f>IFERROR(VLOOKUP(B265,[1]ExcCalc!O:S,2,FALSE),"")</f>
        <v/>
      </c>
      <c r="K265" s="91" t="str">
        <f>IFERROR(VLOOKUP(B265,[1]ExcCalc!O:S,3,FALSE),"")</f>
        <v/>
      </c>
      <c r="L265" s="91" t="str">
        <f>IFERROR(VLOOKUP(B265,[1]ExcCalc!O:S,4,FALSE),"")</f>
        <v/>
      </c>
      <c r="M265" s="91" t="str">
        <f>IFERROR(VLOOKUP(B265,[1]ExcCalc!O:S,5,FALSE),"")</f>
        <v/>
      </c>
    </row>
    <row r="266" spans="1:13" x14ac:dyDescent="0.2">
      <c r="A266" s="57"/>
      <c r="B266" s="87" t="str">
        <f>IF(ISNUMBER('[1]דיווח דיגומים'!B266),'[1]דיווח דיגומים'!B266,"")</f>
        <v/>
      </c>
      <c r="C266" s="88" t="str">
        <f>IF(ISNUMBER('[1]דיווח דיגומים'!B266),'[1]דיווח דיגומים'!C266,"")</f>
        <v/>
      </c>
      <c r="D266" s="89" t="str">
        <f>IF('[1]דיווח דיגומים'!E266="","",'[1]דיווח דיגומים'!E266)</f>
        <v/>
      </c>
      <c r="E266" s="90" t="str">
        <f>IF(B266="","",IF(VLOOKUP(B266,[1]WQ_UnitID!B:C,2,FALSE)=0,"",VLOOKUP(B266,[1]WQ_UnitID!B:C,2,FALSE)))</f>
        <v/>
      </c>
      <c r="F266" s="91" t="str">
        <f>IF(B266="","",[1]ExcLimit!$B$8)</f>
        <v/>
      </c>
      <c r="G266" s="91" t="str">
        <f>IF(B266="","",IF(D266=[1]Index!$R$24,"",[1]ExcLimit!$C$8))</f>
        <v/>
      </c>
      <c r="H266" s="91" t="str">
        <f>IF(B266="","",[1]ExcLimit!$D$8)</f>
        <v/>
      </c>
      <c r="I266" s="91" t="str">
        <f>IF(B266="","",[1]ExcLimit!$E$8)</f>
        <v/>
      </c>
      <c r="J266" s="91" t="str">
        <f>IFERROR(VLOOKUP(B266,[1]ExcCalc!O:S,2,FALSE),"")</f>
        <v/>
      </c>
      <c r="K266" s="91" t="str">
        <f>IFERROR(VLOOKUP(B266,[1]ExcCalc!O:S,3,FALSE),"")</f>
        <v/>
      </c>
      <c r="L266" s="91" t="str">
        <f>IFERROR(VLOOKUP(B266,[1]ExcCalc!O:S,4,FALSE),"")</f>
        <v/>
      </c>
      <c r="M266" s="91" t="str">
        <f>IFERROR(VLOOKUP(B266,[1]ExcCalc!O:S,5,FALSE),"")</f>
        <v/>
      </c>
    </row>
    <row r="267" spans="1:13" x14ac:dyDescent="0.2">
      <c r="A267" s="57"/>
      <c r="B267" s="87" t="str">
        <f>IF(ISNUMBER('[1]דיווח דיגומים'!B267),'[1]דיווח דיגומים'!B267,"")</f>
        <v/>
      </c>
      <c r="C267" s="88" t="str">
        <f>IF(ISNUMBER('[1]דיווח דיגומים'!B267),'[1]דיווח דיגומים'!C267,"")</f>
        <v/>
      </c>
      <c r="D267" s="89" t="str">
        <f>IF('[1]דיווח דיגומים'!E267="","",'[1]דיווח דיגומים'!E267)</f>
        <v/>
      </c>
      <c r="E267" s="90" t="str">
        <f>IF(B267="","",IF(VLOOKUP(B267,[1]WQ_UnitID!B:C,2,FALSE)=0,"",VLOOKUP(B267,[1]WQ_UnitID!B:C,2,FALSE)))</f>
        <v/>
      </c>
      <c r="F267" s="91" t="str">
        <f>IF(B267="","",[1]ExcLimit!$B$8)</f>
        <v/>
      </c>
      <c r="G267" s="91" t="str">
        <f>IF(B267="","",IF(D267=[1]Index!$R$24,"",[1]ExcLimit!$C$8))</f>
        <v/>
      </c>
      <c r="H267" s="91" t="str">
        <f>IF(B267="","",[1]ExcLimit!$D$8)</f>
        <v/>
      </c>
      <c r="I267" s="91" t="str">
        <f>IF(B267="","",[1]ExcLimit!$E$8)</f>
        <v/>
      </c>
      <c r="J267" s="91" t="str">
        <f>IFERROR(VLOOKUP(B267,[1]ExcCalc!O:S,2,FALSE),"")</f>
        <v/>
      </c>
      <c r="K267" s="91" t="str">
        <f>IFERROR(VLOOKUP(B267,[1]ExcCalc!O:S,3,FALSE),"")</f>
        <v/>
      </c>
      <c r="L267" s="91" t="str">
        <f>IFERROR(VLOOKUP(B267,[1]ExcCalc!O:S,4,FALSE),"")</f>
        <v/>
      </c>
      <c r="M267" s="91" t="str">
        <f>IFERROR(VLOOKUP(B267,[1]ExcCalc!O:S,5,FALSE),"")</f>
        <v/>
      </c>
    </row>
    <row r="268" spans="1:13" x14ac:dyDescent="0.2">
      <c r="A268" s="57"/>
      <c r="B268" s="87" t="str">
        <f>IF(ISNUMBER('[1]דיווח דיגומים'!B268),'[1]דיווח דיגומים'!B268,"")</f>
        <v/>
      </c>
      <c r="C268" s="88" t="str">
        <f>IF(ISNUMBER('[1]דיווח דיגומים'!B268),'[1]דיווח דיגומים'!C268,"")</f>
        <v/>
      </c>
      <c r="D268" s="89" t="str">
        <f>IF('[1]דיווח דיגומים'!E268="","",'[1]דיווח דיגומים'!E268)</f>
        <v/>
      </c>
      <c r="E268" s="90" t="str">
        <f>IF(B268="","",IF(VLOOKUP(B268,[1]WQ_UnitID!B:C,2,FALSE)=0,"",VLOOKUP(B268,[1]WQ_UnitID!B:C,2,FALSE)))</f>
        <v/>
      </c>
      <c r="F268" s="91" t="str">
        <f>IF(B268="","",[1]ExcLimit!$B$8)</f>
        <v/>
      </c>
      <c r="G268" s="91" t="str">
        <f>IF(B268="","",IF(D268=[1]Index!$R$24,"",[1]ExcLimit!$C$8))</f>
        <v/>
      </c>
      <c r="H268" s="91" t="str">
        <f>IF(B268="","",[1]ExcLimit!$D$8)</f>
        <v/>
      </c>
      <c r="I268" s="91" t="str">
        <f>IF(B268="","",[1]ExcLimit!$E$8)</f>
        <v/>
      </c>
      <c r="J268" s="91" t="str">
        <f>IFERROR(VLOOKUP(B268,[1]ExcCalc!O:S,2,FALSE),"")</f>
        <v/>
      </c>
      <c r="K268" s="91" t="str">
        <f>IFERROR(VLOOKUP(B268,[1]ExcCalc!O:S,3,FALSE),"")</f>
        <v/>
      </c>
      <c r="L268" s="91" t="str">
        <f>IFERROR(VLOOKUP(B268,[1]ExcCalc!O:S,4,FALSE),"")</f>
        <v/>
      </c>
      <c r="M268" s="91" t="str">
        <f>IFERROR(VLOOKUP(B268,[1]ExcCalc!O:S,5,FALSE),"")</f>
        <v/>
      </c>
    </row>
    <row r="269" spans="1:13" x14ac:dyDescent="0.2">
      <c r="A269" s="57"/>
      <c r="B269" s="87" t="str">
        <f>IF(ISNUMBER('[1]דיווח דיגומים'!B269),'[1]דיווח דיגומים'!B269,"")</f>
        <v/>
      </c>
      <c r="C269" s="88" t="str">
        <f>IF(ISNUMBER('[1]דיווח דיגומים'!B269),'[1]דיווח דיגומים'!C269,"")</f>
        <v/>
      </c>
      <c r="D269" s="89" t="str">
        <f>IF('[1]דיווח דיגומים'!E269="","",'[1]דיווח דיגומים'!E269)</f>
        <v/>
      </c>
      <c r="E269" s="90" t="str">
        <f>IF(B269="","",IF(VLOOKUP(B269,[1]WQ_UnitID!B:C,2,FALSE)=0,"",VLOOKUP(B269,[1]WQ_UnitID!B:C,2,FALSE)))</f>
        <v/>
      </c>
      <c r="F269" s="91" t="str">
        <f>IF(B269="","",[1]ExcLimit!$B$8)</f>
        <v/>
      </c>
      <c r="G269" s="91" t="str">
        <f>IF(B269="","",IF(D269=[1]Index!$R$24,"",[1]ExcLimit!$C$8))</f>
        <v/>
      </c>
      <c r="H269" s="91" t="str">
        <f>IF(B269="","",[1]ExcLimit!$D$8)</f>
        <v/>
      </c>
      <c r="I269" s="91" t="str">
        <f>IF(B269="","",[1]ExcLimit!$E$8)</f>
        <v/>
      </c>
      <c r="J269" s="91" t="str">
        <f>IFERROR(VLOOKUP(B269,[1]ExcCalc!O:S,2,FALSE),"")</f>
        <v/>
      </c>
      <c r="K269" s="91" t="str">
        <f>IFERROR(VLOOKUP(B269,[1]ExcCalc!O:S,3,FALSE),"")</f>
        <v/>
      </c>
      <c r="L269" s="91" t="str">
        <f>IFERROR(VLOOKUP(B269,[1]ExcCalc!O:S,4,FALSE),"")</f>
        <v/>
      </c>
      <c r="M269" s="91" t="str">
        <f>IFERROR(VLOOKUP(B269,[1]ExcCalc!O:S,5,FALSE),"")</f>
        <v/>
      </c>
    </row>
    <row r="270" spans="1:13" x14ac:dyDescent="0.2">
      <c r="A270" s="57"/>
      <c r="B270" s="87" t="str">
        <f>IF(ISNUMBER('[1]דיווח דיגומים'!B270),'[1]דיווח דיגומים'!B270,"")</f>
        <v/>
      </c>
      <c r="C270" s="88" t="str">
        <f>IF(ISNUMBER('[1]דיווח דיגומים'!B270),'[1]דיווח דיגומים'!C270,"")</f>
        <v/>
      </c>
      <c r="D270" s="89" t="str">
        <f>IF('[1]דיווח דיגומים'!E270="","",'[1]דיווח דיגומים'!E270)</f>
        <v/>
      </c>
      <c r="E270" s="90" t="str">
        <f>IF(B270="","",IF(VLOOKUP(B270,[1]WQ_UnitID!B:C,2,FALSE)=0,"",VLOOKUP(B270,[1]WQ_UnitID!B:C,2,FALSE)))</f>
        <v/>
      </c>
      <c r="F270" s="91" t="str">
        <f>IF(B270="","",[1]ExcLimit!$B$8)</f>
        <v/>
      </c>
      <c r="G270" s="91" t="str">
        <f>IF(B270="","",IF(D270=[1]Index!$R$24,"",[1]ExcLimit!$C$8))</f>
        <v/>
      </c>
      <c r="H270" s="91" t="str">
        <f>IF(B270="","",[1]ExcLimit!$D$8)</f>
        <v/>
      </c>
      <c r="I270" s="91" t="str">
        <f>IF(B270="","",[1]ExcLimit!$E$8)</f>
        <v/>
      </c>
      <c r="J270" s="91" t="str">
        <f>IFERROR(VLOOKUP(B270,[1]ExcCalc!O:S,2,FALSE),"")</f>
        <v/>
      </c>
      <c r="K270" s="91" t="str">
        <f>IFERROR(VLOOKUP(B270,[1]ExcCalc!O:S,3,FALSE),"")</f>
        <v/>
      </c>
      <c r="L270" s="91" t="str">
        <f>IFERROR(VLOOKUP(B270,[1]ExcCalc!O:S,4,FALSE),"")</f>
        <v/>
      </c>
      <c r="M270" s="91" t="str">
        <f>IFERROR(VLOOKUP(B270,[1]ExcCalc!O:S,5,FALSE),"")</f>
        <v/>
      </c>
    </row>
    <row r="271" spans="1:13" x14ac:dyDescent="0.2">
      <c r="A271" s="57"/>
      <c r="B271" s="87" t="str">
        <f>IF(ISNUMBER('[1]דיווח דיגומים'!B271),'[1]דיווח דיגומים'!B271,"")</f>
        <v/>
      </c>
      <c r="C271" s="88" t="str">
        <f>IF(ISNUMBER('[1]דיווח דיגומים'!B271),'[1]דיווח דיגומים'!C271,"")</f>
        <v/>
      </c>
      <c r="D271" s="89" t="str">
        <f>IF('[1]דיווח דיגומים'!E271="","",'[1]דיווח דיגומים'!E271)</f>
        <v/>
      </c>
      <c r="E271" s="90" t="str">
        <f>IF(B271="","",IF(VLOOKUP(B271,[1]WQ_UnitID!B:C,2,FALSE)=0,"",VLOOKUP(B271,[1]WQ_UnitID!B:C,2,FALSE)))</f>
        <v/>
      </c>
      <c r="F271" s="91" t="str">
        <f>IF(B271="","",[1]ExcLimit!$B$8)</f>
        <v/>
      </c>
      <c r="G271" s="91" t="str">
        <f>IF(B271="","",IF(D271=[1]Index!$R$24,"",[1]ExcLimit!$C$8))</f>
        <v/>
      </c>
      <c r="H271" s="91" t="str">
        <f>IF(B271="","",[1]ExcLimit!$D$8)</f>
        <v/>
      </c>
      <c r="I271" s="91" t="str">
        <f>IF(B271="","",[1]ExcLimit!$E$8)</f>
        <v/>
      </c>
      <c r="J271" s="91" t="str">
        <f>IFERROR(VLOOKUP(B271,[1]ExcCalc!O:S,2,FALSE),"")</f>
        <v/>
      </c>
      <c r="K271" s="91" t="str">
        <f>IFERROR(VLOOKUP(B271,[1]ExcCalc!O:S,3,FALSE),"")</f>
        <v/>
      </c>
      <c r="L271" s="91" t="str">
        <f>IFERROR(VLOOKUP(B271,[1]ExcCalc!O:S,4,FALSE),"")</f>
        <v/>
      </c>
      <c r="M271" s="91" t="str">
        <f>IFERROR(VLOOKUP(B271,[1]ExcCalc!O:S,5,FALSE),"")</f>
        <v/>
      </c>
    </row>
    <row r="272" spans="1:13" x14ac:dyDescent="0.2">
      <c r="A272" s="57"/>
      <c r="B272" s="87" t="str">
        <f>IF(ISNUMBER('[1]דיווח דיגומים'!B272),'[1]דיווח דיגומים'!B272,"")</f>
        <v/>
      </c>
      <c r="C272" s="88" t="str">
        <f>IF(ISNUMBER('[1]דיווח דיגומים'!B272),'[1]דיווח דיגומים'!C272,"")</f>
        <v/>
      </c>
      <c r="D272" s="89" t="str">
        <f>IF('[1]דיווח דיגומים'!E272="","",'[1]דיווח דיגומים'!E272)</f>
        <v/>
      </c>
      <c r="E272" s="90" t="str">
        <f>IF(B272="","",IF(VLOOKUP(B272,[1]WQ_UnitID!B:C,2,FALSE)=0,"",VLOOKUP(B272,[1]WQ_UnitID!B:C,2,FALSE)))</f>
        <v/>
      </c>
      <c r="F272" s="91" t="str">
        <f>IF(B272="","",[1]ExcLimit!$B$8)</f>
        <v/>
      </c>
      <c r="G272" s="91" t="str">
        <f>IF(B272="","",IF(D272=[1]Index!$R$24,"",[1]ExcLimit!$C$8))</f>
        <v/>
      </c>
      <c r="H272" s="91" t="str">
        <f>IF(B272="","",[1]ExcLimit!$D$8)</f>
        <v/>
      </c>
      <c r="I272" s="91" t="str">
        <f>IF(B272="","",[1]ExcLimit!$E$8)</f>
        <v/>
      </c>
      <c r="J272" s="91" t="str">
        <f>IFERROR(VLOOKUP(B272,[1]ExcCalc!O:S,2,FALSE),"")</f>
        <v/>
      </c>
      <c r="K272" s="91" t="str">
        <f>IFERROR(VLOOKUP(B272,[1]ExcCalc!O:S,3,FALSE),"")</f>
        <v/>
      </c>
      <c r="L272" s="91" t="str">
        <f>IFERROR(VLOOKUP(B272,[1]ExcCalc!O:S,4,FALSE),"")</f>
        <v/>
      </c>
      <c r="M272" s="91" t="str">
        <f>IFERROR(VLOOKUP(B272,[1]ExcCalc!O:S,5,FALSE),"")</f>
        <v/>
      </c>
    </row>
    <row r="273" spans="1:13" x14ac:dyDescent="0.2">
      <c r="A273" s="57"/>
      <c r="B273" s="87" t="str">
        <f>IF(ISNUMBER('[1]דיווח דיגומים'!B273),'[1]דיווח דיגומים'!B273,"")</f>
        <v/>
      </c>
      <c r="C273" s="88" t="str">
        <f>IF(ISNUMBER('[1]דיווח דיגומים'!B273),'[1]דיווח דיגומים'!C273,"")</f>
        <v/>
      </c>
      <c r="D273" s="89" t="str">
        <f>IF('[1]דיווח דיגומים'!E273="","",'[1]דיווח דיגומים'!E273)</f>
        <v/>
      </c>
      <c r="E273" s="90" t="str">
        <f>IF(B273="","",IF(VLOOKUP(B273,[1]WQ_UnitID!B:C,2,FALSE)=0,"",VLOOKUP(B273,[1]WQ_UnitID!B:C,2,FALSE)))</f>
        <v/>
      </c>
      <c r="F273" s="91" t="str">
        <f>IF(B273="","",[1]ExcLimit!$B$8)</f>
        <v/>
      </c>
      <c r="G273" s="91" t="str">
        <f>IF(B273="","",IF(D273=[1]Index!$R$24,"",[1]ExcLimit!$C$8))</f>
        <v/>
      </c>
      <c r="H273" s="91" t="str">
        <f>IF(B273="","",[1]ExcLimit!$D$8)</f>
        <v/>
      </c>
      <c r="I273" s="91" t="str">
        <f>IF(B273="","",[1]ExcLimit!$E$8)</f>
        <v/>
      </c>
      <c r="J273" s="91" t="str">
        <f>IFERROR(VLOOKUP(B273,[1]ExcCalc!O:S,2,FALSE),"")</f>
        <v/>
      </c>
      <c r="K273" s="91" t="str">
        <f>IFERROR(VLOOKUP(B273,[1]ExcCalc!O:S,3,FALSE),"")</f>
        <v/>
      </c>
      <c r="L273" s="91" t="str">
        <f>IFERROR(VLOOKUP(B273,[1]ExcCalc!O:S,4,FALSE),"")</f>
        <v/>
      </c>
      <c r="M273" s="91" t="str">
        <f>IFERROR(VLOOKUP(B273,[1]ExcCalc!O:S,5,FALSE),"")</f>
        <v/>
      </c>
    </row>
    <row r="274" spans="1:13" x14ac:dyDescent="0.2">
      <c r="A274" s="57"/>
      <c r="B274" s="87" t="str">
        <f>IF(ISNUMBER('[1]דיווח דיגומים'!B274),'[1]דיווח דיגומים'!B274,"")</f>
        <v/>
      </c>
      <c r="C274" s="88" t="str">
        <f>IF(ISNUMBER('[1]דיווח דיגומים'!B274),'[1]דיווח דיגומים'!C274,"")</f>
        <v/>
      </c>
      <c r="D274" s="89" t="str">
        <f>IF('[1]דיווח דיגומים'!E274="","",'[1]דיווח דיגומים'!E274)</f>
        <v/>
      </c>
      <c r="E274" s="90" t="str">
        <f>IF(B274="","",IF(VLOOKUP(B274,[1]WQ_UnitID!B:C,2,FALSE)=0,"",VLOOKUP(B274,[1]WQ_UnitID!B:C,2,FALSE)))</f>
        <v/>
      </c>
      <c r="F274" s="91" t="str">
        <f>IF(B274="","",[1]ExcLimit!$B$8)</f>
        <v/>
      </c>
      <c r="G274" s="91" t="str">
        <f>IF(B274="","",IF(D274=[1]Index!$R$24,"",[1]ExcLimit!$C$8))</f>
        <v/>
      </c>
      <c r="H274" s="91" t="str">
        <f>IF(B274="","",[1]ExcLimit!$D$8)</f>
        <v/>
      </c>
      <c r="I274" s="91" t="str">
        <f>IF(B274="","",[1]ExcLimit!$E$8)</f>
        <v/>
      </c>
      <c r="J274" s="91" t="str">
        <f>IFERROR(VLOOKUP(B274,[1]ExcCalc!O:S,2,FALSE),"")</f>
        <v/>
      </c>
      <c r="K274" s="91" t="str">
        <f>IFERROR(VLOOKUP(B274,[1]ExcCalc!O:S,3,FALSE),"")</f>
        <v/>
      </c>
      <c r="L274" s="91" t="str">
        <f>IFERROR(VLOOKUP(B274,[1]ExcCalc!O:S,4,FALSE),"")</f>
        <v/>
      </c>
      <c r="M274" s="91" t="str">
        <f>IFERROR(VLOOKUP(B274,[1]ExcCalc!O:S,5,FALSE),"")</f>
        <v/>
      </c>
    </row>
    <row r="275" spans="1:13" x14ac:dyDescent="0.2">
      <c r="A275" s="57"/>
      <c r="B275" s="87" t="str">
        <f>IF(ISNUMBER('[1]דיווח דיגומים'!B275),'[1]דיווח דיגומים'!B275,"")</f>
        <v/>
      </c>
      <c r="C275" s="88" t="str">
        <f>IF(ISNUMBER('[1]דיווח דיגומים'!B275),'[1]דיווח דיגומים'!C275,"")</f>
        <v/>
      </c>
      <c r="D275" s="89" t="str">
        <f>IF('[1]דיווח דיגומים'!E275="","",'[1]דיווח דיגומים'!E275)</f>
        <v/>
      </c>
      <c r="E275" s="90" t="str">
        <f>IF(B275="","",IF(VLOOKUP(B275,[1]WQ_UnitID!B:C,2,FALSE)=0,"",VLOOKUP(B275,[1]WQ_UnitID!B:C,2,FALSE)))</f>
        <v/>
      </c>
      <c r="F275" s="91" t="str">
        <f>IF(B275="","",[1]ExcLimit!$B$8)</f>
        <v/>
      </c>
      <c r="G275" s="91" t="str">
        <f>IF(B275="","",IF(D275=[1]Index!$R$24,"",[1]ExcLimit!$C$8))</f>
        <v/>
      </c>
      <c r="H275" s="91" t="str">
        <f>IF(B275="","",[1]ExcLimit!$D$8)</f>
        <v/>
      </c>
      <c r="I275" s="91" t="str">
        <f>IF(B275="","",[1]ExcLimit!$E$8)</f>
        <v/>
      </c>
      <c r="J275" s="91" t="str">
        <f>IFERROR(VLOOKUP(B275,[1]ExcCalc!O:S,2,FALSE),"")</f>
        <v/>
      </c>
      <c r="K275" s="91" t="str">
        <f>IFERROR(VLOOKUP(B275,[1]ExcCalc!O:S,3,FALSE),"")</f>
        <v/>
      </c>
      <c r="L275" s="91" t="str">
        <f>IFERROR(VLOOKUP(B275,[1]ExcCalc!O:S,4,FALSE),"")</f>
        <v/>
      </c>
      <c r="M275" s="91" t="str">
        <f>IFERROR(VLOOKUP(B275,[1]ExcCalc!O:S,5,FALSE),"")</f>
        <v/>
      </c>
    </row>
    <row r="276" spans="1:13" x14ac:dyDescent="0.2">
      <c r="A276" s="57"/>
      <c r="B276" s="87" t="str">
        <f>IF(ISNUMBER('[1]דיווח דיגומים'!B276),'[1]דיווח דיגומים'!B276,"")</f>
        <v/>
      </c>
      <c r="C276" s="88" t="str">
        <f>IF(ISNUMBER('[1]דיווח דיגומים'!B276),'[1]דיווח דיגומים'!C276,"")</f>
        <v/>
      </c>
      <c r="D276" s="89" t="str">
        <f>IF('[1]דיווח דיגומים'!E276="","",'[1]דיווח דיגומים'!E276)</f>
        <v/>
      </c>
      <c r="E276" s="90" t="str">
        <f>IF(B276="","",IF(VLOOKUP(B276,[1]WQ_UnitID!B:C,2,FALSE)=0,"",VLOOKUP(B276,[1]WQ_UnitID!B:C,2,FALSE)))</f>
        <v/>
      </c>
      <c r="F276" s="91" t="str">
        <f>IF(B276="","",[1]ExcLimit!$B$8)</f>
        <v/>
      </c>
      <c r="G276" s="91" t="str">
        <f>IF(B276="","",IF(D276=[1]Index!$R$24,"",[1]ExcLimit!$C$8))</f>
        <v/>
      </c>
      <c r="H276" s="91" t="str">
        <f>IF(B276="","",[1]ExcLimit!$D$8)</f>
        <v/>
      </c>
      <c r="I276" s="91" t="str">
        <f>IF(B276="","",[1]ExcLimit!$E$8)</f>
        <v/>
      </c>
      <c r="J276" s="91" t="str">
        <f>IFERROR(VLOOKUP(B276,[1]ExcCalc!O:S,2,FALSE),"")</f>
        <v/>
      </c>
      <c r="K276" s="91" t="str">
        <f>IFERROR(VLOOKUP(B276,[1]ExcCalc!O:S,3,FALSE),"")</f>
        <v/>
      </c>
      <c r="L276" s="91" t="str">
        <f>IFERROR(VLOOKUP(B276,[1]ExcCalc!O:S,4,FALSE),"")</f>
        <v/>
      </c>
      <c r="M276" s="91" t="str">
        <f>IFERROR(VLOOKUP(B276,[1]ExcCalc!O:S,5,FALSE),"")</f>
        <v/>
      </c>
    </row>
    <row r="277" spans="1:13" x14ac:dyDescent="0.2">
      <c r="A277" s="57"/>
      <c r="B277" s="87" t="str">
        <f>IF(ISNUMBER('[1]דיווח דיגומים'!B277),'[1]דיווח דיגומים'!B277,"")</f>
        <v/>
      </c>
      <c r="C277" s="88" t="str">
        <f>IF(ISNUMBER('[1]דיווח דיגומים'!B277),'[1]דיווח דיגומים'!C277,"")</f>
        <v/>
      </c>
      <c r="D277" s="89" t="str">
        <f>IF('[1]דיווח דיגומים'!E277="","",'[1]דיווח דיגומים'!E277)</f>
        <v/>
      </c>
      <c r="E277" s="90" t="str">
        <f>IF(B277="","",IF(VLOOKUP(B277,[1]WQ_UnitID!B:C,2,FALSE)=0,"",VLOOKUP(B277,[1]WQ_UnitID!B:C,2,FALSE)))</f>
        <v/>
      </c>
      <c r="F277" s="91" t="str">
        <f>IF(B277="","",[1]ExcLimit!$B$8)</f>
        <v/>
      </c>
      <c r="G277" s="91" t="str">
        <f>IF(B277="","",IF(D277=[1]Index!$R$24,"",[1]ExcLimit!$C$8))</f>
        <v/>
      </c>
      <c r="H277" s="91" t="str">
        <f>IF(B277="","",[1]ExcLimit!$D$8)</f>
        <v/>
      </c>
      <c r="I277" s="91" t="str">
        <f>IF(B277="","",[1]ExcLimit!$E$8)</f>
        <v/>
      </c>
      <c r="J277" s="91" t="str">
        <f>IFERROR(VLOOKUP(B277,[1]ExcCalc!O:S,2,FALSE),"")</f>
        <v/>
      </c>
      <c r="K277" s="91" t="str">
        <f>IFERROR(VLOOKUP(B277,[1]ExcCalc!O:S,3,FALSE),"")</f>
        <v/>
      </c>
      <c r="L277" s="91" t="str">
        <f>IFERROR(VLOOKUP(B277,[1]ExcCalc!O:S,4,FALSE),"")</f>
        <v/>
      </c>
      <c r="M277" s="91" t="str">
        <f>IFERROR(VLOOKUP(B277,[1]ExcCalc!O:S,5,FALSE),"")</f>
        <v/>
      </c>
    </row>
    <row r="278" spans="1:13" x14ac:dyDescent="0.2">
      <c r="A278" s="57"/>
      <c r="B278" s="87" t="str">
        <f>IF(ISNUMBER('[1]דיווח דיגומים'!B278),'[1]דיווח דיגומים'!B278,"")</f>
        <v/>
      </c>
      <c r="C278" s="88" t="str">
        <f>IF(ISNUMBER('[1]דיווח דיגומים'!B278),'[1]דיווח דיגומים'!C278,"")</f>
        <v/>
      </c>
      <c r="D278" s="89" t="str">
        <f>IF('[1]דיווח דיגומים'!E278="","",'[1]דיווח דיגומים'!E278)</f>
        <v/>
      </c>
      <c r="E278" s="90" t="str">
        <f>IF(B278="","",IF(VLOOKUP(B278,[1]WQ_UnitID!B:C,2,FALSE)=0,"",VLOOKUP(B278,[1]WQ_UnitID!B:C,2,FALSE)))</f>
        <v/>
      </c>
      <c r="F278" s="91" t="str">
        <f>IF(B278="","",[1]ExcLimit!$B$8)</f>
        <v/>
      </c>
      <c r="G278" s="91" t="str">
        <f>IF(B278="","",IF(D278=[1]Index!$R$24,"",[1]ExcLimit!$C$8))</f>
        <v/>
      </c>
      <c r="H278" s="91" t="str">
        <f>IF(B278="","",[1]ExcLimit!$D$8)</f>
        <v/>
      </c>
      <c r="I278" s="91" t="str">
        <f>IF(B278="","",[1]ExcLimit!$E$8)</f>
        <v/>
      </c>
      <c r="J278" s="91" t="str">
        <f>IFERROR(VLOOKUP(B278,[1]ExcCalc!O:S,2,FALSE),"")</f>
        <v/>
      </c>
      <c r="K278" s="91" t="str">
        <f>IFERROR(VLOOKUP(B278,[1]ExcCalc!O:S,3,FALSE),"")</f>
        <v/>
      </c>
      <c r="L278" s="91" t="str">
        <f>IFERROR(VLOOKUP(B278,[1]ExcCalc!O:S,4,FALSE),"")</f>
        <v/>
      </c>
      <c r="M278" s="91" t="str">
        <f>IFERROR(VLOOKUP(B278,[1]ExcCalc!O:S,5,FALSE),"")</f>
        <v/>
      </c>
    </row>
    <row r="279" spans="1:13" x14ac:dyDescent="0.2">
      <c r="A279" s="57"/>
      <c r="B279" s="87" t="str">
        <f>IF(ISNUMBER('[1]דיווח דיגומים'!B279),'[1]דיווח דיגומים'!B279,"")</f>
        <v/>
      </c>
      <c r="C279" s="88" t="str">
        <f>IF(ISNUMBER('[1]דיווח דיגומים'!B279),'[1]דיווח דיגומים'!C279,"")</f>
        <v/>
      </c>
      <c r="D279" s="89" t="str">
        <f>IF('[1]דיווח דיגומים'!E279="","",'[1]דיווח דיגומים'!E279)</f>
        <v/>
      </c>
      <c r="E279" s="90" t="str">
        <f>IF(B279="","",IF(VLOOKUP(B279,[1]WQ_UnitID!B:C,2,FALSE)=0,"",VLOOKUP(B279,[1]WQ_UnitID!B:C,2,FALSE)))</f>
        <v/>
      </c>
      <c r="F279" s="91" t="str">
        <f>IF(B279="","",[1]ExcLimit!$B$8)</f>
        <v/>
      </c>
      <c r="G279" s="91" t="str">
        <f>IF(B279="","",IF(D279=[1]Index!$R$24,"",[1]ExcLimit!$C$8))</f>
        <v/>
      </c>
      <c r="H279" s="91" t="str">
        <f>IF(B279="","",[1]ExcLimit!$D$8)</f>
        <v/>
      </c>
      <c r="I279" s="91" t="str">
        <f>IF(B279="","",[1]ExcLimit!$E$8)</f>
        <v/>
      </c>
      <c r="J279" s="91" t="str">
        <f>IFERROR(VLOOKUP(B279,[1]ExcCalc!O:S,2,FALSE),"")</f>
        <v/>
      </c>
      <c r="K279" s="91" t="str">
        <f>IFERROR(VLOOKUP(B279,[1]ExcCalc!O:S,3,FALSE),"")</f>
        <v/>
      </c>
      <c r="L279" s="91" t="str">
        <f>IFERROR(VLOOKUP(B279,[1]ExcCalc!O:S,4,FALSE),"")</f>
        <v/>
      </c>
      <c r="M279" s="91" t="str">
        <f>IFERROR(VLOOKUP(B279,[1]ExcCalc!O:S,5,FALSE),"")</f>
        <v/>
      </c>
    </row>
    <row r="280" spans="1:13" x14ac:dyDescent="0.2">
      <c r="A280" s="57"/>
      <c r="B280" s="87" t="str">
        <f>IF(ISNUMBER('[1]דיווח דיגומים'!B280),'[1]דיווח דיגומים'!B280,"")</f>
        <v/>
      </c>
      <c r="C280" s="88" t="str">
        <f>IF(ISNUMBER('[1]דיווח דיגומים'!B280),'[1]דיווח דיגומים'!C280,"")</f>
        <v/>
      </c>
      <c r="D280" s="89" t="str">
        <f>IF('[1]דיווח דיגומים'!E280="","",'[1]דיווח דיגומים'!E280)</f>
        <v/>
      </c>
      <c r="E280" s="90" t="str">
        <f>IF(B280="","",IF(VLOOKUP(B280,[1]WQ_UnitID!B:C,2,FALSE)=0,"",VLOOKUP(B280,[1]WQ_UnitID!B:C,2,FALSE)))</f>
        <v/>
      </c>
      <c r="F280" s="91" t="str">
        <f>IF(B280="","",[1]ExcLimit!$B$8)</f>
        <v/>
      </c>
      <c r="G280" s="91" t="str">
        <f>IF(B280="","",IF(D280=[1]Index!$R$24,"",[1]ExcLimit!$C$8))</f>
        <v/>
      </c>
      <c r="H280" s="91" t="str">
        <f>IF(B280="","",[1]ExcLimit!$D$8)</f>
        <v/>
      </c>
      <c r="I280" s="91" t="str">
        <f>IF(B280="","",[1]ExcLimit!$E$8)</f>
        <v/>
      </c>
      <c r="J280" s="91" t="str">
        <f>IFERROR(VLOOKUP(B280,[1]ExcCalc!O:S,2,FALSE),"")</f>
        <v/>
      </c>
      <c r="K280" s="91" t="str">
        <f>IFERROR(VLOOKUP(B280,[1]ExcCalc!O:S,3,FALSE),"")</f>
        <v/>
      </c>
      <c r="L280" s="91" t="str">
        <f>IFERROR(VLOOKUP(B280,[1]ExcCalc!O:S,4,FALSE),"")</f>
        <v/>
      </c>
      <c r="M280" s="91" t="str">
        <f>IFERROR(VLOOKUP(B280,[1]ExcCalc!O:S,5,FALSE),"")</f>
        <v/>
      </c>
    </row>
    <row r="281" spans="1:13" x14ac:dyDescent="0.2">
      <c r="A281" s="57"/>
      <c r="B281" s="87" t="str">
        <f>IF(ISNUMBER('[1]דיווח דיגומים'!B281),'[1]דיווח דיגומים'!B281,"")</f>
        <v/>
      </c>
      <c r="C281" s="88" t="str">
        <f>IF(ISNUMBER('[1]דיווח דיגומים'!B281),'[1]דיווח דיגומים'!C281,"")</f>
        <v/>
      </c>
      <c r="D281" s="89" t="str">
        <f>IF('[1]דיווח דיגומים'!E281="","",'[1]דיווח דיגומים'!E281)</f>
        <v/>
      </c>
      <c r="E281" s="90" t="str">
        <f>IF(B281="","",IF(VLOOKUP(B281,[1]WQ_UnitID!B:C,2,FALSE)=0,"",VLOOKUP(B281,[1]WQ_UnitID!B:C,2,FALSE)))</f>
        <v/>
      </c>
      <c r="F281" s="91" t="str">
        <f>IF(B281="","",[1]ExcLimit!$B$8)</f>
        <v/>
      </c>
      <c r="G281" s="91" t="str">
        <f>IF(B281="","",IF(D281=[1]Index!$R$24,"",[1]ExcLimit!$C$8))</f>
        <v/>
      </c>
      <c r="H281" s="91" t="str">
        <f>IF(B281="","",[1]ExcLimit!$D$8)</f>
        <v/>
      </c>
      <c r="I281" s="91" t="str">
        <f>IF(B281="","",[1]ExcLimit!$E$8)</f>
        <v/>
      </c>
      <c r="J281" s="91" t="str">
        <f>IFERROR(VLOOKUP(B281,[1]ExcCalc!O:S,2,FALSE),"")</f>
        <v/>
      </c>
      <c r="K281" s="91" t="str">
        <f>IFERROR(VLOOKUP(B281,[1]ExcCalc!O:S,3,FALSE),"")</f>
        <v/>
      </c>
      <c r="L281" s="91" t="str">
        <f>IFERROR(VLOOKUP(B281,[1]ExcCalc!O:S,4,FALSE),"")</f>
        <v/>
      </c>
      <c r="M281" s="91" t="str">
        <f>IFERROR(VLOOKUP(B281,[1]ExcCalc!O:S,5,FALSE),"")</f>
        <v/>
      </c>
    </row>
    <row r="282" spans="1:13" x14ac:dyDescent="0.2">
      <c r="A282" s="57"/>
      <c r="B282" s="87" t="str">
        <f>IF(ISNUMBER('[1]דיווח דיגומים'!B282),'[1]דיווח דיגומים'!B282,"")</f>
        <v/>
      </c>
      <c r="C282" s="88" t="str">
        <f>IF(ISNUMBER('[1]דיווח דיגומים'!B282),'[1]דיווח דיגומים'!C282,"")</f>
        <v/>
      </c>
      <c r="D282" s="89" t="str">
        <f>IF('[1]דיווח דיגומים'!E282="","",'[1]דיווח דיגומים'!E282)</f>
        <v/>
      </c>
      <c r="E282" s="90" t="str">
        <f>IF(B282="","",IF(VLOOKUP(B282,[1]WQ_UnitID!B:C,2,FALSE)=0,"",VLOOKUP(B282,[1]WQ_UnitID!B:C,2,FALSE)))</f>
        <v/>
      </c>
      <c r="F282" s="91" t="str">
        <f>IF(B282="","",[1]ExcLimit!$B$8)</f>
        <v/>
      </c>
      <c r="G282" s="91" t="str">
        <f>IF(B282="","",IF(D282=[1]Index!$R$24,"",[1]ExcLimit!$C$8))</f>
        <v/>
      </c>
      <c r="H282" s="91" t="str">
        <f>IF(B282="","",[1]ExcLimit!$D$8)</f>
        <v/>
      </c>
      <c r="I282" s="91" t="str">
        <f>IF(B282="","",[1]ExcLimit!$E$8)</f>
        <v/>
      </c>
      <c r="J282" s="91" t="str">
        <f>IFERROR(VLOOKUP(B282,[1]ExcCalc!O:S,2,FALSE),"")</f>
        <v/>
      </c>
      <c r="K282" s="91" t="str">
        <f>IFERROR(VLOOKUP(B282,[1]ExcCalc!O:S,3,FALSE),"")</f>
        <v/>
      </c>
      <c r="L282" s="91" t="str">
        <f>IFERROR(VLOOKUP(B282,[1]ExcCalc!O:S,4,FALSE),"")</f>
        <v/>
      </c>
      <c r="M282" s="91" t="str">
        <f>IFERROR(VLOOKUP(B282,[1]ExcCalc!O:S,5,FALSE),"")</f>
        <v/>
      </c>
    </row>
    <row r="283" spans="1:13" x14ac:dyDescent="0.2">
      <c r="A283" s="57"/>
      <c r="B283" s="87" t="str">
        <f>IF(ISNUMBER('[1]דיווח דיגומים'!B283),'[1]דיווח דיגומים'!B283,"")</f>
        <v/>
      </c>
      <c r="C283" s="88" t="str">
        <f>IF(ISNUMBER('[1]דיווח דיגומים'!B283),'[1]דיווח דיגומים'!C283,"")</f>
        <v/>
      </c>
      <c r="D283" s="89" t="str">
        <f>IF('[1]דיווח דיגומים'!E283="","",'[1]דיווח דיגומים'!E283)</f>
        <v/>
      </c>
      <c r="E283" s="90" t="str">
        <f>IF(B283="","",IF(VLOOKUP(B283,[1]WQ_UnitID!B:C,2,FALSE)=0,"",VLOOKUP(B283,[1]WQ_UnitID!B:C,2,FALSE)))</f>
        <v/>
      </c>
      <c r="F283" s="91" t="str">
        <f>IF(B283="","",[1]ExcLimit!$B$8)</f>
        <v/>
      </c>
      <c r="G283" s="91" t="str">
        <f>IF(B283="","",IF(D283=[1]Index!$R$24,"",[1]ExcLimit!$C$8))</f>
        <v/>
      </c>
      <c r="H283" s="91" t="str">
        <f>IF(B283="","",[1]ExcLimit!$D$8)</f>
        <v/>
      </c>
      <c r="I283" s="91" t="str">
        <f>IF(B283="","",[1]ExcLimit!$E$8)</f>
        <v/>
      </c>
      <c r="J283" s="91" t="str">
        <f>IFERROR(VLOOKUP(B283,[1]ExcCalc!O:S,2,FALSE),"")</f>
        <v/>
      </c>
      <c r="K283" s="91" t="str">
        <f>IFERROR(VLOOKUP(B283,[1]ExcCalc!O:S,3,FALSE),"")</f>
        <v/>
      </c>
      <c r="L283" s="91" t="str">
        <f>IFERROR(VLOOKUP(B283,[1]ExcCalc!O:S,4,FALSE),"")</f>
        <v/>
      </c>
      <c r="M283" s="91" t="str">
        <f>IFERROR(VLOOKUP(B283,[1]ExcCalc!O:S,5,FALSE),"")</f>
        <v/>
      </c>
    </row>
    <row r="284" spans="1:13" x14ac:dyDescent="0.2">
      <c r="A284" s="57"/>
      <c r="B284" s="87" t="str">
        <f>IF(ISNUMBER('[1]דיווח דיגומים'!B284),'[1]דיווח דיגומים'!B284,"")</f>
        <v/>
      </c>
      <c r="C284" s="88" t="str">
        <f>IF(ISNUMBER('[1]דיווח דיגומים'!B284),'[1]דיווח דיגומים'!C284,"")</f>
        <v/>
      </c>
      <c r="D284" s="89" t="str">
        <f>IF('[1]דיווח דיגומים'!E284="","",'[1]דיווח דיגומים'!E284)</f>
        <v/>
      </c>
      <c r="E284" s="90" t="str">
        <f>IF(B284="","",IF(VLOOKUP(B284,[1]WQ_UnitID!B:C,2,FALSE)=0,"",VLOOKUP(B284,[1]WQ_UnitID!B:C,2,FALSE)))</f>
        <v/>
      </c>
      <c r="F284" s="91" t="str">
        <f>IF(B284="","",[1]ExcLimit!$B$8)</f>
        <v/>
      </c>
      <c r="G284" s="91" t="str">
        <f>IF(B284="","",IF(D284=[1]Index!$R$24,"",[1]ExcLimit!$C$8))</f>
        <v/>
      </c>
      <c r="H284" s="91" t="str">
        <f>IF(B284="","",[1]ExcLimit!$D$8)</f>
        <v/>
      </c>
      <c r="I284" s="91" t="str">
        <f>IF(B284="","",[1]ExcLimit!$E$8)</f>
        <v/>
      </c>
      <c r="J284" s="91" t="str">
        <f>IFERROR(VLOOKUP(B284,[1]ExcCalc!O:S,2,FALSE),"")</f>
        <v/>
      </c>
      <c r="K284" s="91" t="str">
        <f>IFERROR(VLOOKUP(B284,[1]ExcCalc!O:S,3,FALSE),"")</f>
        <v/>
      </c>
      <c r="L284" s="91" t="str">
        <f>IFERROR(VLOOKUP(B284,[1]ExcCalc!O:S,4,FALSE),"")</f>
        <v/>
      </c>
      <c r="M284" s="91" t="str">
        <f>IFERROR(VLOOKUP(B284,[1]ExcCalc!O:S,5,FALSE),"")</f>
        <v/>
      </c>
    </row>
    <row r="285" spans="1:13" x14ac:dyDescent="0.2">
      <c r="A285" s="57"/>
      <c r="B285" s="87" t="str">
        <f>IF(ISNUMBER('[1]דיווח דיגומים'!B285),'[1]דיווח דיגומים'!B285,"")</f>
        <v/>
      </c>
      <c r="C285" s="88" t="str">
        <f>IF(ISNUMBER('[1]דיווח דיגומים'!B285),'[1]דיווח דיגומים'!C285,"")</f>
        <v/>
      </c>
      <c r="D285" s="89" t="str">
        <f>IF('[1]דיווח דיגומים'!E285="","",'[1]דיווח דיגומים'!E285)</f>
        <v/>
      </c>
      <c r="E285" s="90" t="str">
        <f>IF(B285="","",IF(VLOOKUP(B285,[1]WQ_UnitID!B:C,2,FALSE)=0,"",VLOOKUP(B285,[1]WQ_UnitID!B:C,2,FALSE)))</f>
        <v/>
      </c>
      <c r="F285" s="91" t="str">
        <f>IF(B285="","",[1]ExcLimit!$B$8)</f>
        <v/>
      </c>
      <c r="G285" s="91" t="str">
        <f>IF(B285="","",IF(D285=[1]Index!$R$24,"",[1]ExcLimit!$C$8))</f>
        <v/>
      </c>
      <c r="H285" s="91" t="str">
        <f>IF(B285="","",[1]ExcLimit!$D$8)</f>
        <v/>
      </c>
      <c r="I285" s="91" t="str">
        <f>IF(B285="","",[1]ExcLimit!$E$8)</f>
        <v/>
      </c>
      <c r="J285" s="91" t="str">
        <f>IFERROR(VLOOKUP(B285,[1]ExcCalc!O:S,2,FALSE),"")</f>
        <v/>
      </c>
      <c r="K285" s="91" t="str">
        <f>IFERROR(VLOOKUP(B285,[1]ExcCalc!O:S,3,FALSE),"")</f>
        <v/>
      </c>
      <c r="L285" s="91" t="str">
        <f>IFERROR(VLOOKUP(B285,[1]ExcCalc!O:S,4,FALSE),"")</f>
        <v/>
      </c>
      <c r="M285" s="91" t="str">
        <f>IFERROR(VLOOKUP(B285,[1]ExcCalc!O:S,5,FALSE),"")</f>
        <v/>
      </c>
    </row>
    <row r="286" spans="1:13" x14ac:dyDescent="0.2">
      <c r="A286" s="57"/>
      <c r="B286" s="87" t="str">
        <f>IF(ISNUMBER('[1]דיווח דיגומים'!B286),'[1]דיווח דיגומים'!B286,"")</f>
        <v/>
      </c>
      <c r="C286" s="88" t="str">
        <f>IF(ISNUMBER('[1]דיווח דיגומים'!B286),'[1]דיווח דיגומים'!C286,"")</f>
        <v/>
      </c>
      <c r="D286" s="89" t="str">
        <f>IF('[1]דיווח דיגומים'!E286="","",'[1]דיווח דיגומים'!E286)</f>
        <v/>
      </c>
      <c r="E286" s="90" t="str">
        <f>IF(B286="","",IF(VLOOKUP(B286,[1]WQ_UnitID!B:C,2,FALSE)=0,"",VLOOKUP(B286,[1]WQ_UnitID!B:C,2,FALSE)))</f>
        <v/>
      </c>
      <c r="F286" s="91" t="str">
        <f>IF(B286="","",[1]ExcLimit!$B$8)</f>
        <v/>
      </c>
      <c r="G286" s="91" t="str">
        <f>IF(B286="","",IF(D286=[1]Index!$R$24,"",[1]ExcLimit!$C$8))</f>
        <v/>
      </c>
      <c r="H286" s="91" t="str">
        <f>IF(B286="","",[1]ExcLimit!$D$8)</f>
        <v/>
      </c>
      <c r="I286" s="91" t="str">
        <f>IF(B286="","",[1]ExcLimit!$E$8)</f>
        <v/>
      </c>
      <c r="J286" s="91" t="str">
        <f>IFERROR(VLOOKUP(B286,[1]ExcCalc!O:S,2,FALSE),"")</f>
        <v/>
      </c>
      <c r="K286" s="91" t="str">
        <f>IFERROR(VLOOKUP(B286,[1]ExcCalc!O:S,3,FALSE),"")</f>
        <v/>
      </c>
      <c r="L286" s="91" t="str">
        <f>IFERROR(VLOOKUP(B286,[1]ExcCalc!O:S,4,FALSE),"")</f>
        <v/>
      </c>
      <c r="M286" s="91" t="str">
        <f>IFERROR(VLOOKUP(B286,[1]ExcCalc!O:S,5,FALSE),"")</f>
        <v/>
      </c>
    </row>
    <row r="287" spans="1:13" x14ac:dyDescent="0.2">
      <c r="A287" s="57"/>
      <c r="B287" s="87" t="str">
        <f>IF(ISNUMBER('[1]דיווח דיגומים'!B287),'[1]דיווח דיגומים'!B287,"")</f>
        <v/>
      </c>
      <c r="C287" s="88" t="str">
        <f>IF(ISNUMBER('[1]דיווח דיגומים'!B287),'[1]דיווח דיגומים'!C287,"")</f>
        <v/>
      </c>
      <c r="D287" s="89" t="str">
        <f>IF('[1]דיווח דיגומים'!E287="","",'[1]דיווח דיגומים'!E287)</f>
        <v/>
      </c>
      <c r="E287" s="90" t="str">
        <f>IF(B287="","",IF(VLOOKUP(B287,[1]WQ_UnitID!B:C,2,FALSE)=0,"",VLOOKUP(B287,[1]WQ_UnitID!B:C,2,FALSE)))</f>
        <v/>
      </c>
      <c r="F287" s="91" t="str">
        <f>IF(B287="","",[1]ExcLimit!$B$8)</f>
        <v/>
      </c>
      <c r="G287" s="91" t="str">
        <f>IF(B287="","",IF(D287=[1]Index!$R$24,"",[1]ExcLimit!$C$8))</f>
        <v/>
      </c>
      <c r="H287" s="91" t="str">
        <f>IF(B287="","",[1]ExcLimit!$D$8)</f>
        <v/>
      </c>
      <c r="I287" s="91" t="str">
        <f>IF(B287="","",[1]ExcLimit!$E$8)</f>
        <v/>
      </c>
      <c r="J287" s="91" t="str">
        <f>IFERROR(VLOOKUP(B287,[1]ExcCalc!O:S,2,FALSE),"")</f>
        <v/>
      </c>
      <c r="K287" s="91" t="str">
        <f>IFERROR(VLOOKUP(B287,[1]ExcCalc!O:S,3,FALSE),"")</f>
        <v/>
      </c>
      <c r="L287" s="91" t="str">
        <f>IFERROR(VLOOKUP(B287,[1]ExcCalc!O:S,4,FALSE),"")</f>
        <v/>
      </c>
      <c r="M287" s="91" t="str">
        <f>IFERROR(VLOOKUP(B287,[1]ExcCalc!O:S,5,FALSE),"")</f>
        <v/>
      </c>
    </row>
    <row r="288" spans="1:13" x14ac:dyDescent="0.2">
      <c r="A288" s="57"/>
      <c r="B288" s="87" t="str">
        <f>IF(ISNUMBER('[1]דיווח דיגומים'!B288),'[1]דיווח דיגומים'!B288,"")</f>
        <v/>
      </c>
      <c r="C288" s="88" t="str">
        <f>IF(ISNUMBER('[1]דיווח דיגומים'!B288),'[1]דיווח דיגומים'!C288,"")</f>
        <v/>
      </c>
      <c r="D288" s="89" t="str">
        <f>IF('[1]דיווח דיגומים'!E288="","",'[1]דיווח דיגומים'!E288)</f>
        <v/>
      </c>
      <c r="E288" s="90" t="str">
        <f>IF(B288="","",IF(VLOOKUP(B288,[1]WQ_UnitID!B:C,2,FALSE)=0,"",VLOOKUP(B288,[1]WQ_UnitID!B:C,2,FALSE)))</f>
        <v/>
      </c>
      <c r="F288" s="91" t="str">
        <f>IF(B288="","",[1]ExcLimit!$B$8)</f>
        <v/>
      </c>
      <c r="G288" s="91" t="str">
        <f>IF(B288="","",IF(D288=[1]Index!$R$24,"",[1]ExcLimit!$C$8))</f>
        <v/>
      </c>
      <c r="H288" s="91" t="str">
        <f>IF(B288="","",[1]ExcLimit!$D$8)</f>
        <v/>
      </c>
      <c r="I288" s="91" t="str">
        <f>IF(B288="","",[1]ExcLimit!$E$8)</f>
        <v/>
      </c>
      <c r="J288" s="91" t="str">
        <f>IFERROR(VLOOKUP(B288,[1]ExcCalc!O:S,2,FALSE),"")</f>
        <v/>
      </c>
      <c r="K288" s="91" t="str">
        <f>IFERROR(VLOOKUP(B288,[1]ExcCalc!O:S,3,FALSE),"")</f>
        <v/>
      </c>
      <c r="L288" s="91" t="str">
        <f>IFERROR(VLOOKUP(B288,[1]ExcCalc!O:S,4,FALSE),"")</f>
        <v/>
      </c>
      <c r="M288" s="91" t="str">
        <f>IFERROR(VLOOKUP(B288,[1]ExcCalc!O:S,5,FALSE),"")</f>
        <v/>
      </c>
    </row>
    <row r="289" spans="1:13" x14ac:dyDescent="0.2">
      <c r="A289" s="57"/>
      <c r="B289" s="87" t="str">
        <f>IF(ISNUMBER('[1]דיווח דיגומים'!B289),'[1]דיווח דיגומים'!B289,"")</f>
        <v/>
      </c>
      <c r="C289" s="88" t="str">
        <f>IF(ISNUMBER('[1]דיווח דיגומים'!B289),'[1]דיווח דיגומים'!C289,"")</f>
        <v/>
      </c>
      <c r="D289" s="89" t="str">
        <f>IF('[1]דיווח דיגומים'!E289="","",'[1]דיווח דיגומים'!E289)</f>
        <v/>
      </c>
      <c r="E289" s="90" t="str">
        <f>IF(B289="","",IF(VLOOKUP(B289,[1]WQ_UnitID!B:C,2,FALSE)=0,"",VLOOKUP(B289,[1]WQ_UnitID!B:C,2,FALSE)))</f>
        <v/>
      </c>
      <c r="F289" s="91" t="str">
        <f>IF(B289="","",[1]ExcLimit!$B$8)</f>
        <v/>
      </c>
      <c r="G289" s="91" t="str">
        <f>IF(B289="","",IF(D289=[1]Index!$R$24,"",[1]ExcLimit!$C$8))</f>
        <v/>
      </c>
      <c r="H289" s="91" t="str">
        <f>IF(B289="","",[1]ExcLimit!$D$8)</f>
        <v/>
      </c>
      <c r="I289" s="91" t="str">
        <f>IF(B289="","",[1]ExcLimit!$E$8)</f>
        <v/>
      </c>
      <c r="J289" s="91" t="str">
        <f>IFERROR(VLOOKUP(B289,[1]ExcCalc!O:S,2,FALSE),"")</f>
        <v/>
      </c>
      <c r="K289" s="91" t="str">
        <f>IFERROR(VLOOKUP(B289,[1]ExcCalc!O:S,3,FALSE),"")</f>
        <v/>
      </c>
      <c r="L289" s="91" t="str">
        <f>IFERROR(VLOOKUP(B289,[1]ExcCalc!O:S,4,FALSE),"")</f>
        <v/>
      </c>
      <c r="M289" s="91" t="str">
        <f>IFERROR(VLOOKUP(B289,[1]ExcCalc!O:S,5,FALSE),"")</f>
        <v/>
      </c>
    </row>
    <row r="290" spans="1:13" x14ac:dyDescent="0.2">
      <c r="A290" s="57"/>
      <c r="B290" s="87" t="str">
        <f>IF(ISNUMBER('[1]דיווח דיגומים'!B290),'[1]דיווח דיגומים'!B290,"")</f>
        <v/>
      </c>
      <c r="C290" s="88" t="str">
        <f>IF(ISNUMBER('[1]דיווח דיגומים'!B290),'[1]דיווח דיגומים'!C290,"")</f>
        <v/>
      </c>
      <c r="D290" s="89" t="str">
        <f>IF('[1]דיווח דיגומים'!E290="","",'[1]דיווח דיגומים'!E290)</f>
        <v/>
      </c>
      <c r="E290" s="90" t="str">
        <f>IF(B290="","",IF(VLOOKUP(B290,[1]WQ_UnitID!B:C,2,FALSE)=0,"",VLOOKUP(B290,[1]WQ_UnitID!B:C,2,FALSE)))</f>
        <v/>
      </c>
      <c r="F290" s="91" t="str">
        <f>IF(B290="","",[1]ExcLimit!$B$8)</f>
        <v/>
      </c>
      <c r="G290" s="91" t="str">
        <f>IF(B290="","",IF(D290=[1]Index!$R$24,"",[1]ExcLimit!$C$8))</f>
        <v/>
      </c>
      <c r="H290" s="91" t="str">
        <f>IF(B290="","",[1]ExcLimit!$D$8)</f>
        <v/>
      </c>
      <c r="I290" s="91" t="str">
        <f>IF(B290="","",[1]ExcLimit!$E$8)</f>
        <v/>
      </c>
      <c r="J290" s="91" t="str">
        <f>IFERROR(VLOOKUP(B290,[1]ExcCalc!O:S,2,FALSE),"")</f>
        <v/>
      </c>
      <c r="K290" s="91" t="str">
        <f>IFERROR(VLOOKUP(B290,[1]ExcCalc!O:S,3,FALSE),"")</f>
        <v/>
      </c>
      <c r="L290" s="91" t="str">
        <f>IFERROR(VLOOKUP(B290,[1]ExcCalc!O:S,4,FALSE),"")</f>
        <v/>
      </c>
      <c r="M290" s="91" t="str">
        <f>IFERROR(VLOOKUP(B290,[1]ExcCalc!O:S,5,FALSE),"")</f>
        <v/>
      </c>
    </row>
    <row r="291" spans="1:13" x14ac:dyDescent="0.2">
      <c r="A291" s="57"/>
      <c r="B291" s="87" t="str">
        <f>IF(ISNUMBER('[1]דיווח דיגומים'!B291),'[1]דיווח דיגומים'!B291,"")</f>
        <v/>
      </c>
      <c r="C291" s="88" t="str">
        <f>IF(ISNUMBER('[1]דיווח דיגומים'!B291),'[1]דיווח דיגומים'!C291,"")</f>
        <v/>
      </c>
      <c r="D291" s="89" t="str">
        <f>IF('[1]דיווח דיגומים'!E291="","",'[1]דיווח דיגומים'!E291)</f>
        <v/>
      </c>
      <c r="E291" s="90" t="str">
        <f>IF(B291="","",IF(VLOOKUP(B291,[1]WQ_UnitID!B:C,2,FALSE)=0,"",VLOOKUP(B291,[1]WQ_UnitID!B:C,2,FALSE)))</f>
        <v/>
      </c>
      <c r="F291" s="91" t="str">
        <f>IF(B291="","",[1]ExcLimit!$B$8)</f>
        <v/>
      </c>
      <c r="G291" s="91" t="str">
        <f>IF(B291="","",IF(D291=[1]Index!$R$24,"",[1]ExcLimit!$C$8))</f>
        <v/>
      </c>
      <c r="H291" s="91" t="str">
        <f>IF(B291="","",[1]ExcLimit!$D$8)</f>
        <v/>
      </c>
      <c r="I291" s="91" t="str">
        <f>IF(B291="","",[1]ExcLimit!$E$8)</f>
        <v/>
      </c>
      <c r="J291" s="91" t="str">
        <f>IFERROR(VLOOKUP(B291,[1]ExcCalc!O:S,2,FALSE),"")</f>
        <v/>
      </c>
      <c r="K291" s="91" t="str">
        <f>IFERROR(VLOOKUP(B291,[1]ExcCalc!O:S,3,FALSE),"")</f>
        <v/>
      </c>
      <c r="L291" s="91" t="str">
        <f>IFERROR(VLOOKUP(B291,[1]ExcCalc!O:S,4,FALSE),"")</f>
        <v/>
      </c>
      <c r="M291" s="91" t="str">
        <f>IFERROR(VLOOKUP(B291,[1]ExcCalc!O:S,5,FALSE),"")</f>
        <v/>
      </c>
    </row>
    <row r="292" spans="1:13" x14ac:dyDescent="0.2">
      <c r="A292" s="57"/>
      <c r="B292" s="87" t="str">
        <f>IF(ISNUMBER('[1]דיווח דיגומים'!B292),'[1]דיווח דיגומים'!B292,"")</f>
        <v/>
      </c>
      <c r="C292" s="88" t="str">
        <f>IF(ISNUMBER('[1]דיווח דיגומים'!B292),'[1]דיווח דיגומים'!C292,"")</f>
        <v/>
      </c>
      <c r="D292" s="89" t="str">
        <f>IF('[1]דיווח דיגומים'!E292="","",'[1]דיווח דיגומים'!E292)</f>
        <v/>
      </c>
      <c r="E292" s="90" t="str">
        <f>IF(B292="","",IF(VLOOKUP(B292,[1]WQ_UnitID!B:C,2,FALSE)=0,"",VLOOKUP(B292,[1]WQ_UnitID!B:C,2,FALSE)))</f>
        <v/>
      </c>
      <c r="F292" s="91" t="str">
        <f>IF(B292="","",[1]ExcLimit!$B$8)</f>
        <v/>
      </c>
      <c r="G292" s="91" t="str">
        <f>IF(B292="","",IF(D292=[1]Index!$R$24,"",[1]ExcLimit!$C$8))</f>
        <v/>
      </c>
      <c r="H292" s="91" t="str">
        <f>IF(B292="","",[1]ExcLimit!$D$8)</f>
        <v/>
      </c>
      <c r="I292" s="91" t="str">
        <f>IF(B292="","",[1]ExcLimit!$E$8)</f>
        <v/>
      </c>
      <c r="J292" s="91" t="str">
        <f>IFERROR(VLOOKUP(B292,[1]ExcCalc!O:S,2,FALSE),"")</f>
        <v/>
      </c>
      <c r="K292" s="91" t="str">
        <f>IFERROR(VLOOKUP(B292,[1]ExcCalc!O:S,3,FALSE),"")</f>
        <v/>
      </c>
      <c r="L292" s="91" t="str">
        <f>IFERROR(VLOOKUP(B292,[1]ExcCalc!O:S,4,FALSE),"")</f>
        <v/>
      </c>
      <c r="M292" s="91" t="str">
        <f>IFERROR(VLOOKUP(B292,[1]ExcCalc!O:S,5,FALSE),"")</f>
        <v/>
      </c>
    </row>
    <row r="293" spans="1:13" x14ac:dyDescent="0.2">
      <c r="A293" s="57"/>
      <c r="B293" s="87" t="str">
        <f>IF(ISNUMBER('[1]דיווח דיגומים'!B293),'[1]דיווח דיגומים'!B293,"")</f>
        <v/>
      </c>
      <c r="C293" s="88" t="str">
        <f>IF(ISNUMBER('[1]דיווח דיגומים'!B293),'[1]דיווח דיגומים'!C293,"")</f>
        <v/>
      </c>
      <c r="D293" s="89" t="str">
        <f>IF('[1]דיווח דיגומים'!E293="","",'[1]דיווח דיגומים'!E293)</f>
        <v/>
      </c>
      <c r="E293" s="90" t="str">
        <f>IF(B293="","",IF(VLOOKUP(B293,[1]WQ_UnitID!B:C,2,FALSE)=0,"",VLOOKUP(B293,[1]WQ_UnitID!B:C,2,FALSE)))</f>
        <v/>
      </c>
      <c r="F293" s="91" t="str">
        <f>IF(B293="","",[1]ExcLimit!$B$8)</f>
        <v/>
      </c>
      <c r="G293" s="91" t="str">
        <f>IF(B293="","",IF(D293=[1]Index!$R$24,"",[1]ExcLimit!$C$8))</f>
        <v/>
      </c>
      <c r="H293" s="91" t="str">
        <f>IF(B293="","",[1]ExcLimit!$D$8)</f>
        <v/>
      </c>
      <c r="I293" s="91" t="str">
        <f>IF(B293="","",[1]ExcLimit!$E$8)</f>
        <v/>
      </c>
      <c r="J293" s="91" t="str">
        <f>IFERROR(VLOOKUP(B293,[1]ExcCalc!O:S,2,FALSE),"")</f>
        <v/>
      </c>
      <c r="K293" s="91" t="str">
        <f>IFERROR(VLOOKUP(B293,[1]ExcCalc!O:S,3,FALSE),"")</f>
        <v/>
      </c>
      <c r="L293" s="91" t="str">
        <f>IFERROR(VLOOKUP(B293,[1]ExcCalc!O:S,4,FALSE),"")</f>
        <v/>
      </c>
      <c r="M293" s="91" t="str">
        <f>IFERROR(VLOOKUP(B293,[1]ExcCalc!O:S,5,FALSE),"")</f>
        <v/>
      </c>
    </row>
    <row r="294" spans="1:13" x14ac:dyDescent="0.2">
      <c r="A294" s="57"/>
      <c r="B294" s="87" t="str">
        <f>IF(ISNUMBER('[1]דיווח דיגומים'!B294),'[1]דיווח דיגומים'!B294,"")</f>
        <v/>
      </c>
      <c r="C294" s="88" t="str">
        <f>IF(ISNUMBER('[1]דיווח דיגומים'!B294),'[1]דיווח דיגומים'!C294,"")</f>
        <v/>
      </c>
      <c r="D294" s="89" t="str">
        <f>IF('[1]דיווח דיגומים'!E294="","",'[1]דיווח דיגומים'!E294)</f>
        <v/>
      </c>
      <c r="E294" s="90" t="str">
        <f>IF(B294="","",IF(VLOOKUP(B294,[1]WQ_UnitID!B:C,2,FALSE)=0,"",VLOOKUP(B294,[1]WQ_UnitID!B:C,2,FALSE)))</f>
        <v/>
      </c>
      <c r="F294" s="91" t="str">
        <f>IF(B294="","",[1]ExcLimit!$B$8)</f>
        <v/>
      </c>
      <c r="G294" s="91" t="str">
        <f>IF(B294="","",IF(D294=[1]Index!$R$24,"",[1]ExcLimit!$C$8))</f>
        <v/>
      </c>
      <c r="H294" s="91" t="str">
        <f>IF(B294="","",[1]ExcLimit!$D$8)</f>
        <v/>
      </c>
      <c r="I294" s="91" t="str">
        <f>IF(B294="","",[1]ExcLimit!$E$8)</f>
        <v/>
      </c>
      <c r="J294" s="91" t="str">
        <f>IFERROR(VLOOKUP(B294,[1]ExcCalc!O:S,2,FALSE),"")</f>
        <v/>
      </c>
      <c r="K294" s="91" t="str">
        <f>IFERROR(VLOOKUP(B294,[1]ExcCalc!O:S,3,FALSE),"")</f>
        <v/>
      </c>
      <c r="L294" s="91" t="str">
        <f>IFERROR(VLOOKUP(B294,[1]ExcCalc!O:S,4,FALSE),"")</f>
        <v/>
      </c>
      <c r="M294" s="91" t="str">
        <f>IFERROR(VLOOKUP(B294,[1]ExcCalc!O:S,5,FALSE),"")</f>
        <v/>
      </c>
    </row>
    <row r="295" spans="1:13" x14ac:dyDescent="0.2">
      <c r="A295" s="57"/>
      <c r="B295" s="87" t="str">
        <f>IF(ISNUMBER('[1]דיווח דיגומים'!B295),'[1]דיווח דיגומים'!B295,"")</f>
        <v/>
      </c>
      <c r="C295" s="88" t="str">
        <f>IF(ISNUMBER('[1]דיווח דיגומים'!B295),'[1]דיווח דיגומים'!C295,"")</f>
        <v/>
      </c>
      <c r="D295" s="89" t="str">
        <f>IF('[1]דיווח דיגומים'!E295="","",'[1]דיווח דיגומים'!E295)</f>
        <v/>
      </c>
      <c r="E295" s="90" t="str">
        <f>IF(B295="","",IF(VLOOKUP(B295,[1]WQ_UnitID!B:C,2,FALSE)=0,"",VLOOKUP(B295,[1]WQ_UnitID!B:C,2,FALSE)))</f>
        <v/>
      </c>
      <c r="F295" s="91" t="str">
        <f>IF(B295="","",[1]ExcLimit!$B$8)</f>
        <v/>
      </c>
      <c r="G295" s="91" t="str">
        <f>IF(B295="","",IF(D295=[1]Index!$R$24,"",[1]ExcLimit!$C$8))</f>
        <v/>
      </c>
      <c r="H295" s="91" t="str">
        <f>IF(B295="","",[1]ExcLimit!$D$8)</f>
        <v/>
      </c>
      <c r="I295" s="91" t="str">
        <f>IF(B295="","",[1]ExcLimit!$E$8)</f>
        <v/>
      </c>
      <c r="J295" s="91" t="str">
        <f>IFERROR(VLOOKUP(B295,[1]ExcCalc!O:S,2,FALSE),"")</f>
        <v/>
      </c>
      <c r="K295" s="91" t="str">
        <f>IFERROR(VLOOKUP(B295,[1]ExcCalc!O:S,3,FALSE),"")</f>
        <v/>
      </c>
      <c r="L295" s="91" t="str">
        <f>IFERROR(VLOOKUP(B295,[1]ExcCalc!O:S,4,FALSE),"")</f>
        <v/>
      </c>
      <c r="M295" s="91" t="str">
        <f>IFERROR(VLOOKUP(B295,[1]ExcCalc!O:S,5,FALSE),"")</f>
        <v/>
      </c>
    </row>
    <row r="296" spans="1:13" x14ac:dyDescent="0.2">
      <c r="A296" s="57"/>
      <c r="B296" s="87" t="str">
        <f>IF(ISNUMBER('[1]דיווח דיגומים'!B296),'[1]דיווח דיגומים'!B296,"")</f>
        <v/>
      </c>
      <c r="C296" s="88" t="str">
        <f>IF(ISNUMBER('[1]דיווח דיגומים'!B296),'[1]דיווח דיגומים'!C296,"")</f>
        <v/>
      </c>
      <c r="D296" s="89" t="str">
        <f>IF('[1]דיווח דיגומים'!E296="","",'[1]דיווח דיגומים'!E296)</f>
        <v/>
      </c>
      <c r="E296" s="90" t="str">
        <f>IF(B296="","",IF(VLOOKUP(B296,[1]WQ_UnitID!B:C,2,FALSE)=0,"",VLOOKUP(B296,[1]WQ_UnitID!B:C,2,FALSE)))</f>
        <v/>
      </c>
      <c r="F296" s="91" t="str">
        <f>IF(B296="","",[1]ExcLimit!$B$8)</f>
        <v/>
      </c>
      <c r="G296" s="91" t="str">
        <f>IF(B296="","",IF(D296=[1]Index!$R$24,"",[1]ExcLimit!$C$8))</f>
        <v/>
      </c>
      <c r="H296" s="91" t="str">
        <f>IF(B296="","",[1]ExcLimit!$D$8)</f>
        <v/>
      </c>
      <c r="I296" s="91" t="str">
        <f>IF(B296="","",[1]ExcLimit!$E$8)</f>
        <v/>
      </c>
      <c r="J296" s="91" t="str">
        <f>IFERROR(VLOOKUP(B296,[1]ExcCalc!O:S,2,FALSE),"")</f>
        <v/>
      </c>
      <c r="K296" s="91" t="str">
        <f>IFERROR(VLOOKUP(B296,[1]ExcCalc!O:S,3,FALSE),"")</f>
        <v/>
      </c>
      <c r="L296" s="91" t="str">
        <f>IFERROR(VLOOKUP(B296,[1]ExcCalc!O:S,4,FALSE),"")</f>
        <v/>
      </c>
      <c r="M296" s="91" t="str">
        <f>IFERROR(VLOOKUP(B296,[1]ExcCalc!O:S,5,FALSE),"")</f>
        <v/>
      </c>
    </row>
    <row r="297" spans="1:13" x14ac:dyDescent="0.2">
      <c r="A297" s="57"/>
      <c r="B297" s="87" t="str">
        <f>IF(ISNUMBER('[1]דיווח דיגומים'!B297),'[1]דיווח דיגומים'!B297,"")</f>
        <v/>
      </c>
      <c r="C297" s="88" t="str">
        <f>IF(ISNUMBER('[1]דיווח דיגומים'!B297),'[1]דיווח דיגומים'!C297,"")</f>
        <v/>
      </c>
      <c r="D297" s="89" t="str">
        <f>IF('[1]דיווח דיגומים'!E297="","",'[1]דיווח דיגומים'!E297)</f>
        <v/>
      </c>
      <c r="E297" s="90" t="str">
        <f>IF(B297="","",IF(VLOOKUP(B297,[1]WQ_UnitID!B:C,2,FALSE)=0,"",VLOOKUP(B297,[1]WQ_UnitID!B:C,2,FALSE)))</f>
        <v/>
      </c>
      <c r="F297" s="91" t="str">
        <f>IF(B297="","",[1]ExcLimit!$B$8)</f>
        <v/>
      </c>
      <c r="G297" s="91" t="str">
        <f>IF(B297="","",IF(D297=[1]Index!$R$24,"",[1]ExcLimit!$C$8))</f>
        <v/>
      </c>
      <c r="H297" s="91" t="str">
        <f>IF(B297="","",[1]ExcLimit!$D$8)</f>
        <v/>
      </c>
      <c r="I297" s="91" t="str">
        <f>IF(B297="","",[1]ExcLimit!$E$8)</f>
        <v/>
      </c>
      <c r="J297" s="91" t="str">
        <f>IFERROR(VLOOKUP(B297,[1]ExcCalc!O:S,2,FALSE),"")</f>
        <v/>
      </c>
      <c r="K297" s="91" t="str">
        <f>IFERROR(VLOOKUP(B297,[1]ExcCalc!O:S,3,FALSE),"")</f>
        <v/>
      </c>
      <c r="L297" s="91" t="str">
        <f>IFERROR(VLOOKUP(B297,[1]ExcCalc!O:S,4,FALSE),"")</f>
        <v/>
      </c>
      <c r="M297" s="91" t="str">
        <f>IFERROR(VLOOKUP(B297,[1]ExcCalc!O:S,5,FALSE),"")</f>
        <v/>
      </c>
    </row>
    <row r="298" spans="1:13" x14ac:dyDescent="0.2">
      <c r="A298" s="57"/>
      <c r="B298" s="87" t="str">
        <f>IF(ISNUMBER('[1]דיווח דיגומים'!B298),'[1]דיווח דיגומים'!B298,"")</f>
        <v/>
      </c>
      <c r="C298" s="88" t="str">
        <f>IF(ISNUMBER('[1]דיווח דיגומים'!B298),'[1]דיווח דיגומים'!C298,"")</f>
        <v/>
      </c>
      <c r="D298" s="89" t="str">
        <f>IF('[1]דיווח דיגומים'!E298="","",'[1]דיווח דיגומים'!E298)</f>
        <v/>
      </c>
      <c r="E298" s="90" t="str">
        <f>IF(B298="","",IF(VLOOKUP(B298,[1]WQ_UnitID!B:C,2,FALSE)=0,"",VLOOKUP(B298,[1]WQ_UnitID!B:C,2,FALSE)))</f>
        <v/>
      </c>
      <c r="F298" s="91" t="str">
        <f>IF(B298="","",[1]ExcLimit!$B$8)</f>
        <v/>
      </c>
      <c r="G298" s="91" t="str">
        <f>IF(B298="","",IF(D298=[1]Index!$R$24,"",[1]ExcLimit!$C$8))</f>
        <v/>
      </c>
      <c r="H298" s="91" t="str">
        <f>IF(B298="","",[1]ExcLimit!$D$8)</f>
        <v/>
      </c>
      <c r="I298" s="91" t="str">
        <f>IF(B298="","",[1]ExcLimit!$E$8)</f>
        <v/>
      </c>
      <c r="J298" s="91" t="str">
        <f>IFERROR(VLOOKUP(B298,[1]ExcCalc!O:S,2,FALSE),"")</f>
        <v/>
      </c>
      <c r="K298" s="91" t="str">
        <f>IFERROR(VLOOKUP(B298,[1]ExcCalc!O:S,3,FALSE),"")</f>
        <v/>
      </c>
      <c r="L298" s="91" t="str">
        <f>IFERROR(VLOOKUP(B298,[1]ExcCalc!O:S,4,FALSE),"")</f>
        <v/>
      </c>
      <c r="M298" s="91" t="str">
        <f>IFERROR(VLOOKUP(B298,[1]ExcCalc!O:S,5,FALSE),"")</f>
        <v/>
      </c>
    </row>
    <row r="299" spans="1:13" x14ac:dyDescent="0.2">
      <c r="A299" s="57"/>
      <c r="B299" s="87" t="str">
        <f>IF(ISNUMBER('[1]דיווח דיגומים'!B299),'[1]דיווח דיגומים'!B299,"")</f>
        <v/>
      </c>
      <c r="C299" s="88" t="str">
        <f>IF(ISNUMBER('[1]דיווח דיגומים'!B299),'[1]דיווח דיגומים'!C299,"")</f>
        <v/>
      </c>
      <c r="D299" s="89" t="str">
        <f>IF('[1]דיווח דיגומים'!E299="","",'[1]דיווח דיגומים'!E299)</f>
        <v/>
      </c>
      <c r="E299" s="90" t="str">
        <f>IF(B299="","",IF(VLOOKUP(B299,[1]WQ_UnitID!B:C,2,FALSE)=0,"",VLOOKUP(B299,[1]WQ_UnitID!B:C,2,FALSE)))</f>
        <v/>
      </c>
      <c r="F299" s="91" t="str">
        <f>IF(B299="","",[1]ExcLimit!$B$8)</f>
        <v/>
      </c>
      <c r="G299" s="91" t="str">
        <f>IF(B299="","",IF(D299=[1]Index!$R$24,"",[1]ExcLimit!$C$8))</f>
        <v/>
      </c>
      <c r="H299" s="91" t="str">
        <f>IF(B299="","",[1]ExcLimit!$D$8)</f>
        <v/>
      </c>
      <c r="I299" s="91" t="str">
        <f>IF(B299="","",[1]ExcLimit!$E$8)</f>
        <v/>
      </c>
      <c r="J299" s="91" t="str">
        <f>IFERROR(VLOOKUP(B299,[1]ExcCalc!O:S,2,FALSE),"")</f>
        <v/>
      </c>
      <c r="K299" s="91" t="str">
        <f>IFERROR(VLOOKUP(B299,[1]ExcCalc!O:S,3,FALSE),"")</f>
        <v/>
      </c>
      <c r="L299" s="91" t="str">
        <f>IFERROR(VLOOKUP(B299,[1]ExcCalc!O:S,4,FALSE),"")</f>
        <v/>
      </c>
      <c r="M299" s="91" t="str">
        <f>IFERROR(VLOOKUP(B299,[1]ExcCalc!O:S,5,FALSE),"")</f>
        <v/>
      </c>
    </row>
    <row r="300" spans="1:13" x14ac:dyDescent="0.2">
      <c r="A300" s="57"/>
      <c r="B300" s="87" t="str">
        <f>IF(ISNUMBER('[1]דיווח דיגומים'!B300),'[1]דיווח דיגומים'!B300,"")</f>
        <v/>
      </c>
      <c r="C300" s="88" t="str">
        <f>IF(ISNUMBER('[1]דיווח דיגומים'!B300),'[1]דיווח דיגומים'!C300,"")</f>
        <v/>
      </c>
      <c r="D300" s="89" t="str">
        <f>IF('[1]דיווח דיגומים'!E300="","",'[1]דיווח דיגומים'!E300)</f>
        <v/>
      </c>
      <c r="E300" s="90" t="str">
        <f>IF(B300="","",IF(VLOOKUP(B300,[1]WQ_UnitID!B:C,2,FALSE)=0,"",VLOOKUP(B300,[1]WQ_UnitID!B:C,2,FALSE)))</f>
        <v/>
      </c>
      <c r="F300" s="91" t="str">
        <f>IF(B300="","",[1]ExcLimit!$B$8)</f>
        <v/>
      </c>
      <c r="G300" s="91" t="str">
        <f>IF(B300="","",IF(D300=[1]Index!$R$24,"",[1]ExcLimit!$C$8))</f>
        <v/>
      </c>
      <c r="H300" s="91" t="str">
        <f>IF(B300="","",[1]ExcLimit!$D$8)</f>
        <v/>
      </c>
      <c r="I300" s="91" t="str">
        <f>IF(B300="","",[1]ExcLimit!$E$8)</f>
        <v/>
      </c>
      <c r="J300" s="91" t="str">
        <f>IFERROR(VLOOKUP(B300,[1]ExcCalc!O:S,2,FALSE),"")</f>
        <v/>
      </c>
      <c r="K300" s="91" t="str">
        <f>IFERROR(VLOOKUP(B300,[1]ExcCalc!O:S,3,FALSE),"")</f>
        <v/>
      </c>
      <c r="L300" s="91" t="str">
        <f>IFERROR(VLOOKUP(B300,[1]ExcCalc!O:S,4,FALSE),"")</f>
        <v/>
      </c>
      <c r="M300" s="91" t="str">
        <f>IFERROR(VLOOKUP(B300,[1]ExcCalc!O:S,5,FALSE),"")</f>
        <v/>
      </c>
    </row>
    <row r="301" spans="1:13" x14ac:dyDescent="0.2">
      <c r="A301" s="57"/>
      <c r="B301" s="87" t="str">
        <f>IF(ISNUMBER('[1]דיווח דיגומים'!B301),'[1]דיווח דיגומים'!B301,"")</f>
        <v/>
      </c>
      <c r="C301" s="88" t="str">
        <f>IF(ISNUMBER('[1]דיווח דיגומים'!B301),'[1]דיווח דיגומים'!C301,"")</f>
        <v/>
      </c>
      <c r="D301" s="89" t="str">
        <f>IF('[1]דיווח דיגומים'!E301="","",'[1]דיווח דיגומים'!E301)</f>
        <v/>
      </c>
      <c r="E301" s="90" t="str">
        <f>IF(B301="","",IF(VLOOKUP(B301,[1]WQ_UnitID!B:C,2,FALSE)=0,"",VLOOKUP(B301,[1]WQ_UnitID!B:C,2,FALSE)))</f>
        <v/>
      </c>
      <c r="F301" s="91" t="str">
        <f>IF(B301="","",[1]ExcLimit!$B$8)</f>
        <v/>
      </c>
      <c r="G301" s="91" t="str">
        <f>IF(B301="","",IF(D301=[1]Index!$R$24,"",[1]ExcLimit!$C$8))</f>
        <v/>
      </c>
      <c r="H301" s="91" t="str">
        <f>IF(B301="","",[1]ExcLimit!$D$8)</f>
        <v/>
      </c>
      <c r="I301" s="91" t="str">
        <f>IF(B301="","",[1]ExcLimit!$E$8)</f>
        <v/>
      </c>
      <c r="J301" s="91" t="str">
        <f>IFERROR(VLOOKUP(B301,[1]ExcCalc!O:S,2,FALSE),"")</f>
        <v/>
      </c>
      <c r="K301" s="91" t="str">
        <f>IFERROR(VLOOKUP(B301,[1]ExcCalc!O:S,3,FALSE),"")</f>
        <v/>
      </c>
      <c r="L301" s="91" t="str">
        <f>IFERROR(VLOOKUP(B301,[1]ExcCalc!O:S,4,FALSE),"")</f>
        <v/>
      </c>
      <c r="M301" s="91" t="str">
        <f>IFERROR(VLOOKUP(B301,[1]ExcCalc!O:S,5,FALSE),"")</f>
        <v/>
      </c>
    </row>
    <row r="302" spans="1:13" x14ac:dyDescent="0.2">
      <c r="A302" s="57"/>
      <c r="B302" s="87" t="str">
        <f>IF(ISNUMBER('[1]דיווח דיגומים'!B302),'[1]דיווח דיגומים'!B302,"")</f>
        <v/>
      </c>
      <c r="C302" s="88" t="str">
        <f>IF(ISNUMBER('[1]דיווח דיגומים'!B302),'[1]דיווח דיגומים'!C302,"")</f>
        <v/>
      </c>
      <c r="D302" s="89" t="str">
        <f>IF('[1]דיווח דיגומים'!E302="","",'[1]דיווח דיגומים'!E302)</f>
        <v/>
      </c>
      <c r="E302" s="90" t="str">
        <f>IF(B302="","",IF(VLOOKUP(B302,[1]WQ_UnitID!B:C,2,FALSE)=0,"",VLOOKUP(B302,[1]WQ_UnitID!B:C,2,FALSE)))</f>
        <v/>
      </c>
      <c r="F302" s="91" t="str">
        <f>IF(B302="","",[1]ExcLimit!$B$8)</f>
        <v/>
      </c>
      <c r="G302" s="91" t="str">
        <f>IF(B302="","",IF(D302=[1]Index!$R$24,"",[1]ExcLimit!$C$8))</f>
        <v/>
      </c>
      <c r="H302" s="91" t="str">
        <f>IF(B302="","",[1]ExcLimit!$D$8)</f>
        <v/>
      </c>
      <c r="I302" s="91" t="str">
        <f>IF(B302="","",[1]ExcLimit!$E$8)</f>
        <v/>
      </c>
      <c r="J302" s="91" t="str">
        <f>IFERROR(VLOOKUP(B302,[1]ExcCalc!O:S,2,FALSE),"")</f>
        <v/>
      </c>
      <c r="K302" s="91" t="str">
        <f>IFERROR(VLOOKUP(B302,[1]ExcCalc!O:S,3,FALSE),"")</f>
        <v/>
      </c>
      <c r="L302" s="91" t="str">
        <f>IFERROR(VLOOKUP(B302,[1]ExcCalc!O:S,4,FALSE),"")</f>
        <v/>
      </c>
      <c r="M302" s="91" t="str">
        <f>IFERROR(VLOOKUP(B302,[1]ExcCalc!O:S,5,FALSE),"")</f>
        <v/>
      </c>
    </row>
    <row r="303" spans="1:13" x14ac:dyDescent="0.2">
      <c r="A303" s="57"/>
      <c r="B303" s="87" t="str">
        <f>IF(ISNUMBER('[1]דיווח דיגומים'!B303),'[1]דיווח דיגומים'!B303,"")</f>
        <v/>
      </c>
      <c r="C303" s="88" t="str">
        <f>IF(ISNUMBER('[1]דיווח דיגומים'!B303),'[1]דיווח דיגומים'!C303,"")</f>
        <v/>
      </c>
      <c r="D303" s="89" t="str">
        <f>IF('[1]דיווח דיגומים'!E303="","",'[1]דיווח דיגומים'!E303)</f>
        <v/>
      </c>
      <c r="E303" s="90" t="str">
        <f>IF(B303="","",IF(VLOOKUP(B303,[1]WQ_UnitID!B:C,2,FALSE)=0,"",VLOOKUP(B303,[1]WQ_UnitID!B:C,2,FALSE)))</f>
        <v/>
      </c>
      <c r="F303" s="91" t="str">
        <f>IF(B303="","",[1]ExcLimit!$B$8)</f>
        <v/>
      </c>
      <c r="G303" s="91" t="str">
        <f>IF(B303="","",IF(D303=[1]Index!$R$24,"",[1]ExcLimit!$C$8))</f>
        <v/>
      </c>
      <c r="H303" s="91" t="str">
        <f>IF(B303="","",[1]ExcLimit!$D$8)</f>
        <v/>
      </c>
      <c r="I303" s="91" t="str">
        <f>IF(B303="","",[1]ExcLimit!$E$8)</f>
        <v/>
      </c>
      <c r="J303" s="91" t="str">
        <f>IFERROR(VLOOKUP(B303,[1]ExcCalc!O:S,2,FALSE),"")</f>
        <v/>
      </c>
      <c r="K303" s="91" t="str">
        <f>IFERROR(VLOOKUP(B303,[1]ExcCalc!O:S,3,FALSE),"")</f>
        <v/>
      </c>
      <c r="L303" s="91" t="str">
        <f>IFERROR(VLOOKUP(B303,[1]ExcCalc!O:S,4,FALSE),"")</f>
        <v/>
      </c>
      <c r="M303" s="91" t="str">
        <f>IFERROR(VLOOKUP(B303,[1]ExcCalc!O:S,5,FALSE),"")</f>
        <v/>
      </c>
    </row>
    <row r="304" spans="1:13" x14ac:dyDescent="0.2">
      <c r="A304" s="57"/>
      <c r="B304" s="87" t="str">
        <f>IF(ISNUMBER('[1]דיווח דיגומים'!B304),'[1]דיווח דיגומים'!B304,"")</f>
        <v/>
      </c>
      <c r="C304" s="88" t="str">
        <f>IF(ISNUMBER('[1]דיווח דיגומים'!B304),'[1]דיווח דיגומים'!C304,"")</f>
        <v/>
      </c>
      <c r="D304" s="89" t="str">
        <f>IF('[1]דיווח דיגומים'!E304="","",'[1]דיווח דיגומים'!E304)</f>
        <v/>
      </c>
      <c r="E304" s="90" t="str">
        <f>IF(B304="","",IF(VLOOKUP(B304,[1]WQ_UnitID!B:C,2,FALSE)=0,"",VLOOKUP(B304,[1]WQ_UnitID!B:C,2,FALSE)))</f>
        <v/>
      </c>
      <c r="F304" s="91" t="str">
        <f>IF(B304="","",[1]ExcLimit!$B$8)</f>
        <v/>
      </c>
      <c r="G304" s="91" t="str">
        <f>IF(B304="","",IF(D304=[1]Index!$R$24,"",[1]ExcLimit!$C$8))</f>
        <v/>
      </c>
      <c r="H304" s="91" t="str">
        <f>IF(B304="","",[1]ExcLimit!$D$8)</f>
        <v/>
      </c>
      <c r="I304" s="91" t="str">
        <f>IF(B304="","",[1]ExcLimit!$E$8)</f>
        <v/>
      </c>
      <c r="J304" s="91" t="str">
        <f>IFERROR(VLOOKUP(B304,[1]ExcCalc!O:S,2,FALSE),"")</f>
        <v/>
      </c>
      <c r="K304" s="91" t="str">
        <f>IFERROR(VLOOKUP(B304,[1]ExcCalc!O:S,3,FALSE),"")</f>
        <v/>
      </c>
      <c r="L304" s="91" t="str">
        <f>IFERROR(VLOOKUP(B304,[1]ExcCalc!O:S,4,FALSE),"")</f>
        <v/>
      </c>
      <c r="M304" s="91" t="str">
        <f>IFERROR(VLOOKUP(B304,[1]ExcCalc!O:S,5,FALSE),"")</f>
        <v/>
      </c>
    </row>
    <row r="305" spans="1:13" x14ac:dyDescent="0.2">
      <c r="A305" s="57"/>
      <c r="B305" s="87" t="str">
        <f>IF(ISNUMBER('[1]דיווח דיגומים'!B305),'[1]דיווח דיגומים'!B305,"")</f>
        <v/>
      </c>
      <c r="C305" s="88" t="str">
        <f>IF(ISNUMBER('[1]דיווח דיגומים'!B305),'[1]דיווח דיגומים'!C305,"")</f>
        <v/>
      </c>
      <c r="D305" s="89" t="str">
        <f>IF('[1]דיווח דיגומים'!E305="","",'[1]דיווח דיגומים'!E305)</f>
        <v/>
      </c>
      <c r="E305" s="90" t="str">
        <f>IF(B305="","",IF(VLOOKUP(B305,[1]WQ_UnitID!B:C,2,FALSE)=0,"",VLOOKUP(B305,[1]WQ_UnitID!B:C,2,FALSE)))</f>
        <v/>
      </c>
      <c r="F305" s="91" t="str">
        <f>IF(B305="","",[1]ExcLimit!$B$8)</f>
        <v/>
      </c>
      <c r="G305" s="91" t="str">
        <f>IF(B305="","",IF(D305=[1]Index!$R$24,"",[1]ExcLimit!$C$8))</f>
        <v/>
      </c>
      <c r="H305" s="91" t="str">
        <f>IF(B305="","",[1]ExcLimit!$D$8)</f>
        <v/>
      </c>
      <c r="I305" s="91" t="str">
        <f>IF(B305="","",[1]ExcLimit!$E$8)</f>
        <v/>
      </c>
      <c r="J305" s="91" t="str">
        <f>IFERROR(VLOOKUP(B305,[1]ExcCalc!O:S,2,FALSE),"")</f>
        <v/>
      </c>
      <c r="K305" s="91" t="str">
        <f>IFERROR(VLOOKUP(B305,[1]ExcCalc!O:S,3,FALSE),"")</f>
        <v/>
      </c>
      <c r="L305" s="91" t="str">
        <f>IFERROR(VLOOKUP(B305,[1]ExcCalc!O:S,4,FALSE),"")</f>
        <v/>
      </c>
      <c r="M305" s="91" t="str">
        <f>IFERROR(VLOOKUP(B305,[1]ExcCalc!O:S,5,FALSE),"")</f>
        <v/>
      </c>
    </row>
    <row r="306" spans="1:13" x14ac:dyDescent="0.2">
      <c r="A306" s="57"/>
      <c r="B306" s="87" t="str">
        <f>IF(ISNUMBER('[1]דיווח דיגומים'!B306),'[1]דיווח דיגומים'!B306,"")</f>
        <v/>
      </c>
      <c r="C306" s="88" t="str">
        <f>IF(ISNUMBER('[1]דיווח דיגומים'!B306),'[1]דיווח דיגומים'!C306,"")</f>
        <v/>
      </c>
      <c r="D306" s="89" t="str">
        <f>IF('[1]דיווח דיגומים'!E306="","",'[1]דיווח דיגומים'!E306)</f>
        <v/>
      </c>
      <c r="E306" s="90" t="str">
        <f>IF(B306="","",IF(VLOOKUP(B306,[1]WQ_UnitID!B:C,2,FALSE)=0,"",VLOOKUP(B306,[1]WQ_UnitID!B:C,2,FALSE)))</f>
        <v/>
      </c>
      <c r="F306" s="91" t="str">
        <f>IF(B306="","",[1]ExcLimit!$B$8)</f>
        <v/>
      </c>
      <c r="G306" s="91" t="str">
        <f>IF(B306="","",IF(D306=[1]Index!$R$24,"",[1]ExcLimit!$C$8))</f>
        <v/>
      </c>
      <c r="H306" s="91" t="str">
        <f>IF(B306="","",[1]ExcLimit!$D$8)</f>
        <v/>
      </c>
      <c r="I306" s="91" t="str">
        <f>IF(B306="","",[1]ExcLimit!$E$8)</f>
        <v/>
      </c>
      <c r="J306" s="91" t="str">
        <f>IFERROR(VLOOKUP(B306,[1]ExcCalc!O:S,2,FALSE),"")</f>
        <v/>
      </c>
      <c r="K306" s="91" t="str">
        <f>IFERROR(VLOOKUP(B306,[1]ExcCalc!O:S,3,FALSE),"")</f>
        <v/>
      </c>
      <c r="L306" s="91" t="str">
        <f>IFERROR(VLOOKUP(B306,[1]ExcCalc!O:S,4,FALSE),"")</f>
        <v/>
      </c>
      <c r="M306" s="91" t="str">
        <f>IFERROR(VLOOKUP(B306,[1]ExcCalc!O:S,5,FALSE),"")</f>
        <v/>
      </c>
    </row>
    <row r="307" spans="1:13" x14ac:dyDescent="0.2">
      <c r="A307" s="57"/>
      <c r="B307" s="87" t="str">
        <f>IF(ISNUMBER('[1]דיווח דיגומים'!B307),'[1]דיווח דיגומים'!B307,"")</f>
        <v/>
      </c>
      <c r="C307" s="88" t="str">
        <f>IF(ISNUMBER('[1]דיווח דיגומים'!B307),'[1]דיווח דיגומים'!C307,"")</f>
        <v/>
      </c>
      <c r="D307" s="89" t="str">
        <f>IF('[1]דיווח דיגומים'!E307="","",'[1]דיווח דיגומים'!E307)</f>
        <v/>
      </c>
      <c r="E307" s="90" t="str">
        <f>IF(B307="","",IF(VLOOKUP(B307,[1]WQ_UnitID!B:C,2,FALSE)=0,"",VLOOKUP(B307,[1]WQ_UnitID!B:C,2,FALSE)))</f>
        <v/>
      </c>
      <c r="F307" s="91" t="str">
        <f>IF(B307="","",[1]ExcLimit!$B$8)</f>
        <v/>
      </c>
      <c r="G307" s="91" t="str">
        <f>IF(B307="","",IF(D307=[1]Index!$R$24,"",[1]ExcLimit!$C$8))</f>
        <v/>
      </c>
      <c r="H307" s="91" t="str">
        <f>IF(B307="","",[1]ExcLimit!$D$8)</f>
        <v/>
      </c>
      <c r="I307" s="91" t="str">
        <f>IF(B307="","",[1]ExcLimit!$E$8)</f>
        <v/>
      </c>
      <c r="J307" s="91" t="str">
        <f>IFERROR(VLOOKUP(B307,[1]ExcCalc!O:S,2,FALSE),"")</f>
        <v/>
      </c>
      <c r="K307" s="91" t="str">
        <f>IFERROR(VLOOKUP(B307,[1]ExcCalc!O:S,3,FALSE),"")</f>
        <v/>
      </c>
      <c r="L307" s="91" t="str">
        <f>IFERROR(VLOOKUP(B307,[1]ExcCalc!O:S,4,FALSE),"")</f>
        <v/>
      </c>
      <c r="M307" s="91" t="str">
        <f>IFERROR(VLOOKUP(B307,[1]ExcCalc!O:S,5,FALSE),"")</f>
        <v/>
      </c>
    </row>
    <row r="308" spans="1:13" x14ac:dyDescent="0.2">
      <c r="A308" s="57"/>
      <c r="B308" s="87" t="str">
        <f>IF(ISNUMBER('[1]דיווח דיגומים'!B308),'[1]דיווח דיגומים'!B308,"")</f>
        <v/>
      </c>
      <c r="C308" s="88" t="str">
        <f>IF(ISNUMBER('[1]דיווח דיגומים'!B308),'[1]דיווח דיגומים'!C308,"")</f>
        <v/>
      </c>
      <c r="D308" s="89" t="str">
        <f>IF('[1]דיווח דיגומים'!E308="","",'[1]דיווח דיגומים'!E308)</f>
        <v/>
      </c>
      <c r="E308" s="90" t="str">
        <f>IF(B308="","",IF(VLOOKUP(B308,[1]WQ_UnitID!B:C,2,FALSE)=0,"",VLOOKUP(B308,[1]WQ_UnitID!B:C,2,FALSE)))</f>
        <v/>
      </c>
      <c r="F308" s="91" t="str">
        <f>IF(B308="","",[1]ExcLimit!$B$8)</f>
        <v/>
      </c>
      <c r="G308" s="91" t="str">
        <f>IF(B308="","",IF(D308=[1]Index!$R$24,"",[1]ExcLimit!$C$8))</f>
        <v/>
      </c>
      <c r="H308" s="91" t="str">
        <f>IF(B308="","",[1]ExcLimit!$D$8)</f>
        <v/>
      </c>
      <c r="I308" s="91" t="str">
        <f>IF(B308="","",[1]ExcLimit!$E$8)</f>
        <v/>
      </c>
      <c r="J308" s="91" t="str">
        <f>IFERROR(VLOOKUP(B308,[1]ExcCalc!O:S,2,FALSE),"")</f>
        <v/>
      </c>
      <c r="K308" s="91" t="str">
        <f>IFERROR(VLOOKUP(B308,[1]ExcCalc!O:S,3,FALSE),"")</f>
        <v/>
      </c>
      <c r="L308" s="91" t="str">
        <f>IFERROR(VLOOKUP(B308,[1]ExcCalc!O:S,4,FALSE),"")</f>
        <v/>
      </c>
      <c r="M308" s="91" t="str">
        <f>IFERROR(VLOOKUP(B308,[1]ExcCalc!O:S,5,FALSE),"")</f>
        <v/>
      </c>
    </row>
    <row r="309" spans="1:13" x14ac:dyDescent="0.2">
      <c r="A309" s="57"/>
      <c r="B309" s="87" t="str">
        <f>IF(ISNUMBER('[1]דיווח דיגומים'!B309),'[1]דיווח דיגומים'!B309,"")</f>
        <v/>
      </c>
      <c r="C309" s="88" t="str">
        <f>IF(ISNUMBER('[1]דיווח דיגומים'!B309),'[1]דיווח דיגומים'!C309,"")</f>
        <v/>
      </c>
      <c r="D309" s="89" t="str">
        <f>IF('[1]דיווח דיגומים'!E309="","",'[1]דיווח דיגומים'!E309)</f>
        <v/>
      </c>
      <c r="E309" s="90" t="str">
        <f>IF(B309="","",IF(VLOOKUP(B309,[1]WQ_UnitID!B:C,2,FALSE)=0,"",VLOOKUP(B309,[1]WQ_UnitID!B:C,2,FALSE)))</f>
        <v/>
      </c>
      <c r="F309" s="91" t="str">
        <f>IF(B309="","",[1]ExcLimit!$B$8)</f>
        <v/>
      </c>
      <c r="G309" s="91" t="str">
        <f>IF(B309="","",IF(D309=[1]Index!$R$24,"",[1]ExcLimit!$C$8))</f>
        <v/>
      </c>
      <c r="H309" s="91" t="str">
        <f>IF(B309="","",[1]ExcLimit!$D$8)</f>
        <v/>
      </c>
      <c r="I309" s="91" t="str">
        <f>IF(B309="","",[1]ExcLimit!$E$8)</f>
        <v/>
      </c>
      <c r="J309" s="91" t="str">
        <f>IFERROR(VLOOKUP(B309,[1]ExcCalc!O:S,2,FALSE),"")</f>
        <v/>
      </c>
      <c r="K309" s="91" t="str">
        <f>IFERROR(VLOOKUP(B309,[1]ExcCalc!O:S,3,FALSE),"")</f>
        <v/>
      </c>
      <c r="L309" s="91" t="str">
        <f>IFERROR(VLOOKUP(B309,[1]ExcCalc!O:S,4,FALSE),"")</f>
        <v/>
      </c>
      <c r="M309" s="91" t="str">
        <f>IFERROR(VLOOKUP(B309,[1]ExcCalc!O:S,5,FALSE),"")</f>
        <v/>
      </c>
    </row>
    <row r="310" spans="1:13" x14ac:dyDescent="0.2">
      <c r="A310" s="57"/>
      <c r="B310" s="87" t="str">
        <f>IF(ISNUMBER('[1]דיווח דיגומים'!B310),'[1]דיווח דיגומים'!B310,"")</f>
        <v/>
      </c>
      <c r="C310" s="88" t="str">
        <f>IF(ISNUMBER('[1]דיווח דיגומים'!B310),'[1]דיווח דיגומים'!C310,"")</f>
        <v/>
      </c>
      <c r="D310" s="89" t="str">
        <f>IF('[1]דיווח דיגומים'!E310="","",'[1]דיווח דיגומים'!E310)</f>
        <v/>
      </c>
      <c r="E310" s="90" t="str">
        <f>IF(B310="","",IF(VLOOKUP(B310,[1]WQ_UnitID!B:C,2,FALSE)=0,"",VLOOKUP(B310,[1]WQ_UnitID!B:C,2,FALSE)))</f>
        <v/>
      </c>
      <c r="F310" s="91" t="str">
        <f>IF(B310="","",[1]ExcLimit!$B$8)</f>
        <v/>
      </c>
      <c r="G310" s="91" t="str">
        <f>IF(B310="","",IF(D310=[1]Index!$R$24,"",[1]ExcLimit!$C$8))</f>
        <v/>
      </c>
      <c r="H310" s="91" t="str">
        <f>IF(B310="","",[1]ExcLimit!$D$8)</f>
        <v/>
      </c>
      <c r="I310" s="91" t="str">
        <f>IF(B310="","",[1]ExcLimit!$E$8)</f>
        <v/>
      </c>
      <c r="J310" s="91" t="str">
        <f>IFERROR(VLOOKUP(B310,[1]ExcCalc!O:S,2,FALSE),"")</f>
        <v/>
      </c>
      <c r="K310" s="91" t="str">
        <f>IFERROR(VLOOKUP(B310,[1]ExcCalc!O:S,3,FALSE),"")</f>
        <v/>
      </c>
      <c r="L310" s="91" t="str">
        <f>IFERROR(VLOOKUP(B310,[1]ExcCalc!O:S,4,FALSE),"")</f>
        <v/>
      </c>
      <c r="M310" s="91" t="str">
        <f>IFERROR(VLOOKUP(B310,[1]ExcCalc!O:S,5,FALSE),"")</f>
        <v/>
      </c>
    </row>
    <row r="311" spans="1:13" x14ac:dyDescent="0.2">
      <c r="A311" s="57"/>
      <c r="B311" s="87" t="str">
        <f>IF(ISNUMBER('[1]דיווח דיגומים'!B311),'[1]דיווח דיגומים'!B311,"")</f>
        <v/>
      </c>
      <c r="C311" s="88" t="str">
        <f>IF(ISNUMBER('[1]דיווח דיגומים'!B311),'[1]דיווח דיגומים'!C311,"")</f>
        <v/>
      </c>
      <c r="D311" s="89" t="str">
        <f>IF('[1]דיווח דיגומים'!E311="","",'[1]דיווח דיגומים'!E311)</f>
        <v/>
      </c>
      <c r="E311" s="90" t="str">
        <f>IF(B311="","",IF(VLOOKUP(B311,[1]WQ_UnitID!B:C,2,FALSE)=0,"",VLOOKUP(B311,[1]WQ_UnitID!B:C,2,FALSE)))</f>
        <v/>
      </c>
      <c r="F311" s="91" t="str">
        <f>IF(B311="","",[1]ExcLimit!$B$8)</f>
        <v/>
      </c>
      <c r="G311" s="91" t="str">
        <f>IF(B311="","",IF(D311=[1]Index!$R$24,"",[1]ExcLimit!$C$8))</f>
        <v/>
      </c>
      <c r="H311" s="91" t="str">
        <f>IF(B311="","",[1]ExcLimit!$D$8)</f>
        <v/>
      </c>
      <c r="I311" s="91" t="str">
        <f>IF(B311="","",[1]ExcLimit!$E$8)</f>
        <v/>
      </c>
      <c r="J311" s="91" t="str">
        <f>IFERROR(VLOOKUP(B311,[1]ExcCalc!O:S,2,FALSE),"")</f>
        <v/>
      </c>
      <c r="K311" s="91" t="str">
        <f>IFERROR(VLOOKUP(B311,[1]ExcCalc!O:S,3,FALSE),"")</f>
        <v/>
      </c>
      <c r="L311" s="91" t="str">
        <f>IFERROR(VLOOKUP(B311,[1]ExcCalc!O:S,4,FALSE),"")</f>
        <v/>
      </c>
      <c r="M311" s="91" t="str">
        <f>IFERROR(VLOOKUP(B311,[1]ExcCalc!O:S,5,FALSE),"")</f>
        <v/>
      </c>
    </row>
    <row r="312" spans="1:13" x14ac:dyDescent="0.2">
      <c r="A312" s="57"/>
      <c r="B312" s="87" t="str">
        <f>IF(ISNUMBER('[1]דיווח דיגומים'!B312),'[1]דיווח דיגומים'!B312,"")</f>
        <v/>
      </c>
      <c r="C312" s="88" t="str">
        <f>IF(ISNUMBER('[1]דיווח דיגומים'!B312),'[1]דיווח דיגומים'!C312,"")</f>
        <v/>
      </c>
      <c r="D312" s="89" t="str">
        <f>IF('[1]דיווח דיגומים'!E312="","",'[1]דיווח דיגומים'!E312)</f>
        <v/>
      </c>
      <c r="E312" s="90" t="str">
        <f>IF(B312="","",IF(VLOOKUP(B312,[1]WQ_UnitID!B:C,2,FALSE)=0,"",VLOOKUP(B312,[1]WQ_UnitID!B:C,2,FALSE)))</f>
        <v/>
      </c>
      <c r="F312" s="91" t="str">
        <f>IF(B312="","",[1]ExcLimit!$B$8)</f>
        <v/>
      </c>
      <c r="G312" s="91" t="str">
        <f>IF(B312="","",IF(D312=[1]Index!$R$24,"",[1]ExcLimit!$C$8))</f>
        <v/>
      </c>
      <c r="H312" s="91" t="str">
        <f>IF(B312="","",[1]ExcLimit!$D$8)</f>
        <v/>
      </c>
      <c r="I312" s="91" t="str">
        <f>IF(B312="","",[1]ExcLimit!$E$8)</f>
        <v/>
      </c>
      <c r="J312" s="91" t="str">
        <f>IFERROR(VLOOKUP(B312,[1]ExcCalc!O:S,2,FALSE),"")</f>
        <v/>
      </c>
      <c r="K312" s="91" t="str">
        <f>IFERROR(VLOOKUP(B312,[1]ExcCalc!O:S,3,FALSE),"")</f>
        <v/>
      </c>
      <c r="L312" s="91" t="str">
        <f>IFERROR(VLOOKUP(B312,[1]ExcCalc!O:S,4,FALSE),"")</f>
        <v/>
      </c>
      <c r="M312" s="91" t="str">
        <f>IFERROR(VLOOKUP(B312,[1]ExcCalc!O:S,5,FALSE),"")</f>
        <v/>
      </c>
    </row>
    <row r="313" spans="1:13" x14ac:dyDescent="0.2">
      <c r="A313" s="57"/>
      <c r="B313" s="87" t="str">
        <f>IF(ISNUMBER('[1]דיווח דיגומים'!B313),'[1]דיווח דיגומים'!B313,"")</f>
        <v/>
      </c>
      <c r="C313" s="88" t="str">
        <f>IF(ISNUMBER('[1]דיווח דיגומים'!B313),'[1]דיווח דיגומים'!C313,"")</f>
        <v/>
      </c>
      <c r="D313" s="89" t="str">
        <f>IF('[1]דיווח דיגומים'!E313="","",'[1]דיווח דיגומים'!E313)</f>
        <v/>
      </c>
      <c r="E313" s="90" t="str">
        <f>IF(B313="","",IF(VLOOKUP(B313,[1]WQ_UnitID!B:C,2,FALSE)=0,"",VLOOKUP(B313,[1]WQ_UnitID!B:C,2,FALSE)))</f>
        <v/>
      </c>
      <c r="F313" s="91" t="str">
        <f>IF(B313="","",[1]ExcLimit!$B$8)</f>
        <v/>
      </c>
      <c r="G313" s="91" t="str">
        <f>IF(B313="","",IF(D313=[1]Index!$R$24,"",[1]ExcLimit!$C$8))</f>
        <v/>
      </c>
      <c r="H313" s="91" t="str">
        <f>IF(B313="","",[1]ExcLimit!$D$8)</f>
        <v/>
      </c>
      <c r="I313" s="91" t="str">
        <f>IF(B313="","",[1]ExcLimit!$E$8)</f>
        <v/>
      </c>
      <c r="J313" s="91" t="str">
        <f>IFERROR(VLOOKUP(B313,[1]ExcCalc!O:S,2,FALSE),"")</f>
        <v/>
      </c>
      <c r="K313" s="91" t="str">
        <f>IFERROR(VLOOKUP(B313,[1]ExcCalc!O:S,3,FALSE),"")</f>
        <v/>
      </c>
      <c r="L313" s="91" t="str">
        <f>IFERROR(VLOOKUP(B313,[1]ExcCalc!O:S,4,FALSE),"")</f>
        <v/>
      </c>
      <c r="M313" s="91" t="str">
        <f>IFERROR(VLOOKUP(B313,[1]ExcCalc!O:S,5,FALSE),"")</f>
        <v/>
      </c>
    </row>
    <row r="314" spans="1:13" x14ac:dyDescent="0.2">
      <c r="A314" s="57"/>
      <c r="B314" s="87" t="str">
        <f>IF(ISNUMBER('[1]דיווח דיגומים'!B314),'[1]דיווח דיגומים'!B314,"")</f>
        <v/>
      </c>
      <c r="C314" s="88" t="str">
        <f>IF(ISNUMBER('[1]דיווח דיגומים'!B314),'[1]דיווח דיגומים'!C314,"")</f>
        <v/>
      </c>
      <c r="D314" s="89" t="str">
        <f>IF('[1]דיווח דיגומים'!E314="","",'[1]דיווח דיגומים'!E314)</f>
        <v/>
      </c>
      <c r="E314" s="90" t="str">
        <f>IF(B314="","",IF(VLOOKUP(B314,[1]WQ_UnitID!B:C,2,FALSE)=0,"",VLOOKUP(B314,[1]WQ_UnitID!B:C,2,FALSE)))</f>
        <v/>
      </c>
      <c r="F314" s="91" t="str">
        <f>IF(B314="","",[1]ExcLimit!$B$8)</f>
        <v/>
      </c>
      <c r="G314" s="91" t="str">
        <f>IF(B314="","",IF(D314=[1]Index!$R$24,"",[1]ExcLimit!$C$8))</f>
        <v/>
      </c>
      <c r="H314" s="91" t="str">
        <f>IF(B314="","",[1]ExcLimit!$D$8)</f>
        <v/>
      </c>
      <c r="I314" s="91" t="str">
        <f>IF(B314="","",[1]ExcLimit!$E$8)</f>
        <v/>
      </c>
      <c r="J314" s="91" t="str">
        <f>IFERROR(VLOOKUP(B314,[1]ExcCalc!O:S,2,FALSE),"")</f>
        <v/>
      </c>
      <c r="K314" s="91" t="str">
        <f>IFERROR(VLOOKUP(B314,[1]ExcCalc!O:S,3,FALSE),"")</f>
        <v/>
      </c>
      <c r="L314" s="91" t="str">
        <f>IFERROR(VLOOKUP(B314,[1]ExcCalc!O:S,4,FALSE),"")</f>
        <v/>
      </c>
      <c r="M314" s="91" t="str">
        <f>IFERROR(VLOOKUP(B314,[1]ExcCalc!O:S,5,FALSE),"")</f>
        <v/>
      </c>
    </row>
    <row r="315" spans="1:13" x14ac:dyDescent="0.2">
      <c r="A315" s="57"/>
      <c r="B315" s="87" t="str">
        <f>IF(ISNUMBER('[1]דיווח דיגומים'!B315),'[1]דיווח דיגומים'!B315,"")</f>
        <v/>
      </c>
      <c r="C315" s="88" t="str">
        <f>IF(ISNUMBER('[1]דיווח דיגומים'!B315),'[1]דיווח דיגומים'!C315,"")</f>
        <v/>
      </c>
      <c r="D315" s="89" t="str">
        <f>IF('[1]דיווח דיגומים'!E315="","",'[1]דיווח דיגומים'!E315)</f>
        <v/>
      </c>
      <c r="E315" s="90" t="str">
        <f>IF(B315="","",IF(VLOOKUP(B315,[1]WQ_UnitID!B:C,2,FALSE)=0,"",VLOOKUP(B315,[1]WQ_UnitID!B:C,2,FALSE)))</f>
        <v/>
      </c>
      <c r="F315" s="91" t="str">
        <f>IF(B315="","",[1]ExcLimit!$B$8)</f>
        <v/>
      </c>
      <c r="G315" s="91" t="str">
        <f>IF(B315="","",IF(D315=[1]Index!$R$24,"",[1]ExcLimit!$C$8))</f>
        <v/>
      </c>
      <c r="H315" s="91" t="str">
        <f>IF(B315="","",[1]ExcLimit!$D$8)</f>
        <v/>
      </c>
      <c r="I315" s="91" t="str">
        <f>IF(B315="","",[1]ExcLimit!$E$8)</f>
        <v/>
      </c>
      <c r="J315" s="91" t="str">
        <f>IFERROR(VLOOKUP(B315,[1]ExcCalc!O:S,2,FALSE),"")</f>
        <v/>
      </c>
      <c r="K315" s="91" t="str">
        <f>IFERROR(VLOOKUP(B315,[1]ExcCalc!O:S,3,FALSE),"")</f>
        <v/>
      </c>
      <c r="L315" s="91" t="str">
        <f>IFERROR(VLOOKUP(B315,[1]ExcCalc!O:S,4,FALSE),"")</f>
        <v/>
      </c>
      <c r="M315" s="91" t="str">
        <f>IFERROR(VLOOKUP(B315,[1]ExcCalc!O:S,5,FALSE),"")</f>
        <v/>
      </c>
    </row>
    <row r="316" spans="1:13" x14ac:dyDescent="0.2">
      <c r="A316" s="57"/>
      <c r="B316" s="87" t="str">
        <f>IF(ISNUMBER('[1]דיווח דיגומים'!B316),'[1]דיווח דיגומים'!B316,"")</f>
        <v/>
      </c>
      <c r="C316" s="88" t="str">
        <f>IF(ISNUMBER('[1]דיווח דיגומים'!B316),'[1]דיווח דיגומים'!C316,"")</f>
        <v/>
      </c>
      <c r="D316" s="89" t="str">
        <f>IF('[1]דיווח דיגומים'!E316="","",'[1]דיווח דיגומים'!E316)</f>
        <v/>
      </c>
      <c r="E316" s="90" t="str">
        <f>IF(B316="","",IF(VLOOKUP(B316,[1]WQ_UnitID!B:C,2,FALSE)=0,"",VLOOKUP(B316,[1]WQ_UnitID!B:C,2,FALSE)))</f>
        <v/>
      </c>
      <c r="F316" s="91" t="str">
        <f>IF(B316="","",[1]ExcLimit!$B$8)</f>
        <v/>
      </c>
      <c r="G316" s="91" t="str">
        <f>IF(B316="","",IF(D316=[1]Index!$R$24,"",[1]ExcLimit!$C$8))</f>
        <v/>
      </c>
      <c r="H316" s="91" t="str">
        <f>IF(B316="","",[1]ExcLimit!$D$8)</f>
        <v/>
      </c>
      <c r="I316" s="91" t="str">
        <f>IF(B316="","",[1]ExcLimit!$E$8)</f>
        <v/>
      </c>
      <c r="J316" s="91" t="str">
        <f>IFERROR(VLOOKUP(B316,[1]ExcCalc!O:S,2,FALSE),"")</f>
        <v/>
      </c>
      <c r="K316" s="91" t="str">
        <f>IFERROR(VLOOKUP(B316,[1]ExcCalc!O:S,3,FALSE),"")</f>
        <v/>
      </c>
      <c r="L316" s="91" t="str">
        <f>IFERROR(VLOOKUP(B316,[1]ExcCalc!O:S,4,FALSE),"")</f>
        <v/>
      </c>
      <c r="M316" s="91" t="str">
        <f>IFERROR(VLOOKUP(B316,[1]ExcCalc!O:S,5,FALSE),"")</f>
        <v/>
      </c>
    </row>
    <row r="317" spans="1:13" x14ac:dyDescent="0.2">
      <c r="A317" s="57"/>
      <c r="B317" s="87" t="str">
        <f>IF(ISNUMBER('[1]דיווח דיגומים'!B317),'[1]דיווח דיגומים'!B317,"")</f>
        <v/>
      </c>
      <c r="C317" s="88" t="str">
        <f>IF(ISNUMBER('[1]דיווח דיגומים'!B317),'[1]דיווח דיגומים'!C317,"")</f>
        <v/>
      </c>
      <c r="D317" s="89" t="str">
        <f>IF('[1]דיווח דיגומים'!E317="","",'[1]דיווח דיגומים'!E317)</f>
        <v/>
      </c>
      <c r="E317" s="90" t="str">
        <f>IF(B317="","",IF(VLOOKUP(B317,[1]WQ_UnitID!B:C,2,FALSE)=0,"",VLOOKUP(B317,[1]WQ_UnitID!B:C,2,FALSE)))</f>
        <v/>
      </c>
      <c r="F317" s="91" t="str">
        <f>IF(B317="","",[1]ExcLimit!$B$8)</f>
        <v/>
      </c>
      <c r="G317" s="91" t="str">
        <f>IF(B317="","",IF(D317=[1]Index!$R$24,"",[1]ExcLimit!$C$8))</f>
        <v/>
      </c>
      <c r="H317" s="91" t="str">
        <f>IF(B317="","",[1]ExcLimit!$D$8)</f>
        <v/>
      </c>
      <c r="I317" s="91" t="str">
        <f>IF(B317="","",[1]ExcLimit!$E$8)</f>
        <v/>
      </c>
      <c r="J317" s="91" t="str">
        <f>IFERROR(VLOOKUP(B317,[1]ExcCalc!O:S,2,FALSE),"")</f>
        <v/>
      </c>
      <c r="K317" s="91" t="str">
        <f>IFERROR(VLOOKUP(B317,[1]ExcCalc!O:S,3,FALSE),"")</f>
        <v/>
      </c>
      <c r="L317" s="91" t="str">
        <f>IFERROR(VLOOKUP(B317,[1]ExcCalc!O:S,4,FALSE),"")</f>
        <v/>
      </c>
      <c r="M317" s="91" t="str">
        <f>IFERROR(VLOOKUP(B317,[1]ExcCalc!O:S,5,FALSE),"")</f>
        <v/>
      </c>
    </row>
    <row r="318" spans="1:13" x14ac:dyDescent="0.2">
      <c r="A318" s="57"/>
      <c r="B318" s="87" t="str">
        <f>IF(ISNUMBER('[1]דיווח דיגומים'!B318),'[1]דיווח דיגומים'!B318,"")</f>
        <v/>
      </c>
      <c r="C318" s="88" t="str">
        <f>IF(ISNUMBER('[1]דיווח דיגומים'!B318),'[1]דיווח דיגומים'!C318,"")</f>
        <v/>
      </c>
      <c r="D318" s="89" t="str">
        <f>IF('[1]דיווח דיגומים'!E318="","",'[1]דיווח דיגומים'!E318)</f>
        <v/>
      </c>
      <c r="E318" s="90" t="str">
        <f>IF(B318="","",IF(VLOOKUP(B318,[1]WQ_UnitID!B:C,2,FALSE)=0,"",VLOOKUP(B318,[1]WQ_UnitID!B:C,2,FALSE)))</f>
        <v/>
      </c>
      <c r="F318" s="91" t="str">
        <f>IF(B318="","",[1]ExcLimit!$B$8)</f>
        <v/>
      </c>
      <c r="G318" s="91" t="str">
        <f>IF(B318="","",IF(D318=[1]Index!$R$24,"",[1]ExcLimit!$C$8))</f>
        <v/>
      </c>
      <c r="H318" s="91" t="str">
        <f>IF(B318="","",[1]ExcLimit!$D$8)</f>
        <v/>
      </c>
      <c r="I318" s="91" t="str">
        <f>IF(B318="","",[1]ExcLimit!$E$8)</f>
        <v/>
      </c>
      <c r="J318" s="91" t="str">
        <f>IFERROR(VLOOKUP(B318,[1]ExcCalc!O:S,2,FALSE),"")</f>
        <v/>
      </c>
      <c r="K318" s="91" t="str">
        <f>IFERROR(VLOOKUP(B318,[1]ExcCalc!O:S,3,FALSE),"")</f>
        <v/>
      </c>
      <c r="L318" s="91" t="str">
        <f>IFERROR(VLOOKUP(B318,[1]ExcCalc!O:S,4,FALSE),"")</f>
        <v/>
      </c>
      <c r="M318" s="91" t="str">
        <f>IFERROR(VLOOKUP(B318,[1]ExcCalc!O:S,5,FALSE),"")</f>
        <v/>
      </c>
    </row>
    <row r="319" spans="1:13" x14ac:dyDescent="0.2">
      <c r="A319" s="57"/>
      <c r="B319" s="87" t="str">
        <f>IF(ISNUMBER('[1]דיווח דיגומים'!B319),'[1]דיווח דיגומים'!B319,"")</f>
        <v/>
      </c>
      <c r="C319" s="88" t="str">
        <f>IF(ISNUMBER('[1]דיווח דיגומים'!B319),'[1]דיווח דיגומים'!C319,"")</f>
        <v/>
      </c>
      <c r="D319" s="89" t="str">
        <f>IF('[1]דיווח דיגומים'!E319="","",'[1]דיווח דיגומים'!E319)</f>
        <v/>
      </c>
      <c r="E319" s="90" t="str">
        <f>IF(B319="","",IF(VLOOKUP(B319,[1]WQ_UnitID!B:C,2,FALSE)=0,"",VLOOKUP(B319,[1]WQ_UnitID!B:C,2,FALSE)))</f>
        <v/>
      </c>
      <c r="F319" s="91" t="str">
        <f>IF(B319="","",[1]ExcLimit!$B$8)</f>
        <v/>
      </c>
      <c r="G319" s="91" t="str">
        <f>IF(B319="","",IF(D319=[1]Index!$R$24,"",[1]ExcLimit!$C$8))</f>
        <v/>
      </c>
      <c r="H319" s="91" t="str">
        <f>IF(B319="","",[1]ExcLimit!$D$8)</f>
        <v/>
      </c>
      <c r="I319" s="91" t="str">
        <f>IF(B319="","",[1]ExcLimit!$E$8)</f>
        <v/>
      </c>
      <c r="J319" s="91" t="str">
        <f>IFERROR(VLOOKUP(B319,[1]ExcCalc!O:S,2,FALSE),"")</f>
        <v/>
      </c>
      <c r="K319" s="91" t="str">
        <f>IFERROR(VLOOKUP(B319,[1]ExcCalc!O:S,3,FALSE),"")</f>
        <v/>
      </c>
      <c r="L319" s="91" t="str">
        <f>IFERROR(VLOOKUP(B319,[1]ExcCalc!O:S,4,FALSE),"")</f>
        <v/>
      </c>
      <c r="M319" s="91" t="str">
        <f>IFERROR(VLOOKUP(B319,[1]ExcCalc!O:S,5,FALSE),"")</f>
        <v/>
      </c>
    </row>
    <row r="320" spans="1:13" x14ac:dyDescent="0.2">
      <c r="A320" s="57"/>
      <c r="B320" s="87" t="str">
        <f>IF(ISNUMBER('[1]דיווח דיגומים'!B320),'[1]דיווח דיגומים'!B320,"")</f>
        <v/>
      </c>
      <c r="C320" s="88" t="str">
        <f>IF(ISNUMBER('[1]דיווח דיגומים'!B320),'[1]דיווח דיגומים'!C320,"")</f>
        <v/>
      </c>
      <c r="D320" s="89" t="str">
        <f>IF('[1]דיווח דיגומים'!E320="","",'[1]דיווח דיגומים'!E320)</f>
        <v/>
      </c>
      <c r="E320" s="90" t="str">
        <f>IF(B320="","",IF(VLOOKUP(B320,[1]WQ_UnitID!B:C,2,FALSE)=0,"",VLOOKUP(B320,[1]WQ_UnitID!B:C,2,FALSE)))</f>
        <v/>
      </c>
      <c r="F320" s="91" t="str">
        <f>IF(B320="","",[1]ExcLimit!$B$8)</f>
        <v/>
      </c>
      <c r="G320" s="91" t="str">
        <f>IF(B320="","",IF(D320=[1]Index!$R$24,"",[1]ExcLimit!$C$8))</f>
        <v/>
      </c>
      <c r="H320" s="91" t="str">
        <f>IF(B320="","",[1]ExcLimit!$D$8)</f>
        <v/>
      </c>
      <c r="I320" s="91" t="str">
        <f>IF(B320="","",[1]ExcLimit!$E$8)</f>
        <v/>
      </c>
      <c r="J320" s="91" t="str">
        <f>IFERROR(VLOOKUP(B320,[1]ExcCalc!O:S,2,FALSE),"")</f>
        <v/>
      </c>
      <c r="K320" s="91" t="str">
        <f>IFERROR(VLOOKUP(B320,[1]ExcCalc!O:S,3,FALSE),"")</f>
        <v/>
      </c>
      <c r="L320" s="91" t="str">
        <f>IFERROR(VLOOKUP(B320,[1]ExcCalc!O:S,4,FALSE),"")</f>
        <v/>
      </c>
      <c r="M320" s="91" t="str">
        <f>IFERROR(VLOOKUP(B320,[1]ExcCalc!O:S,5,FALSE),"")</f>
        <v/>
      </c>
    </row>
    <row r="321" spans="1:13" x14ac:dyDescent="0.2">
      <c r="A321" s="57"/>
      <c r="B321" s="87" t="str">
        <f>IF(ISNUMBER('[1]דיווח דיגומים'!B321),'[1]דיווח דיגומים'!B321,"")</f>
        <v/>
      </c>
      <c r="C321" s="88" t="str">
        <f>IF(ISNUMBER('[1]דיווח דיגומים'!B321),'[1]דיווח דיגומים'!C321,"")</f>
        <v/>
      </c>
      <c r="D321" s="89" t="str">
        <f>IF('[1]דיווח דיגומים'!E321="","",'[1]דיווח דיגומים'!E321)</f>
        <v/>
      </c>
      <c r="E321" s="90" t="str">
        <f>IF(B321="","",IF(VLOOKUP(B321,[1]WQ_UnitID!B:C,2,FALSE)=0,"",VLOOKUP(B321,[1]WQ_UnitID!B:C,2,FALSE)))</f>
        <v/>
      </c>
      <c r="F321" s="91" t="str">
        <f>IF(B321="","",[1]ExcLimit!$B$8)</f>
        <v/>
      </c>
      <c r="G321" s="91" t="str">
        <f>IF(B321="","",IF(D321=[1]Index!$R$24,"",[1]ExcLimit!$C$8))</f>
        <v/>
      </c>
      <c r="H321" s="91" t="str">
        <f>IF(B321="","",[1]ExcLimit!$D$8)</f>
        <v/>
      </c>
      <c r="I321" s="91" t="str">
        <f>IF(B321="","",[1]ExcLimit!$E$8)</f>
        <v/>
      </c>
      <c r="J321" s="91" t="str">
        <f>IFERROR(VLOOKUP(B321,[1]ExcCalc!O:S,2,FALSE),"")</f>
        <v/>
      </c>
      <c r="K321" s="91" t="str">
        <f>IFERROR(VLOOKUP(B321,[1]ExcCalc!O:S,3,FALSE),"")</f>
        <v/>
      </c>
      <c r="L321" s="91" t="str">
        <f>IFERROR(VLOOKUP(B321,[1]ExcCalc!O:S,4,FALSE),"")</f>
        <v/>
      </c>
      <c r="M321" s="91" t="str">
        <f>IFERROR(VLOOKUP(B321,[1]ExcCalc!O:S,5,FALSE),"")</f>
        <v/>
      </c>
    </row>
    <row r="322" spans="1:13" x14ac:dyDescent="0.2">
      <c r="A322" s="57"/>
      <c r="B322" s="87" t="str">
        <f>IF(ISNUMBER('[1]דיווח דיגומים'!B322),'[1]דיווח דיגומים'!B322,"")</f>
        <v/>
      </c>
      <c r="C322" s="88" t="str">
        <f>IF(ISNUMBER('[1]דיווח דיגומים'!B322),'[1]דיווח דיגומים'!C322,"")</f>
        <v/>
      </c>
      <c r="D322" s="89" t="str">
        <f>IF('[1]דיווח דיגומים'!E322="","",'[1]דיווח דיגומים'!E322)</f>
        <v/>
      </c>
      <c r="E322" s="90" t="str">
        <f>IF(B322="","",IF(VLOOKUP(B322,[1]WQ_UnitID!B:C,2,FALSE)=0,"",VLOOKUP(B322,[1]WQ_UnitID!B:C,2,FALSE)))</f>
        <v/>
      </c>
      <c r="F322" s="91" t="str">
        <f>IF(B322="","",[1]ExcLimit!$B$8)</f>
        <v/>
      </c>
      <c r="G322" s="91" t="str">
        <f>IF(B322="","",IF(D322=[1]Index!$R$24,"",[1]ExcLimit!$C$8))</f>
        <v/>
      </c>
      <c r="H322" s="91" t="str">
        <f>IF(B322="","",[1]ExcLimit!$D$8)</f>
        <v/>
      </c>
      <c r="I322" s="91" t="str">
        <f>IF(B322="","",[1]ExcLimit!$E$8)</f>
        <v/>
      </c>
      <c r="J322" s="91" t="str">
        <f>IFERROR(VLOOKUP(B322,[1]ExcCalc!O:S,2,FALSE),"")</f>
        <v/>
      </c>
      <c r="K322" s="91" t="str">
        <f>IFERROR(VLOOKUP(B322,[1]ExcCalc!O:S,3,FALSE),"")</f>
        <v/>
      </c>
      <c r="L322" s="91" t="str">
        <f>IFERROR(VLOOKUP(B322,[1]ExcCalc!O:S,4,FALSE),"")</f>
        <v/>
      </c>
      <c r="M322" s="91" t="str">
        <f>IFERROR(VLOOKUP(B322,[1]ExcCalc!O:S,5,FALSE),"")</f>
        <v/>
      </c>
    </row>
    <row r="323" spans="1:13" x14ac:dyDescent="0.2">
      <c r="A323" s="57"/>
      <c r="B323" s="87" t="str">
        <f>IF(ISNUMBER('[1]דיווח דיגומים'!B323),'[1]דיווח דיגומים'!B323,"")</f>
        <v/>
      </c>
      <c r="C323" s="88" t="str">
        <f>IF(ISNUMBER('[1]דיווח דיגומים'!B323),'[1]דיווח דיגומים'!C323,"")</f>
        <v/>
      </c>
      <c r="D323" s="89" t="str">
        <f>IF('[1]דיווח דיגומים'!E323="","",'[1]דיווח דיגומים'!E323)</f>
        <v/>
      </c>
      <c r="E323" s="90" t="str">
        <f>IF(B323="","",IF(VLOOKUP(B323,[1]WQ_UnitID!B:C,2,FALSE)=0,"",VLOOKUP(B323,[1]WQ_UnitID!B:C,2,FALSE)))</f>
        <v/>
      </c>
      <c r="F323" s="91" t="str">
        <f>IF(B323="","",[1]ExcLimit!$B$8)</f>
        <v/>
      </c>
      <c r="G323" s="91" t="str">
        <f>IF(B323="","",IF(D323=[1]Index!$R$24,"",[1]ExcLimit!$C$8))</f>
        <v/>
      </c>
      <c r="H323" s="91" t="str">
        <f>IF(B323="","",[1]ExcLimit!$D$8)</f>
        <v/>
      </c>
      <c r="I323" s="91" t="str">
        <f>IF(B323="","",[1]ExcLimit!$E$8)</f>
        <v/>
      </c>
      <c r="J323" s="91" t="str">
        <f>IFERROR(VLOOKUP(B323,[1]ExcCalc!O:S,2,FALSE),"")</f>
        <v/>
      </c>
      <c r="K323" s="91" t="str">
        <f>IFERROR(VLOOKUP(B323,[1]ExcCalc!O:S,3,FALSE),"")</f>
        <v/>
      </c>
      <c r="L323" s="91" t="str">
        <f>IFERROR(VLOOKUP(B323,[1]ExcCalc!O:S,4,FALSE),"")</f>
        <v/>
      </c>
      <c r="M323" s="91" t="str">
        <f>IFERROR(VLOOKUP(B323,[1]ExcCalc!O:S,5,FALSE),"")</f>
        <v/>
      </c>
    </row>
    <row r="324" spans="1:13" x14ac:dyDescent="0.2">
      <c r="A324" s="57"/>
      <c r="B324" s="87" t="str">
        <f>IF(ISNUMBER('[1]דיווח דיגומים'!B324),'[1]דיווח דיגומים'!B324,"")</f>
        <v/>
      </c>
      <c r="C324" s="88" t="str">
        <f>IF(ISNUMBER('[1]דיווח דיגומים'!B324),'[1]דיווח דיגומים'!C324,"")</f>
        <v/>
      </c>
      <c r="D324" s="89" t="str">
        <f>IF('[1]דיווח דיגומים'!E324="","",'[1]דיווח דיגומים'!E324)</f>
        <v/>
      </c>
      <c r="E324" s="90" t="str">
        <f>IF(B324="","",IF(VLOOKUP(B324,[1]WQ_UnitID!B:C,2,FALSE)=0,"",VLOOKUP(B324,[1]WQ_UnitID!B:C,2,FALSE)))</f>
        <v/>
      </c>
      <c r="F324" s="91" t="str">
        <f>IF(B324="","",[1]ExcLimit!$B$8)</f>
        <v/>
      </c>
      <c r="G324" s="91" t="str">
        <f>IF(B324="","",IF(D324=[1]Index!$R$24,"",[1]ExcLimit!$C$8))</f>
        <v/>
      </c>
      <c r="H324" s="91" t="str">
        <f>IF(B324="","",[1]ExcLimit!$D$8)</f>
        <v/>
      </c>
      <c r="I324" s="91" t="str">
        <f>IF(B324="","",[1]ExcLimit!$E$8)</f>
        <v/>
      </c>
      <c r="J324" s="91" t="str">
        <f>IFERROR(VLOOKUP(B324,[1]ExcCalc!O:S,2,FALSE),"")</f>
        <v/>
      </c>
      <c r="K324" s="91" t="str">
        <f>IFERROR(VLOOKUP(B324,[1]ExcCalc!O:S,3,FALSE),"")</f>
        <v/>
      </c>
      <c r="L324" s="91" t="str">
        <f>IFERROR(VLOOKUP(B324,[1]ExcCalc!O:S,4,FALSE),"")</f>
        <v/>
      </c>
      <c r="M324" s="91" t="str">
        <f>IFERROR(VLOOKUP(B324,[1]ExcCalc!O:S,5,FALSE),"")</f>
        <v/>
      </c>
    </row>
    <row r="325" spans="1:13" x14ac:dyDescent="0.2">
      <c r="A325" s="57"/>
      <c r="B325" s="87" t="str">
        <f>IF(ISNUMBER('[1]דיווח דיגומים'!B325),'[1]דיווח דיגומים'!B325,"")</f>
        <v/>
      </c>
      <c r="C325" s="88" t="str">
        <f>IF(ISNUMBER('[1]דיווח דיגומים'!B325),'[1]דיווח דיגומים'!C325,"")</f>
        <v/>
      </c>
      <c r="D325" s="89" t="str">
        <f>IF('[1]דיווח דיגומים'!E325="","",'[1]דיווח דיגומים'!E325)</f>
        <v/>
      </c>
      <c r="E325" s="90" t="str">
        <f>IF(B325="","",IF(VLOOKUP(B325,[1]WQ_UnitID!B:C,2,FALSE)=0,"",VLOOKUP(B325,[1]WQ_UnitID!B:C,2,FALSE)))</f>
        <v/>
      </c>
      <c r="F325" s="91" t="str">
        <f>IF(B325="","",[1]ExcLimit!$B$8)</f>
        <v/>
      </c>
      <c r="G325" s="91" t="str">
        <f>IF(B325="","",IF(D325=[1]Index!$R$24,"",[1]ExcLimit!$C$8))</f>
        <v/>
      </c>
      <c r="H325" s="91" t="str">
        <f>IF(B325="","",[1]ExcLimit!$D$8)</f>
        <v/>
      </c>
      <c r="I325" s="91" t="str">
        <f>IF(B325="","",[1]ExcLimit!$E$8)</f>
        <v/>
      </c>
      <c r="J325" s="91" t="str">
        <f>IFERROR(VLOOKUP(B325,[1]ExcCalc!O:S,2,FALSE),"")</f>
        <v/>
      </c>
      <c r="K325" s="91" t="str">
        <f>IFERROR(VLOOKUP(B325,[1]ExcCalc!O:S,3,FALSE),"")</f>
        <v/>
      </c>
      <c r="L325" s="91" t="str">
        <f>IFERROR(VLOOKUP(B325,[1]ExcCalc!O:S,4,FALSE),"")</f>
        <v/>
      </c>
      <c r="M325" s="91" t="str">
        <f>IFERROR(VLOOKUP(B325,[1]ExcCalc!O:S,5,FALSE),"")</f>
        <v/>
      </c>
    </row>
    <row r="326" spans="1:13" x14ac:dyDescent="0.2">
      <c r="A326" s="57"/>
      <c r="B326" s="87" t="str">
        <f>IF(ISNUMBER('[1]דיווח דיגומים'!B326),'[1]דיווח דיגומים'!B326,"")</f>
        <v/>
      </c>
      <c r="C326" s="88" t="str">
        <f>IF(ISNUMBER('[1]דיווח דיגומים'!B326),'[1]דיווח דיגומים'!C326,"")</f>
        <v/>
      </c>
      <c r="D326" s="89" t="str">
        <f>IF('[1]דיווח דיגומים'!E326="","",'[1]דיווח דיגומים'!E326)</f>
        <v/>
      </c>
      <c r="E326" s="90" t="str">
        <f>IF(B326="","",IF(VLOOKUP(B326,[1]WQ_UnitID!B:C,2,FALSE)=0,"",VLOOKUP(B326,[1]WQ_UnitID!B:C,2,FALSE)))</f>
        <v/>
      </c>
      <c r="F326" s="91" t="str">
        <f>IF(B326="","",[1]ExcLimit!$B$8)</f>
        <v/>
      </c>
      <c r="G326" s="91" t="str">
        <f>IF(B326="","",IF(D326=[1]Index!$R$24,"",[1]ExcLimit!$C$8))</f>
        <v/>
      </c>
      <c r="H326" s="91" t="str">
        <f>IF(B326="","",[1]ExcLimit!$D$8)</f>
        <v/>
      </c>
      <c r="I326" s="91" t="str">
        <f>IF(B326="","",[1]ExcLimit!$E$8)</f>
        <v/>
      </c>
      <c r="J326" s="91" t="str">
        <f>IFERROR(VLOOKUP(B326,[1]ExcCalc!O:S,2,FALSE),"")</f>
        <v/>
      </c>
      <c r="K326" s="91" t="str">
        <f>IFERROR(VLOOKUP(B326,[1]ExcCalc!O:S,3,FALSE),"")</f>
        <v/>
      </c>
      <c r="L326" s="91" t="str">
        <f>IFERROR(VLOOKUP(B326,[1]ExcCalc!O:S,4,FALSE),"")</f>
        <v/>
      </c>
      <c r="M326" s="91" t="str">
        <f>IFERROR(VLOOKUP(B326,[1]ExcCalc!O:S,5,FALSE),"")</f>
        <v/>
      </c>
    </row>
    <row r="327" spans="1:13" x14ac:dyDescent="0.2">
      <c r="A327" s="57"/>
      <c r="B327" s="87" t="str">
        <f>IF(ISNUMBER('[1]דיווח דיגומים'!B327),'[1]דיווח דיגומים'!B327,"")</f>
        <v/>
      </c>
      <c r="C327" s="88" t="str">
        <f>IF(ISNUMBER('[1]דיווח דיגומים'!B327),'[1]דיווח דיגומים'!C327,"")</f>
        <v/>
      </c>
      <c r="D327" s="89" t="str">
        <f>IF('[1]דיווח דיגומים'!E327="","",'[1]דיווח דיגומים'!E327)</f>
        <v/>
      </c>
      <c r="E327" s="90" t="str">
        <f>IF(B327="","",IF(VLOOKUP(B327,[1]WQ_UnitID!B:C,2,FALSE)=0,"",VLOOKUP(B327,[1]WQ_UnitID!B:C,2,FALSE)))</f>
        <v/>
      </c>
      <c r="F327" s="91" t="str">
        <f>IF(B327="","",[1]ExcLimit!$B$8)</f>
        <v/>
      </c>
      <c r="G327" s="91" t="str">
        <f>IF(B327="","",IF(D327=[1]Index!$R$24,"",[1]ExcLimit!$C$8))</f>
        <v/>
      </c>
      <c r="H327" s="91" t="str">
        <f>IF(B327="","",[1]ExcLimit!$D$8)</f>
        <v/>
      </c>
      <c r="I327" s="91" t="str">
        <f>IF(B327="","",[1]ExcLimit!$E$8)</f>
        <v/>
      </c>
      <c r="J327" s="91" t="str">
        <f>IFERROR(VLOOKUP(B327,[1]ExcCalc!O:S,2,FALSE),"")</f>
        <v/>
      </c>
      <c r="K327" s="91" t="str">
        <f>IFERROR(VLOOKUP(B327,[1]ExcCalc!O:S,3,FALSE),"")</f>
        <v/>
      </c>
      <c r="L327" s="91" t="str">
        <f>IFERROR(VLOOKUP(B327,[1]ExcCalc!O:S,4,FALSE),"")</f>
        <v/>
      </c>
      <c r="M327" s="91" t="str">
        <f>IFERROR(VLOOKUP(B327,[1]ExcCalc!O:S,5,FALSE),"")</f>
        <v/>
      </c>
    </row>
    <row r="328" spans="1:13" x14ac:dyDescent="0.2">
      <c r="A328" s="57"/>
      <c r="B328" s="87" t="str">
        <f>IF(ISNUMBER('[1]דיווח דיגומים'!B328),'[1]דיווח דיגומים'!B328,"")</f>
        <v/>
      </c>
      <c r="C328" s="88" t="str">
        <f>IF(ISNUMBER('[1]דיווח דיגומים'!B328),'[1]דיווח דיגומים'!C328,"")</f>
        <v/>
      </c>
      <c r="D328" s="89" t="str">
        <f>IF('[1]דיווח דיגומים'!E328="","",'[1]דיווח דיגומים'!E328)</f>
        <v/>
      </c>
      <c r="E328" s="90" t="str">
        <f>IF(B328="","",IF(VLOOKUP(B328,[1]WQ_UnitID!B:C,2,FALSE)=0,"",VLOOKUP(B328,[1]WQ_UnitID!B:C,2,FALSE)))</f>
        <v/>
      </c>
      <c r="F328" s="91" t="str">
        <f>IF(B328="","",[1]ExcLimit!$B$8)</f>
        <v/>
      </c>
      <c r="G328" s="91" t="str">
        <f>IF(B328="","",IF(D328=[1]Index!$R$24,"",[1]ExcLimit!$C$8))</f>
        <v/>
      </c>
      <c r="H328" s="91" t="str">
        <f>IF(B328="","",[1]ExcLimit!$D$8)</f>
        <v/>
      </c>
      <c r="I328" s="91" t="str">
        <f>IF(B328="","",[1]ExcLimit!$E$8)</f>
        <v/>
      </c>
      <c r="J328" s="91" t="str">
        <f>IFERROR(VLOOKUP(B328,[1]ExcCalc!O:S,2,FALSE),"")</f>
        <v/>
      </c>
      <c r="K328" s="91" t="str">
        <f>IFERROR(VLOOKUP(B328,[1]ExcCalc!O:S,3,FALSE),"")</f>
        <v/>
      </c>
      <c r="L328" s="91" t="str">
        <f>IFERROR(VLOOKUP(B328,[1]ExcCalc!O:S,4,FALSE),"")</f>
        <v/>
      </c>
      <c r="M328" s="91" t="str">
        <f>IFERROR(VLOOKUP(B328,[1]ExcCalc!O:S,5,FALSE),"")</f>
        <v/>
      </c>
    </row>
    <row r="329" spans="1:13" x14ac:dyDescent="0.2">
      <c r="A329" s="57"/>
      <c r="B329" s="87" t="str">
        <f>IF(ISNUMBER('[1]דיווח דיגומים'!B329),'[1]דיווח דיגומים'!B329,"")</f>
        <v/>
      </c>
      <c r="C329" s="88" t="str">
        <f>IF(ISNUMBER('[1]דיווח דיגומים'!B329),'[1]דיווח דיגומים'!C329,"")</f>
        <v/>
      </c>
      <c r="D329" s="89" t="str">
        <f>IF('[1]דיווח דיגומים'!E329="","",'[1]דיווח דיגומים'!E329)</f>
        <v/>
      </c>
      <c r="E329" s="90" t="str">
        <f>IF(B329="","",IF(VLOOKUP(B329,[1]WQ_UnitID!B:C,2,FALSE)=0,"",VLOOKUP(B329,[1]WQ_UnitID!B:C,2,FALSE)))</f>
        <v/>
      </c>
      <c r="F329" s="91" t="str">
        <f>IF(B329="","",[1]ExcLimit!$B$8)</f>
        <v/>
      </c>
      <c r="G329" s="91" t="str">
        <f>IF(B329="","",IF(D329=[1]Index!$R$24,"",[1]ExcLimit!$C$8))</f>
        <v/>
      </c>
      <c r="H329" s="91" t="str">
        <f>IF(B329="","",[1]ExcLimit!$D$8)</f>
        <v/>
      </c>
      <c r="I329" s="91" t="str">
        <f>IF(B329="","",[1]ExcLimit!$E$8)</f>
        <v/>
      </c>
      <c r="J329" s="91" t="str">
        <f>IFERROR(VLOOKUP(B329,[1]ExcCalc!O:S,2,FALSE),"")</f>
        <v/>
      </c>
      <c r="K329" s="91" t="str">
        <f>IFERROR(VLOOKUP(B329,[1]ExcCalc!O:S,3,FALSE),"")</f>
        <v/>
      </c>
      <c r="L329" s="91" t="str">
        <f>IFERROR(VLOOKUP(B329,[1]ExcCalc!O:S,4,FALSE),"")</f>
        <v/>
      </c>
      <c r="M329" s="91" t="str">
        <f>IFERROR(VLOOKUP(B329,[1]ExcCalc!O:S,5,FALSE),"")</f>
        <v/>
      </c>
    </row>
    <row r="330" spans="1:13" x14ac:dyDescent="0.2">
      <c r="A330" s="57"/>
      <c r="B330" s="87" t="str">
        <f>IF(ISNUMBER('[1]דיווח דיגומים'!B330),'[1]דיווח דיגומים'!B330,"")</f>
        <v/>
      </c>
      <c r="C330" s="88" t="str">
        <f>IF(ISNUMBER('[1]דיווח דיגומים'!B330),'[1]דיווח דיגומים'!C330,"")</f>
        <v/>
      </c>
      <c r="D330" s="89" t="str">
        <f>IF('[1]דיווח דיגומים'!E330="","",'[1]דיווח דיגומים'!E330)</f>
        <v/>
      </c>
      <c r="E330" s="90" t="str">
        <f>IF(B330="","",IF(VLOOKUP(B330,[1]WQ_UnitID!B:C,2,FALSE)=0,"",VLOOKUP(B330,[1]WQ_UnitID!B:C,2,FALSE)))</f>
        <v/>
      </c>
      <c r="F330" s="91" t="str">
        <f>IF(B330="","",[1]ExcLimit!$B$8)</f>
        <v/>
      </c>
      <c r="G330" s="91" t="str">
        <f>IF(B330="","",IF(D330=[1]Index!$R$24,"",[1]ExcLimit!$C$8))</f>
        <v/>
      </c>
      <c r="H330" s="91" t="str">
        <f>IF(B330="","",[1]ExcLimit!$D$8)</f>
        <v/>
      </c>
      <c r="I330" s="91" t="str">
        <f>IF(B330="","",[1]ExcLimit!$E$8)</f>
        <v/>
      </c>
      <c r="J330" s="91" t="str">
        <f>IFERROR(VLOOKUP(B330,[1]ExcCalc!O:S,2,FALSE),"")</f>
        <v/>
      </c>
      <c r="K330" s="91" t="str">
        <f>IFERROR(VLOOKUP(B330,[1]ExcCalc!O:S,3,FALSE),"")</f>
        <v/>
      </c>
      <c r="L330" s="91" t="str">
        <f>IFERROR(VLOOKUP(B330,[1]ExcCalc!O:S,4,FALSE),"")</f>
        <v/>
      </c>
      <c r="M330" s="91" t="str">
        <f>IFERROR(VLOOKUP(B330,[1]ExcCalc!O:S,5,FALSE),"")</f>
        <v/>
      </c>
    </row>
    <row r="331" spans="1:13" x14ac:dyDescent="0.2">
      <c r="A331" s="57"/>
      <c r="B331" s="87" t="str">
        <f>IF(ISNUMBER('[1]דיווח דיגומים'!B331),'[1]דיווח דיגומים'!B331,"")</f>
        <v/>
      </c>
      <c r="C331" s="88" t="str">
        <f>IF(ISNUMBER('[1]דיווח דיגומים'!B331),'[1]דיווח דיגומים'!C331,"")</f>
        <v/>
      </c>
      <c r="D331" s="89" t="str">
        <f>IF('[1]דיווח דיגומים'!E331="","",'[1]דיווח דיגומים'!E331)</f>
        <v/>
      </c>
      <c r="E331" s="90" t="str">
        <f>IF(B331="","",IF(VLOOKUP(B331,[1]WQ_UnitID!B:C,2,FALSE)=0,"",VLOOKUP(B331,[1]WQ_UnitID!B:C,2,FALSE)))</f>
        <v/>
      </c>
      <c r="F331" s="91" t="str">
        <f>IF(B331="","",[1]ExcLimit!$B$8)</f>
        <v/>
      </c>
      <c r="G331" s="91" t="str">
        <f>IF(B331="","",IF(D331=[1]Index!$R$24,"",[1]ExcLimit!$C$8))</f>
        <v/>
      </c>
      <c r="H331" s="91" t="str">
        <f>IF(B331="","",[1]ExcLimit!$D$8)</f>
        <v/>
      </c>
      <c r="I331" s="91" t="str">
        <f>IF(B331="","",[1]ExcLimit!$E$8)</f>
        <v/>
      </c>
      <c r="J331" s="91" t="str">
        <f>IFERROR(VLOOKUP(B331,[1]ExcCalc!O:S,2,FALSE),"")</f>
        <v/>
      </c>
      <c r="K331" s="91" t="str">
        <f>IFERROR(VLOOKUP(B331,[1]ExcCalc!O:S,3,FALSE),"")</f>
        <v/>
      </c>
      <c r="L331" s="91" t="str">
        <f>IFERROR(VLOOKUP(B331,[1]ExcCalc!O:S,4,FALSE),"")</f>
        <v/>
      </c>
      <c r="M331" s="91" t="str">
        <f>IFERROR(VLOOKUP(B331,[1]ExcCalc!O:S,5,FALSE),"")</f>
        <v/>
      </c>
    </row>
    <row r="332" spans="1:13" x14ac:dyDescent="0.2">
      <c r="A332" s="57"/>
      <c r="B332" s="87" t="str">
        <f>IF(ISNUMBER('[1]דיווח דיגומים'!B332),'[1]דיווח דיגומים'!B332,"")</f>
        <v/>
      </c>
      <c r="C332" s="88" t="str">
        <f>IF(ISNUMBER('[1]דיווח דיגומים'!B332),'[1]דיווח דיגומים'!C332,"")</f>
        <v/>
      </c>
      <c r="D332" s="89" t="str">
        <f>IF('[1]דיווח דיגומים'!E332="","",'[1]דיווח דיגומים'!E332)</f>
        <v/>
      </c>
      <c r="E332" s="90" t="str">
        <f>IF(B332="","",IF(VLOOKUP(B332,[1]WQ_UnitID!B:C,2,FALSE)=0,"",VLOOKUP(B332,[1]WQ_UnitID!B:C,2,FALSE)))</f>
        <v/>
      </c>
      <c r="F332" s="91" t="str">
        <f>IF(B332="","",[1]ExcLimit!$B$8)</f>
        <v/>
      </c>
      <c r="G332" s="91" t="str">
        <f>IF(B332="","",IF(D332=[1]Index!$R$24,"",[1]ExcLimit!$C$8))</f>
        <v/>
      </c>
      <c r="H332" s="91" t="str">
        <f>IF(B332="","",[1]ExcLimit!$D$8)</f>
        <v/>
      </c>
      <c r="I332" s="91" t="str">
        <f>IF(B332="","",[1]ExcLimit!$E$8)</f>
        <v/>
      </c>
      <c r="J332" s="91" t="str">
        <f>IFERROR(VLOOKUP(B332,[1]ExcCalc!O:S,2,FALSE),"")</f>
        <v/>
      </c>
      <c r="K332" s="91" t="str">
        <f>IFERROR(VLOOKUP(B332,[1]ExcCalc!O:S,3,FALSE),"")</f>
        <v/>
      </c>
      <c r="L332" s="91" t="str">
        <f>IFERROR(VLOOKUP(B332,[1]ExcCalc!O:S,4,FALSE),"")</f>
        <v/>
      </c>
      <c r="M332" s="91" t="str">
        <f>IFERROR(VLOOKUP(B332,[1]ExcCalc!O:S,5,FALSE),"")</f>
        <v/>
      </c>
    </row>
    <row r="333" spans="1:13" x14ac:dyDescent="0.2">
      <c r="A333" s="57"/>
      <c r="B333" s="87" t="str">
        <f>IF(ISNUMBER('[1]דיווח דיגומים'!B333),'[1]דיווח דיגומים'!B333,"")</f>
        <v/>
      </c>
      <c r="C333" s="88" t="str">
        <f>IF(ISNUMBER('[1]דיווח דיגומים'!B333),'[1]דיווח דיגומים'!C333,"")</f>
        <v/>
      </c>
      <c r="D333" s="89" t="str">
        <f>IF('[1]דיווח דיגומים'!E333="","",'[1]דיווח דיגומים'!E333)</f>
        <v/>
      </c>
      <c r="E333" s="90" t="str">
        <f>IF(B333="","",IF(VLOOKUP(B333,[1]WQ_UnitID!B:C,2,FALSE)=0,"",VLOOKUP(B333,[1]WQ_UnitID!B:C,2,FALSE)))</f>
        <v/>
      </c>
      <c r="F333" s="91" t="str">
        <f>IF(B333="","",[1]ExcLimit!$B$8)</f>
        <v/>
      </c>
      <c r="G333" s="91" t="str">
        <f>IF(B333="","",IF(D333=[1]Index!$R$24,"",[1]ExcLimit!$C$8))</f>
        <v/>
      </c>
      <c r="H333" s="91" t="str">
        <f>IF(B333="","",[1]ExcLimit!$D$8)</f>
        <v/>
      </c>
      <c r="I333" s="91" t="str">
        <f>IF(B333="","",[1]ExcLimit!$E$8)</f>
        <v/>
      </c>
      <c r="J333" s="91" t="str">
        <f>IFERROR(VLOOKUP(B333,[1]ExcCalc!O:S,2,FALSE),"")</f>
        <v/>
      </c>
      <c r="K333" s="91" t="str">
        <f>IFERROR(VLOOKUP(B333,[1]ExcCalc!O:S,3,FALSE),"")</f>
        <v/>
      </c>
      <c r="L333" s="91" t="str">
        <f>IFERROR(VLOOKUP(B333,[1]ExcCalc!O:S,4,FALSE),"")</f>
        <v/>
      </c>
      <c r="M333" s="91" t="str">
        <f>IFERROR(VLOOKUP(B333,[1]ExcCalc!O:S,5,FALSE),"")</f>
        <v/>
      </c>
    </row>
    <row r="334" spans="1:13" x14ac:dyDescent="0.2">
      <c r="A334" s="57"/>
      <c r="B334" s="87" t="str">
        <f>IF(ISNUMBER('[1]דיווח דיגומים'!B334),'[1]דיווח דיגומים'!B334,"")</f>
        <v/>
      </c>
      <c r="C334" s="88" t="str">
        <f>IF(ISNUMBER('[1]דיווח דיגומים'!B334),'[1]דיווח דיגומים'!C334,"")</f>
        <v/>
      </c>
      <c r="D334" s="89" t="str">
        <f>IF('[1]דיווח דיגומים'!E334="","",'[1]דיווח דיגומים'!E334)</f>
        <v/>
      </c>
      <c r="E334" s="90" t="str">
        <f>IF(B334="","",IF(VLOOKUP(B334,[1]WQ_UnitID!B:C,2,FALSE)=0,"",VLOOKUP(B334,[1]WQ_UnitID!B:C,2,FALSE)))</f>
        <v/>
      </c>
      <c r="F334" s="91" t="str">
        <f>IF(B334="","",[1]ExcLimit!$B$8)</f>
        <v/>
      </c>
      <c r="G334" s="91" t="str">
        <f>IF(B334="","",IF(D334=[1]Index!$R$24,"",[1]ExcLimit!$C$8))</f>
        <v/>
      </c>
      <c r="H334" s="91" t="str">
        <f>IF(B334="","",[1]ExcLimit!$D$8)</f>
        <v/>
      </c>
      <c r="I334" s="91" t="str">
        <f>IF(B334="","",[1]ExcLimit!$E$8)</f>
        <v/>
      </c>
      <c r="J334" s="91" t="str">
        <f>IFERROR(VLOOKUP(B334,[1]ExcCalc!O:S,2,FALSE),"")</f>
        <v/>
      </c>
      <c r="K334" s="91" t="str">
        <f>IFERROR(VLOOKUP(B334,[1]ExcCalc!O:S,3,FALSE),"")</f>
        <v/>
      </c>
      <c r="L334" s="91" t="str">
        <f>IFERROR(VLOOKUP(B334,[1]ExcCalc!O:S,4,FALSE),"")</f>
        <v/>
      </c>
      <c r="M334" s="91" t="str">
        <f>IFERROR(VLOOKUP(B334,[1]ExcCalc!O:S,5,FALSE),"")</f>
        <v/>
      </c>
    </row>
    <row r="335" spans="1:13" x14ac:dyDescent="0.2">
      <c r="A335" s="57"/>
      <c r="B335" s="87" t="str">
        <f>IF(ISNUMBER('[1]דיווח דיגומים'!B335),'[1]דיווח דיגומים'!B335,"")</f>
        <v/>
      </c>
      <c r="C335" s="88" t="str">
        <f>IF(ISNUMBER('[1]דיווח דיגומים'!B335),'[1]דיווח דיגומים'!C335,"")</f>
        <v/>
      </c>
      <c r="D335" s="89" t="str">
        <f>IF('[1]דיווח דיגומים'!E335="","",'[1]דיווח דיגומים'!E335)</f>
        <v/>
      </c>
      <c r="E335" s="90" t="str">
        <f>IF(B335="","",IF(VLOOKUP(B335,[1]WQ_UnitID!B:C,2,FALSE)=0,"",VLOOKUP(B335,[1]WQ_UnitID!B:C,2,FALSE)))</f>
        <v/>
      </c>
      <c r="F335" s="91" t="str">
        <f>IF(B335="","",[1]ExcLimit!$B$8)</f>
        <v/>
      </c>
      <c r="G335" s="91" t="str">
        <f>IF(B335="","",IF(D335=[1]Index!$R$24,"",[1]ExcLimit!$C$8))</f>
        <v/>
      </c>
      <c r="H335" s="91" t="str">
        <f>IF(B335="","",[1]ExcLimit!$D$8)</f>
        <v/>
      </c>
      <c r="I335" s="91" t="str">
        <f>IF(B335="","",[1]ExcLimit!$E$8)</f>
        <v/>
      </c>
      <c r="J335" s="91" t="str">
        <f>IFERROR(VLOOKUP(B335,[1]ExcCalc!O:S,2,FALSE),"")</f>
        <v/>
      </c>
      <c r="K335" s="91" t="str">
        <f>IFERROR(VLOOKUP(B335,[1]ExcCalc!O:S,3,FALSE),"")</f>
        <v/>
      </c>
      <c r="L335" s="91" t="str">
        <f>IFERROR(VLOOKUP(B335,[1]ExcCalc!O:S,4,FALSE),"")</f>
        <v/>
      </c>
      <c r="M335" s="91" t="str">
        <f>IFERROR(VLOOKUP(B335,[1]ExcCalc!O:S,5,FALSE),"")</f>
        <v/>
      </c>
    </row>
    <row r="336" spans="1:13" x14ac:dyDescent="0.2">
      <c r="A336" s="57"/>
      <c r="B336" s="87" t="str">
        <f>IF(ISNUMBER('[1]דיווח דיגומים'!B336),'[1]דיווח דיגומים'!B336,"")</f>
        <v/>
      </c>
      <c r="C336" s="88" t="str">
        <f>IF(ISNUMBER('[1]דיווח דיגומים'!B336),'[1]דיווח דיגומים'!C336,"")</f>
        <v/>
      </c>
      <c r="D336" s="89" t="str">
        <f>IF('[1]דיווח דיגומים'!E336="","",'[1]דיווח דיגומים'!E336)</f>
        <v/>
      </c>
      <c r="E336" s="90" t="str">
        <f>IF(B336="","",IF(VLOOKUP(B336,[1]WQ_UnitID!B:C,2,FALSE)=0,"",VLOOKUP(B336,[1]WQ_UnitID!B:C,2,FALSE)))</f>
        <v/>
      </c>
      <c r="F336" s="91" t="str">
        <f>IF(B336="","",[1]ExcLimit!$B$8)</f>
        <v/>
      </c>
      <c r="G336" s="91" t="str">
        <f>IF(B336="","",IF(D336=[1]Index!$R$24,"",[1]ExcLimit!$C$8))</f>
        <v/>
      </c>
      <c r="H336" s="91" t="str">
        <f>IF(B336="","",[1]ExcLimit!$D$8)</f>
        <v/>
      </c>
      <c r="I336" s="91" t="str">
        <f>IF(B336="","",[1]ExcLimit!$E$8)</f>
        <v/>
      </c>
      <c r="J336" s="91" t="str">
        <f>IFERROR(VLOOKUP(B336,[1]ExcCalc!O:S,2,FALSE),"")</f>
        <v/>
      </c>
      <c r="K336" s="91" t="str">
        <f>IFERROR(VLOOKUP(B336,[1]ExcCalc!O:S,3,FALSE),"")</f>
        <v/>
      </c>
      <c r="L336" s="91" t="str">
        <f>IFERROR(VLOOKUP(B336,[1]ExcCalc!O:S,4,FALSE),"")</f>
        <v/>
      </c>
      <c r="M336" s="91" t="str">
        <f>IFERROR(VLOOKUP(B336,[1]ExcCalc!O:S,5,FALSE),"")</f>
        <v/>
      </c>
    </row>
    <row r="337" spans="1:13" x14ac:dyDescent="0.2">
      <c r="A337" s="57"/>
      <c r="B337" s="87" t="str">
        <f>IF(ISNUMBER('[1]דיווח דיגומים'!B337),'[1]דיווח דיגומים'!B337,"")</f>
        <v/>
      </c>
      <c r="C337" s="88" t="str">
        <f>IF(ISNUMBER('[1]דיווח דיגומים'!B337),'[1]דיווח דיגומים'!C337,"")</f>
        <v/>
      </c>
      <c r="D337" s="89" t="str">
        <f>IF('[1]דיווח דיגומים'!E337="","",'[1]דיווח דיגומים'!E337)</f>
        <v/>
      </c>
      <c r="E337" s="90" t="str">
        <f>IF(B337="","",IF(VLOOKUP(B337,[1]WQ_UnitID!B:C,2,FALSE)=0,"",VLOOKUP(B337,[1]WQ_UnitID!B:C,2,FALSE)))</f>
        <v/>
      </c>
      <c r="F337" s="91" t="str">
        <f>IF(B337="","",[1]ExcLimit!$B$8)</f>
        <v/>
      </c>
      <c r="G337" s="91" t="str">
        <f>IF(B337="","",IF(D337=[1]Index!$R$24,"",[1]ExcLimit!$C$8))</f>
        <v/>
      </c>
      <c r="H337" s="91" t="str">
        <f>IF(B337="","",[1]ExcLimit!$D$8)</f>
        <v/>
      </c>
      <c r="I337" s="91" t="str">
        <f>IF(B337="","",[1]ExcLimit!$E$8)</f>
        <v/>
      </c>
      <c r="J337" s="91" t="str">
        <f>IFERROR(VLOOKUP(B337,[1]ExcCalc!O:S,2,FALSE),"")</f>
        <v/>
      </c>
      <c r="K337" s="91" t="str">
        <f>IFERROR(VLOOKUP(B337,[1]ExcCalc!O:S,3,FALSE),"")</f>
        <v/>
      </c>
      <c r="L337" s="91" t="str">
        <f>IFERROR(VLOOKUP(B337,[1]ExcCalc!O:S,4,FALSE),"")</f>
        <v/>
      </c>
      <c r="M337" s="91" t="str">
        <f>IFERROR(VLOOKUP(B337,[1]ExcCalc!O:S,5,FALSE),"")</f>
        <v/>
      </c>
    </row>
    <row r="338" spans="1:13" x14ac:dyDescent="0.2">
      <c r="A338" s="57"/>
      <c r="B338" s="87" t="str">
        <f>IF(ISNUMBER('[1]דיווח דיגומים'!B338),'[1]דיווח דיגומים'!B338,"")</f>
        <v/>
      </c>
      <c r="C338" s="88" t="str">
        <f>IF(ISNUMBER('[1]דיווח דיגומים'!B338),'[1]דיווח דיגומים'!C338,"")</f>
        <v/>
      </c>
      <c r="D338" s="89" t="str">
        <f>IF('[1]דיווח דיגומים'!E338="","",'[1]דיווח דיגומים'!E338)</f>
        <v/>
      </c>
      <c r="E338" s="90" t="str">
        <f>IF(B338="","",IF(VLOOKUP(B338,[1]WQ_UnitID!B:C,2,FALSE)=0,"",VLOOKUP(B338,[1]WQ_UnitID!B:C,2,FALSE)))</f>
        <v/>
      </c>
      <c r="F338" s="91" t="str">
        <f>IF(B338="","",[1]ExcLimit!$B$8)</f>
        <v/>
      </c>
      <c r="G338" s="91" t="str">
        <f>IF(B338="","",IF(D338=[1]Index!$R$24,"",[1]ExcLimit!$C$8))</f>
        <v/>
      </c>
      <c r="H338" s="91" t="str">
        <f>IF(B338="","",[1]ExcLimit!$D$8)</f>
        <v/>
      </c>
      <c r="I338" s="91" t="str">
        <f>IF(B338="","",[1]ExcLimit!$E$8)</f>
        <v/>
      </c>
      <c r="J338" s="91" t="str">
        <f>IFERROR(VLOOKUP(B338,[1]ExcCalc!O:S,2,FALSE),"")</f>
        <v/>
      </c>
      <c r="K338" s="91" t="str">
        <f>IFERROR(VLOOKUP(B338,[1]ExcCalc!O:S,3,FALSE),"")</f>
        <v/>
      </c>
      <c r="L338" s="91" t="str">
        <f>IFERROR(VLOOKUP(B338,[1]ExcCalc!O:S,4,FALSE),"")</f>
        <v/>
      </c>
      <c r="M338" s="91" t="str">
        <f>IFERROR(VLOOKUP(B338,[1]ExcCalc!O:S,5,FALSE),"")</f>
        <v/>
      </c>
    </row>
    <row r="339" spans="1:13" x14ac:dyDescent="0.2">
      <c r="A339" s="57"/>
      <c r="B339" s="87" t="str">
        <f>IF(ISNUMBER('[1]דיווח דיגומים'!B339),'[1]דיווח דיגומים'!B339,"")</f>
        <v/>
      </c>
      <c r="C339" s="88" t="str">
        <f>IF(ISNUMBER('[1]דיווח דיגומים'!B339),'[1]דיווח דיגומים'!C339,"")</f>
        <v/>
      </c>
      <c r="D339" s="89" t="str">
        <f>IF('[1]דיווח דיגומים'!E339="","",'[1]דיווח דיגומים'!E339)</f>
        <v/>
      </c>
      <c r="E339" s="90" t="str">
        <f>IF(B339="","",IF(VLOOKUP(B339,[1]WQ_UnitID!B:C,2,FALSE)=0,"",VLOOKUP(B339,[1]WQ_UnitID!B:C,2,FALSE)))</f>
        <v/>
      </c>
      <c r="F339" s="91" t="str">
        <f>IF(B339="","",[1]ExcLimit!$B$8)</f>
        <v/>
      </c>
      <c r="G339" s="91" t="str">
        <f>IF(B339="","",IF(D339=[1]Index!$R$24,"",[1]ExcLimit!$C$8))</f>
        <v/>
      </c>
      <c r="H339" s="91" t="str">
        <f>IF(B339="","",[1]ExcLimit!$D$8)</f>
        <v/>
      </c>
      <c r="I339" s="91" t="str">
        <f>IF(B339="","",[1]ExcLimit!$E$8)</f>
        <v/>
      </c>
      <c r="J339" s="91" t="str">
        <f>IFERROR(VLOOKUP(B339,[1]ExcCalc!O:S,2,FALSE),"")</f>
        <v/>
      </c>
      <c r="K339" s="91" t="str">
        <f>IFERROR(VLOOKUP(B339,[1]ExcCalc!O:S,3,FALSE),"")</f>
        <v/>
      </c>
      <c r="L339" s="91" t="str">
        <f>IFERROR(VLOOKUP(B339,[1]ExcCalc!O:S,4,FALSE),"")</f>
        <v/>
      </c>
      <c r="M339" s="91" t="str">
        <f>IFERROR(VLOOKUP(B339,[1]ExcCalc!O:S,5,FALSE),"")</f>
        <v/>
      </c>
    </row>
    <row r="340" spans="1:13" x14ac:dyDescent="0.2">
      <c r="A340" s="57"/>
      <c r="B340" s="87" t="str">
        <f>IF(ISNUMBER('[1]דיווח דיגומים'!B340),'[1]דיווח דיגומים'!B340,"")</f>
        <v/>
      </c>
      <c r="C340" s="88" t="str">
        <f>IF(ISNUMBER('[1]דיווח דיגומים'!B340),'[1]דיווח דיגומים'!C340,"")</f>
        <v/>
      </c>
      <c r="D340" s="89" t="str">
        <f>IF('[1]דיווח דיגומים'!E340="","",'[1]דיווח דיגומים'!E340)</f>
        <v/>
      </c>
      <c r="E340" s="90" t="str">
        <f>IF(B340="","",IF(VLOOKUP(B340,[1]WQ_UnitID!B:C,2,FALSE)=0,"",VLOOKUP(B340,[1]WQ_UnitID!B:C,2,FALSE)))</f>
        <v/>
      </c>
      <c r="F340" s="91" t="str">
        <f>IF(B340="","",[1]ExcLimit!$B$8)</f>
        <v/>
      </c>
      <c r="G340" s="91" t="str">
        <f>IF(B340="","",IF(D340=[1]Index!$R$24,"",[1]ExcLimit!$C$8))</f>
        <v/>
      </c>
      <c r="H340" s="91" t="str">
        <f>IF(B340="","",[1]ExcLimit!$D$8)</f>
        <v/>
      </c>
      <c r="I340" s="91" t="str">
        <f>IF(B340="","",[1]ExcLimit!$E$8)</f>
        <v/>
      </c>
      <c r="J340" s="91" t="str">
        <f>IFERROR(VLOOKUP(B340,[1]ExcCalc!O:S,2,FALSE),"")</f>
        <v/>
      </c>
      <c r="K340" s="91" t="str">
        <f>IFERROR(VLOOKUP(B340,[1]ExcCalc!O:S,3,FALSE),"")</f>
        <v/>
      </c>
      <c r="L340" s="91" t="str">
        <f>IFERROR(VLOOKUP(B340,[1]ExcCalc!O:S,4,FALSE),"")</f>
        <v/>
      </c>
      <c r="M340" s="91" t="str">
        <f>IFERROR(VLOOKUP(B340,[1]ExcCalc!O:S,5,FALSE),"")</f>
        <v/>
      </c>
    </row>
    <row r="341" spans="1:13" x14ac:dyDescent="0.2">
      <c r="A341" s="57"/>
      <c r="B341" s="87" t="str">
        <f>IF(ISNUMBER('[1]דיווח דיגומים'!B341),'[1]דיווח דיגומים'!B341,"")</f>
        <v/>
      </c>
      <c r="C341" s="88" t="str">
        <f>IF(ISNUMBER('[1]דיווח דיגומים'!B341),'[1]דיווח דיגומים'!C341,"")</f>
        <v/>
      </c>
      <c r="D341" s="89" t="str">
        <f>IF('[1]דיווח דיגומים'!E341="","",'[1]דיווח דיגומים'!E341)</f>
        <v/>
      </c>
      <c r="E341" s="90" t="str">
        <f>IF(B341="","",IF(VLOOKUP(B341,[1]WQ_UnitID!B:C,2,FALSE)=0,"",VLOOKUP(B341,[1]WQ_UnitID!B:C,2,FALSE)))</f>
        <v/>
      </c>
      <c r="F341" s="91" t="str">
        <f>IF(B341="","",[1]ExcLimit!$B$8)</f>
        <v/>
      </c>
      <c r="G341" s="91" t="str">
        <f>IF(B341="","",IF(D341=[1]Index!$R$24,"",[1]ExcLimit!$C$8))</f>
        <v/>
      </c>
      <c r="H341" s="91" t="str">
        <f>IF(B341="","",[1]ExcLimit!$D$8)</f>
        <v/>
      </c>
      <c r="I341" s="91" t="str">
        <f>IF(B341="","",[1]ExcLimit!$E$8)</f>
        <v/>
      </c>
      <c r="J341" s="91" t="str">
        <f>IFERROR(VLOOKUP(B341,[1]ExcCalc!O:S,2,FALSE),"")</f>
        <v/>
      </c>
      <c r="K341" s="91" t="str">
        <f>IFERROR(VLOOKUP(B341,[1]ExcCalc!O:S,3,FALSE),"")</f>
        <v/>
      </c>
      <c r="L341" s="91" t="str">
        <f>IFERROR(VLOOKUP(B341,[1]ExcCalc!O:S,4,FALSE),"")</f>
        <v/>
      </c>
      <c r="M341" s="91" t="str">
        <f>IFERROR(VLOOKUP(B341,[1]ExcCalc!O:S,5,FALSE),"")</f>
        <v/>
      </c>
    </row>
    <row r="342" spans="1:13" x14ac:dyDescent="0.2">
      <c r="A342" s="57"/>
      <c r="B342" s="87" t="str">
        <f>IF(ISNUMBER('[1]דיווח דיגומים'!B342),'[1]דיווח דיגומים'!B342,"")</f>
        <v/>
      </c>
      <c r="C342" s="88" t="str">
        <f>IF(ISNUMBER('[1]דיווח דיגומים'!B342),'[1]דיווח דיגומים'!C342,"")</f>
        <v/>
      </c>
      <c r="D342" s="89" t="str">
        <f>IF('[1]דיווח דיגומים'!E342="","",'[1]דיווח דיגומים'!E342)</f>
        <v/>
      </c>
      <c r="E342" s="90" t="str">
        <f>IF(B342="","",IF(VLOOKUP(B342,[1]WQ_UnitID!B:C,2,FALSE)=0,"",VLOOKUP(B342,[1]WQ_UnitID!B:C,2,FALSE)))</f>
        <v/>
      </c>
      <c r="F342" s="91" t="str">
        <f>IF(B342="","",[1]ExcLimit!$B$8)</f>
        <v/>
      </c>
      <c r="G342" s="91" t="str">
        <f>IF(B342="","",IF(D342=[1]Index!$R$24,"",[1]ExcLimit!$C$8))</f>
        <v/>
      </c>
      <c r="H342" s="91" t="str">
        <f>IF(B342="","",[1]ExcLimit!$D$8)</f>
        <v/>
      </c>
      <c r="I342" s="91" t="str">
        <f>IF(B342="","",[1]ExcLimit!$E$8)</f>
        <v/>
      </c>
      <c r="J342" s="91" t="str">
        <f>IFERROR(VLOOKUP(B342,[1]ExcCalc!O:S,2,FALSE),"")</f>
        <v/>
      </c>
      <c r="K342" s="91" t="str">
        <f>IFERROR(VLOOKUP(B342,[1]ExcCalc!O:S,3,FALSE),"")</f>
        <v/>
      </c>
      <c r="L342" s="91" t="str">
        <f>IFERROR(VLOOKUP(B342,[1]ExcCalc!O:S,4,FALSE),"")</f>
        <v/>
      </c>
      <c r="M342" s="91" t="str">
        <f>IFERROR(VLOOKUP(B342,[1]ExcCalc!O:S,5,FALSE),"")</f>
        <v/>
      </c>
    </row>
    <row r="343" spans="1:13" x14ac:dyDescent="0.2">
      <c r="A343" s="57"/>
      <c r="B343" s="87" t="str">
        <f>IF(ISNUMBER('[1]דיווח דיגומים'!B343),'[1]דיווח דיגומים'!B343,"")</f>
        <v/>
      </c>
      <c r="C343" s="88" t="str">
        <f>IF(ISNUMBER('[1]דיווח דיגומים'!B343),'[1]דיווח דיגומים'!C343,"")</f>
        <v/>
      </c>
      <c r="D343" s="89" t="str">
        <f>IF('[1]דיווח דיגומים'!E343="","",'[1]דיווח דיגומים'!E343)</f>
        <v/>
      </c>
      <c r="E343" s="90" t="str">
        <f>IF(B343="","",IF(VLOOKUP(B343,[1]WQ_UnitID!B:C,2,FALSE)=0,"",VLOOKUP(B343,[1]WQ_UnitID!B:C,2,FALSE)))</f>
        <v/>
      </c>
      <c r="F343" s="91" t="str">
        <f>IF(B343="","",[1]ExcLimit!$B$8)</f>
        <v/>
      </c>
      <c r="G343" s="91" t="str">
        <f>IF(B343="","",IF(D343=[1]Index!$R$24,"",[1]ExcLimit!$C$8))</f>
        <v/>
      </c>
      <c r="H343" s="91" t="str">
        <f>IF(B343="","",[1]ExcLimit!$D$8)</f>
        <v/>
      </c>
      <c r="I343" s="91" t="str">
        <f>IF(B343="","",[1]ExcLimit!$E$8)</f>
        <v/>
      </c>
      <c r="J343" s="91" t="str">
        <f>IFERROR(VLOOKUP(B343,[1]ExcCalc!O:S,2,FALSE),"")</f>
        <v/>
      </c>
      <c r="K343" s="91" t="str">
        <f>IFERROR(VLOOKUP(B343,[1]ExcCalc!O:S,3,FALSE),"")</f>
        <v/>
      </c>
      <c r="L343" s="91" t="str">
        <f>IFERROR(VLOOKUP(B343,[1]ExcCalc!O:S,4,FALSE),"")</f>
        <v/>
      </c>
      <c r="M343" s="91" t="str">
        <f>IFERROR(VLOOKUP(B343,[1]ExcCalc!O:S,5,FALSE),"")</f>
        <v/>
      </c>
    </row>
    <row r="344" spans="1:13" x14ac:dyDescent="0.2">
      <c r="A344" s="57"/>
      <c r="B344" s="87" t="str">
        <f>IF(ISNUMBER('[1]דיווח דיגומים'!B344),'[1]דיווח דיגומים'!B344,"")</f>
        <v/>
      </c>
      <c r="C344" s="88" t="str">
        <f>IF(ISNUMBER('[1]דיווח דיגומים'!B344),'[1]דיווח דיגומים'!C344,"")</f>
        <v/>
      </c>
      <c r="D344" s="89" t="str">
        <f>IF('[1]דיווח דיגומים'!E344="","",'[1]דיווח דיגומים'!E344)</f>
        <v/>
      </c>
      <c r="E344" s="90" t="str">
        <f>IF(B344="","",IF(VLOOKUP(B344,[1]WQ_UnitID!B:C,2,FALSE)=0,"",VLOOKUP(B344,[1]WQ_UnitID!B:C,2,FALSE)))</f>
        <v/>
      </c>
      <c r="F344" s="91" t="str">
        <f>IF(B344="","",[1]ExcLimit!$B$8)</f>
        <v/>
      </c>
      <c r="G344" s="91" t="str">
        <f>IF(B344="","",IF(D344=[1]Index!$R$24,"",[1]ExcLimit!$C$8))</f>
        <v/>
      </c>
      <c r="H344" s="91" t="str">
        <f>IF(B344="","",[1]ExcLimit!$D$8)</f>
        <v/>
      </c>
      <c r="I344" s="91" t="str">
        <f>IF(B344="","",[1]ExcLimit!$E$8)</f>
        <v/>
      </c>
      <c r="J344" s="91" t="str">
        <f>IFERROR(VLOOKUP(B344,[1]ExcCalc!O:S,2,FALSE),"")</f>
        <v/>
      </c>
      <c r="K344" s="91" t="str">
        <f>IFERROR(VLOOKUP(B344,[1]ExcCalc!O:S,3,FALSE),"")</f>
        <v/>
      </c>
      <c r="L344" s="91" t="str">
        <f>IFERROR(VLOOKUP(B344,[1]ExcCalc!O:S,4,FALSE),"")</f>
        <v/>
      </c>
      <c r="M344" s="91" t="str">
        <f>IFERROR(VLOOKUP(B344,[1]ExcCalc!O:S,5,FALSE),"")</f>
        <v/>
      </c>
    </row>
    <row r="345" spans="1:13" x14ac:dyDescent="0.2">
      <c r="A345" s="57"/>
      <c r="B345" s="87" t="str">
        <f>IF(ISNUMBER('[1]דיווח דיגומים'!B345),'[1]דיווח דיגומים'!B345,"")</f>
        <v/>
      </c>
      <c r="C345" s="88" t="str">
        <f>IF(ISNUMBER('[1]דיווח דיגומים'!B345),'[1]דיווח דיגומים'!C345,"")</f>
        <v/>
      </c>
      <c r="D345" s="89" t="str">
        <f>IF('[1]דיווח דיגומים'!E345="","",'[1]דיווח דיגומים'!E345)</f>
        <v/>
      </c>
      <c r="E345" s="90" t="str">
        <f>IF(B345="","",IF(VLOOKUP(B345,[1]WQ_UnitID!B:C,2,FALSE)=0,"",VLOOKUP(B345,[1]WQ_UnitID!B:C,2,FALSE)))</f>
        <v/>
      </c>
      <c r="F345" s="91" t="str">
        <f>IF(B345="","",[1]ExcLimit!$B$8)</f>
        <v/>
      </c>
      <c r="G345" s="91" t="str">
        <f>IF(B345="","",IF(D345=[1]Index!$R$24,"",[1]ExcLimit!$C$8))</f>
        <v/>
      </c>
      <c r="H345" s="91" t="str">
        <f>IF(B345="","",[1]ExcLimit!$D$8)</f>
        <v/>
      </c>
      <c r="I345" s="91" t="str">
        <f>IF(B345="","",[1]ExcLimit!$E$8)</f>
        <v/>
      </c>
      <c r="J345" s="91" t="str">
        <f>IFERROR(VLOOKUP(B345,[1]ExcCalc!O:S,2,FALSE),"")</f>
        <v/>
      </c>
      <c r="K345" s="91" t="str">
        <f>IFERROR(VLOOKUP(B345,[1]ExcCalc!O:S,3,FALSE),"")</f>
        <v/>
      </c>
      <c r="L345" s="91" t="str">
        <f>IFERROR(VLOOKUP(B345,[1]ExcCalc!O:S,4,FALSE),"")</f>
        <v/>
      </c>
      <c r="M345" s="91" t="str">
        <f>IFERROR(VLOOKUP(B345,[1]ExcCalc!O:S,5,FALSE),"")</f>
        <v/>
      </c>
    </row>
    <row r="346" spans="1:13" x14ac:dyDescent="0.2">
      <c r="A346" s="57"/>
      <c r="B346" s="87" t="str">
        <f>IF(ISNUMBER('[1]דיווח דיגומים'!B346),'[1]דיווח דיגומים'!B346,"")</f>
        <v/>
      </c>
      <c r="C346" s="88" t="str">
        <f>IF(ISNUMBER('[1]דיווח דיגומים'!B346),'[1]דיווח דיגומים'!C346,"")</f>
        <v/>
      </c>
      <c r="D346" s="89" t="str">
        <f>IF('[1]דיווח דיגומים'!E346="","",'[1]דיווח דיגומים'!E346)</f>
        <v/>
      </c>
      <c r="E346" s="90" t="str">
        <f>IF(B346="","",IF(VLOOKUP(B346,[1]WQ_UnitID!B:C,2,FALSE)=0,"",VLOOKUP(B346,[1]WQ_UnitID!B:C,2,FALSE)))</f>
        <v/>
      </c>
      <c r="F346" s="91" t="str">
        <f>IF(B346="","",[1]ExcLimit!$B$8)</f>
        <v/>
      </c>
      <c r="G346" s="91" t="str">
        <f>IF(B346="","",IF(D346=[1]Index!$R$24,"",[1]ExcLimit!$C$8))</f>
        <v/>
      </c>
      <c r="H346" s="91" t="str">
        <f>IF(B346="","",[1]ExcLimit!$D$8)</f>
        <v/>
      </c>
      <c r="I346" s="91" t="str">
        <f>IF(B346="","",[1]ExcLimit!$E$8)</f>
        <v/>
      </c>
      <c r="J346" s="91" t="str">
        <f>IFERROR(VLOOKUP(B346,[1]ExcCalc!O:S,2,FALSE),"")</f>
        <v/>
      </c>
      <c r="K346" s="91" t="str">
        <f>IFERROR(VLOOKUP(B346,[1]ExcCalc!O:S,3,FALSE),"")</f>
        <v/>
      </c>
      <c r="L346" s="91" t="str">
        <f>IFERROR(VLOOKUP(B346,[1]ExcCalc!O:S,4,FALSE),"")</f>
        <v/>
      </c>
      <c r="M346" s="91" t="str">
        <f>IFERROR(VLOOKUP(B346,[1]ExcCalc!O:S,5,FALSE),"")</f>
        <v/>
      </c>
    </row>
    <row r="347" spans="1:13" x14ac:dyDescent="0.2">
      <c r="A347" s="57"/>
      <c r="B347" s="87" t="str">
        <f>IF(ISNUMBER('[1]דיווח דיגומים'!B347),'[1]דיווח דיגומים'!B347,"")</f>
        <v/>
      </c>
      <c r="C347" s="88" t="str">
        <f>IF(ISNUMBER('[1]דיווח דיגומים'!B347),'[1]דיווח דיגומים'!C347,"")</f>
        <v/>
      </c>
      <c r="D347" s="89" t="str">
        <f>IF('[1]דיווח דיגומים'!E347="","",'[1]דיווח דיגומים'!E347)</f>
        <v/>
      </c>
      <c r="E347" s="90" t="str">
        <f>IF(B347="","",IF(VLOOKUP(B347,[1]WQ_UnitID!B:C,2,FALSE)=0,"",VLOOKUP(B347,[1]WQ_UnitID!B:C,2,FALSE)))</f>
        <v/>
      </c>
      <c r="F347" s="91" t="str">
        <f>IF(B347="","",[1]ExcLimit!$B$8)</f>
        <v/>
      </c>
      <c r="G347" s="91" t="str">
        <f>IF(B347="","",IF(D347=[1]Index!$R$24,"",[1]ExcLimit!$C$8))</f>
        <v/>
      </c>
      <c r="H347" s="91" t="str">
        <f>IF(B347="","",[1]ExcLimit!$D$8)</f>
        <v/>
      </c>
      <c r="I347" s="91" t="str">
        <f>IF(B347="","",[1]ExcLimit!$E$8)</f>
        <v/>
      </c>
      <c r="J347" s="91" t="str">
        <f>IFERROR(VLOOKUP(B347,[1]ExcCalc!O:S,2,FALSE),"")</f>
        <v/>
      </c>
      <c r="K347" s="91" t="str">
        <f>IFERROR(VLOOKUP(B347,[1]ExcCalc!O:S,3,FALSE),"")</f>
        <v/>
      </c>
      <c r="L347" s="91" t="str">
        <f>IFERROR(VLOOKUP(B347,[1]ExcCalc!O:S,4,FALSE),"")</f>
        <v/>
      </c>
      <c r="M347" s="91" t="str">
        <f>IFERROR(VLOOKUP(B347,[1]ExcCalc!O:S,5,FALSE),"")</f>
        <v/>
      </c>
    </row>
    <row r="348" spans="1:13" x14ac:dyDescent="0.2">
      <c r="A348" s="57"/>
      <c r="B348" s="87" t="str">
        <f>IF(ISNUMBER('[1]דיווח דיגומים'!B348),'[1]דיווח דיגומים'!B348,"")</f>
        <v/>
      </c>
      <c r="C348" s="88" t="str">
        <f>IF(ISNUMBER('[1]דיווח דיגומים'!B348),'[1]דיווח דיגומים'!C348,"")</f>
        <v/>
      </c>
      <c r="D348" s="89" t="str">
        <f>IF('[1]דיווח דיגומים'!E348="","",'[1]דיווח דיגומים'!E348)</f>
        <v/>
      </c>
      <c r="E348" s="90" t="str">
        <f>IF(B348="","",IF(VLOOKUP(B348,[1]WQ_UnitID!B:C,2,FALSE)=0,"",VLOOKUP(B348,[1]WQ_UnitID!B:C,2,FALSE)))</f>
        <v/>
      </c>
      <c r="F348" s="91" t="str">
        <f>IF(B348="","",[1]ExcLimit!$B$8)</f>
        <v/>
      </c>
      <c r="G348" s="91" t="str">
        <f>IF(B348="","",IF(D348=[1]Index!$R$24,"",[1]ExcLimit!$C$8))</f>
        <v/>
      </c>
      <c r="H348" s="91" t="str">
        <f>IF(B348="","",[1]ExcLimit!$D$8)</f>
        <v/>
      </c>
      <c r="I348" s="91" t="str">
        <f>IF(B348="","",[1]ExcLimit!$E$8)</f>
        <v/>
      </c>
      <c r="J348" s="91" t="str">
        <f>IFERROR(VLOOKUP(B348,[1]ExcCalc!O:S,2,FALSE),"")</f>
        <v/>
      </c>
      <c r="K348" s="91" t="str">
        <f>IFERROR(VLOOKUP(B348,[1]ExcCalc!O:S,3,FALSE),"")</f>
        <v/>
      </c>
      <c r="L348" s="91" t="str">
        <f>IFERROR(VLOOKUP(B348,[1]ExcCalc!O:S,4,FALSE),"")</f>
        <v/>
      </c>
      <c r="M348" s="91" t="str">
        <f>IFERROR(VLOOKUP(B348,[1]ExcCalc!O:S,5,FALSE),"")</f>
        <v/>
      </c>
    </row>
    <row r="349" spans="1:13" x14ac:dyDescent="0.2">
      <c r="A349" s="57"/>
      <c r="B349" s="87" t="str">
        <f>IF(ISNUMBER('[1]דיווח דיגומים'!B349),'[1]דיווח דיגומים'!B349,"")</f>
        <v/>
      </c>
      <c r="C349" s="88" t="str">
        <f>IF(ISNUMBER('[1]דיווח דיגומים'!B349),'[1]דיווח דיגומים'!C349,"")</f>
        <v/>
      </c>
      <c r="D349" s="89" t="str">
        <f>IF('[1]דיווח דיגומים'!E349="","",'[1]דיווח דיגומים'!E349)</f>
        <v/>
      </c>
      <c r="E349" s="90" t="str">
        <f>IF(B349="","",IF(VLOOKUP(B349,[1]WQ_UnitID!B:C,2,FALSE)=0,"",VLOOKUP(B349,[1]WQ_UnitID!B:C,2,FALSE)))</f>
        <v/>
      </c>
      <c r="F349" s="91" t="str">
        <f>IF(B349="","",[1]ExcLimit!$B$8)</f>
        <v/>
      </c>
      <c r="G349" s="91" t="str">
        <f>IF(B349="","",IF(D349=[1]Index!$R$24,"",[1]ExcLimit!$C$8))</f>
        <v/>
      </c>
      <c r="H349" s="91" t="str">
        <f>IF(B349="","",[1]ExcLimit!$D$8)</f>
        <v/>
      </c>
      <c r="I349" s="91" t="str">
        <f>IF(B349="","",[1]ExcLimit!$E$8)</f>
        <v/>
      </c>
      <c r="J349" s="91" t="str">
        <f>IFERROR(VLOOKUP(B349,[1]ExcCalc!O:S,2,FALSE),"")</f>
        <v/>
      </c>
      <c r="K349" s="91" t="str">
        <f>IFERROR(VLOOKUP(B349,[1]ExcCalc!O:S,3,FALSE),"")</f>
        <v/>
      </c>
      <c r="L349" s="91" t="str">
        <f>IFERROR(VLOOKUP(B349,[1]ExcCalc!O:S,4,FALSE),"")</f>
        <v/>
      </c>
      <c r="M349" s="91" t="str">
        <f>IFERROR(VLOOKUP(B349,[1]ExcCalc!O:S,5,FALSE),"")</f>
        <v/>
      </c>
    </row>
    <row r="350" spans="1:13" x14ac:dyDescent="0.2">
      <c r="A350" s="57"/>
      <c r="B350" s="87" t="str">
        <f>IF(ISNUMBER('[1]דיווח דיגומים'!B350),'[1]דיווח דיגומים'!B350,"")</f>
        <v/>
      </c>
      <c r="C350" s="88" t="str">
        <f>IF(ISNUMBER('[1]דיווח דיגומים'!B350),'[1]דיווח דיגומים'!C350,"")</f>
        <v/>
      </c>
      <c r="D350" s="89" t="str">
        <f>IF('[1]דיווח דיגומים'!E350="","",'[1]דיווח דיגומים'!E350)</f>
        <v/>
      </c>
      <c r="E350" s="90" t="str">
        <f>IF(B350="","",IF(VLOOKUP(B350,[1]WQ_UnitID!B:C,2,FALSE)=0,"",VLOOKUP(B350,[1]WQ_UnitID!B:C,2,FALSE)))</f>
        <v/>
      </c>
      <c r="F350" s="91" t="str">
        <f>IF(B350="","",[1]ExcLimit!$B$8)</f>
        <v/>
      </c>
      <c r="G350" s="91" t="str">
        <f>IF(B350="","",IF(D350=[1]Index!$R$24,"",[1]ExcLimit!$C$8))</f>
        <v/>
      </c>
      <c r="H350" s="91" t="str">
        <f>IF(B350="","",[1]ExcLimit!$D$8)</f>
        <v/>
      </c>
      <c r="I350" s="91" t="str">
        <f>IF(B350="","",[1]ExcLimit!$E$8)</f>
        <v/>
      </c>
      <c r="J350" s="91" t="str">
        <f>IFERROR(VLOOKUP(B350,[1]ExcCalc!O:S,2,FALSE),"")</f>
        <v/>
      </c>
      <c r="K350" s="91" t="str">
        <f>IFERROR(VLOOKUP(B350,[1]ExcCalc!O:S,3,FALSE),"")</f>
        <v/>
      </c>
      <c r="L350" s="91" t="str">
        <f>IFERROR(VLOOKUP(B350,[1]ExcCalc!O:S,4,FALSE),"")</f>
        <v/>
      </c>
      <c r="M350" s="91" t="str">
        <f>IFERROR(VLOOKUP(B350,[1]ExcCalc!O:S,5,FALSE),"")</f>
        <v/>
      </c>
    </row>
    <row r="351" spans="1:13" x14ac:dyDescent="0.2">
      <c r="A351" s="57"/>
      <c r="B351" s="87" t="str">
        <f>IF(ISNUMBER('[1]דיווח דיגומים'!B351),'[1]דיווח דיגומים'!B351,"")</f>
        <v/>
      </c>
      <c r="C351" s="88" t="str">
        <f>IF(ISNUMBER('[1]דיווח דיגומים'!B351),'[1]דיווח דיגומים'!C351,"")</f>
        <v/>
      </c>
      <c r="D351" s="89" t="str">
        <f>IF('[1]דיווח דיגומים'!E351="","",'[1]דיווח דיגומים'!E351)</f>
        <v/>
      </c>
      <c r="E351" s="90" t="str">
        <f>IF(B351="","",IF(VLOOKUP(B351,[1]WQ_UnitID!B:C,2,FALSE)=0,"",VLOOKUP(B351,[1]WQ_UnitID!B:C,2,FALSE)))</f>
        <v/>
      </c>
      <c r="F351" s="91" t="str">
        <f>IF(B351="","",[1]ExcLimit!$B$8)</f>
        <v/>
      </c>
      <c r="G351" s="91" t="str">
        <f>IF(B351="","",IF(D351=[1]Index!$R$24,"",[1]ExcLimit!$C$8))</f>
        <v/>
      </c>
      <c r="H351" s="91" t="str">
        <f>IF(B351="","",[1]ExcLimit!$D$8)</f>
        <v/>
      </c>
      <c r="I351" s="91" t="str">
        <f>IF(B351="","",[1]ExcLimit!$E$8)</f>
        <v/>
      </c>
      <c r="J351" s="91" t="str">
        <f>IFERROR(VLOOKUP(B351,[1]ExcCalc!O:S,2,FALSE),"")</f>
        <v/>
      </c>
      <c r="K351" s="91" t="str">
        <f>IFERROR(VLOOKUP(B351,[1]ExcCalc!O:S,3,FALSE),"")</f>
        <v/>
      </c>
      <c r="L351" s="91" t="str">
        <f>IFERROR(VLOOKUP(B351,[1]ExcCalc!O:S,4,FALSE),"")</f>
        <v/>
      </c>
      <c r="M351" s="91" t="str">
        <f>IFERROR(VLOOKUP(B351,[1]ExcCalc!O:S,5,FALSE),"")</f>
        <v/>
      </c>
    </row>
    <row r="352" spans="1:13" x14ac:dyDescent="0.2">
      <c r="A352" s="57"/>
      <c r="B352" s="87" t="str">
        <f>IF(ISNUMBER('[1]דיווח דיגומים'!B352),'[1]דיווח דיגומים'!B352,"")</f>
        <v/>
      </c>
      <c r="C352" s="88" t="str">
        <f>IF(ISNUMBER('[1]דיווח דיגומים'!B352),'[1]דיווח דיגומים'!C352,"")</f>
        <v/>
      </c>
      <c r="D352" s="89" t="str">
        <f>IF('[1]דיווח דיגומים'!E352="","",'[1]דיווח דיגומים'!E352)</f>
        <v/>
      </c>
      <c r="E352" s="90" t="str">
        <f>IF(B352="","",IF(VLOOKUP(B352,[1]WQ_UnitID!B:C,2,FALSE)=0,"",VLOOKUP(B352,[1]WQ_UnitID!B:C,2,FALSE)))</f>
        <v/>
      </c>
      <c r="F352" s="91" t="str">
        <f>IF(B352="","",[1]ExcLimit!$B$8)</f>
        <v/>
      </c>
      <c r="G352" s="91" t="str">
        <f>IF(B352="","",IF(D352=[1]Index!$R$24,"",[1]ExcLimit!$C$8))</f>
        <v/>
      </c>
      <c r="H352" s="91" t="str">
        <f>IF(B352="","",[1]ExcLimit!$D$8)</f>
        <v/>
      </c>
      <c r="I352" s="91" t="str">
        <f>IF(B352="","",[1]ExcLimit!$E$8)</f>
        <v/>
      </c>
      <c r="J352" s="91" t="str">
        <f>IFERROR(VLOOKUP(B352,[1]ExcCalc!O:S,2,FALSE),"")</f>
        <v/>
      </c>
      <c r="K352" s="91" t="str">
        <f>IFERROR(VLOOKUP(B352,[1]ExcCalc!O:S,3,FALSE),"")</f>
        <v/>
      </c>
      <c r="L352" s="91" t="str">
        <f>IFERROR(VLOOKUP(B352,[1]ExcCalc!O:S,4,FALSE),"")</f>
        <v/>
      </c>
      <c r="M352" s="91" t="str">
        <f>IFERROR(VLOOKUP(B352,[1]ExcCalc!O:S,5,FALSE),"")</f>
        <v/>
      </c>
    </row>
    <row r="353" spans="1:13" x14ac:dyDescent="0.2">
      <c r="A353" s="57"/>
      <c r="B353" s="87" t="str">
        <f>IF(ISNUMBER('[1]דיווח דיגומים'!B353),'[1]דיווח דיגומים'!B353,"")</f>
        <v/>
      </c>
      <c r="C353" s="88" t="str">
        <f>IF(ISNUMBER('[1]דיווח דיגומים'!B353),'[1]דיווח דיגומים'!C353,"")</f>
        <v/>
      </c>
      <c r="D353" s="89" t="str">
        <f>IF('[1]דיווח דיגומים'!E353="","",'[1]דיווח דיגומים'!E353)</f>
        <v/>
      </c>
      <c r="E353" s="90" t="str">
        <f>IF(B353="","",IF(VLOOKUP(B353,[1]WQ_UnitID!B:C,2,FALSE)=0,"",VLOOKUP(B353,[1]WQ_UnitID!B:C,2,FALSE)))</f>
        <v/>
      </c>
      <c r="F353" s="91" t="str">
        <f>IF(B353="","",[1]ExcLimit!$B$8)</f>
        <v/>
      </c>
      <c r="G353" s="91" t="str">
        <f>IF(B353="","",IF(D353=[1]Index!$R$24,"",[1]ExcLimit!$C$8))</f>
        <v/>
      </c>
      <c r="H353" s="91" t="str">
        <f>IF(B353="","",[1]ExcLimit!$D$8)</f>
        <v/>
      </c>
      <c r="I353" s="91" t="str">
        <f>IF(B353="","",[1]ExcLimit!$E$8)</f>
        <v/>
      </c>
      <c r="J353" s="91" t="str">
        <f>IFERROR(VLOOKUP(B353,[1]ExcCalc!O:S,2,FALSE),"")</f>
        <v/>
      </c>
      <c r="K353" s="91" t="str">
        <f>IFERROR(VLOOKUP(B353,[1]ExcCalc!O:S,3,FALSE),"")</f>
        <v/>
      </c>
      <c r="L353" s="91" t="str">
        <f>IFERROR(VLOOKUP(B353,[1]ExcCalc!O:S,4,FALSE),"")</f>
        <v/>
      </c>
      <c r="M353" s="91" t="str">
        <f>IFERROR(VLOOKUP(B353,[1]ExcCalc!O:S,5,FALSE),"")</f>
        <v/>
      </c>
    </row>
    <row r="354" spans="1:13" x14ac:dyDescent="0.2">
      <c r="A354" s="57"/>
      <c r="B354" s="87" t="str">
        <f>IF(ISNUMBER('[1]דיווח דיגומים'!B354),'[1]דיווח דיגומים'!B354,"")</f>
        <v/>
      </c>
      <c r="C354" s="88" t="str">
        <f>IF(ISNUMBER('[1]דיווח דיגומים'!B354),'[1]דיווח דיגומים'!C354,"")</f>
        <v/>
      </c>
      <c r="D354" s="89" t="str">
        <f>IF('[1]דיווח דיגומים'!E354="","",'[1]דיווח דיגומים'!E354)</f>
        <v/>
      </c>
      <c r="E354" s="90" t="str">
        <f>IF(B354="","",IF(VLOOKUP(B354,[1]WQ_UnitID!B:C,2,FALSE)=0,"",VLOOKUP(B354,[1]WQ_UnitID!B:C,2,FALSE)))</f>
        <v/>
      </c>
      <c r="F354" s="91" t="str">
        <f>IF(B354="","",[1]ExcLimit!$B$8)</f>
        <v/>
      </c>
      <c r="G354" s="91" t="str">
        <f>IF(B354="","",IF(D354=[1]Index!$R$24,"",[1]ExcLimit!$C$8))</f>
        <v/>
      </c>
      <c r="H354" s="91" t="str">
        <f>IF(B354="","",[1]ExcLimit!$D$8)</f>
        <v/>
      </c>
      <c r="I354" s="91" t="str">
        <f>IF(B354="","",[1]ExcLimit!$E$8)</f>
        <v/>
      </c>
      <c r="J354" s="91" t="str">
        <f>IFERROR(VLOOKUP(B354,[1]ExcCalc!O:S,2,FALSE),"")</f>
        <v/>
      </c>
      <c r="K354" s="91" t="str">
        <f>IFERROR(VLOOKUP(B354,[1]ExcCalc!O:S,3,FALSE),"")</f>
        <v/>
      </c>
      <c r="L354" s="91" t="str">
        <f>IFERROR(VLOOKUP(B354,[1]ExcCalc!O:S,4,FALSE),"")</f>
        <v/>
      </c>
      <c r="M354" s="91" t="str">
        <f>IFERROR(VLOOKUP(B354,[1]ExcCalc!O:S,5,FALSE),"")</f>
        <v/>
      </c>
    </row>
    <row r="355" spans="1:13" x14ac:dyDescent="0.2">
      <c r="A355" s="57"/>
      <c r="B355" s="87" t="str">
        <f>IF(ISNUMBER('[1]דיווח דיגומים'!B355),'[1]דיווח דיגומים'!B355,"")</f>
        <v/>
      </c>
      <c r="C355" s="88" t="str">
        <f>IF(ISNUMBER('[1]דיווח דיגומים'!B355),'[1]דיווח דיגומים'!C355,"")</f>
        <v/>
      </c>
      <c r="D355" s="89" t="str">
        <f>IF('[1]דיווח דיגומים'!E355="","",'[1]דיווח דיגומים'!E355)</f>
        <v/>
      </c>
      <c r="E355" s="90" t="str">
        <f>IF(B355="","",IF(VLOOKUP(B355,[1]WQ_UnitID!B:C,2,FALSE)=0,"",VLOOKUP(B355,[1]WQ_UnitID!B:C,2,FALSE)))</f>
        <v/>
      </c>
      <c r="F355" s="91" t="str">
        <f>IF(B355="","",[1]ExcLimit!$B$8)</f>
        <v/>
      </c>
      <c r="G355" s="91" t="str">
        <f>IF(B355="","",IF(D355=[1]Index!$R$24,"",[1]ExcLimit!$C$8))</f>
        <v/>
      </c>
      <c r="H355" s="91" t="str">
        <f>IF(B355="","",[1]ExcLimit!$D$8)</f>
        <v/>
      </c>
      <c r="I355" s="91" t="str">
        <f>IF(B355="","",[1]ExcLimit!$E$8)</f>
        <v/>
      </c>
      <c r="J355" s="91" t="str">
        <f>IFERROR(VLOOKUP(B355,[1]ExcCalc!O:S,2,FALSE),"")</f>
        <v/>
      </c>
      <c r="K355" s="91" t="str">
        <f>IFERROR(VLOOKUP(B355,[1]ExcCalc!O:S,3,FALSE),"")</f>
        <v/>
      </c>
      <c r="L355" s="91" t="str">
        <f>IFERROR(VLOOKUP(B355,[1]ExcCalc!O:S,4,FALSE),"")</f>
        <v/>
      </c>
      <c r="M355" s="91" t="str">
        <f>IFERROR(VLOOKUP(B355,[1]ExcCalc!O:S,5,FALSE),"")</f>
        <v/>
      </c>
    </row>
    <row r="356" spans="1:13" x14ac:dyDescent="0.2">
      <c r="A356" s="57"/>
      <c r="B356" s="87" t="str">
        <f>IF(ISNUMBER('[1]דיווח דיגומים'!B356),'[1]דיווח דיגומים'!B356,"")</f>
        <v/>
      </c>
      <c r="C356" s="88" t="str">
        <f>IF(ISNUMBER('[1]דיווח דיגומים'!B356),'[1]דיווח דיגומים'!C356,"")</f>
        <v/>
      </c>
      <c r="D356" s="89" t="str">
        <f>IF('[1]דיווח דיגומים'!E356="","",'[1]דיווח דיגומים'!E356)</f>
        <v/>
      </c>
      <c r="E356" s="90" t="str">
        <f>IF(B356="","",IF(VLOOKUP(B356,[1]WQ_UnitID!B:C,2,FALSE)=0,"",VLOOKUP(B356,[1]WQ_UnitID!B:C,2,FALSE)))</f>
        <v/>
      </c>
      <c r="F356" s="91" t="str">
        <f>IF(B356="","",[1]ExcLimit!$B$8)</f>
        <v/>
      </c>
      <c r="G356" s="91" t="str">
        <f>IF(B356="","",IF(D356=[1]Index!$R$24,"",[1]ExcLimit!$C$8))</f>
        <v/>
      </c>
      <c r="H356" s="91" t="str">
        <f>IF(B356="","",[1]ExcLimit!$D$8)</f>
        <v/>
      </c>
      <c r="I356" s="91" t="str">
        <f>IF(B356="","",[1]ExcLimit!$E$8)</f>
        <v/>
      </c>
      <c r="J356" s="91" t="str">
        <f>IFERROR(VLOOKUP(B356,[1]ExcCalc!O:S,2,FALSE),"")</f>
        <v/>
      </c>
      <c r="K356" s="91" t="str">
        <f>IFERROR(VLOOKUP(B356,[1]ExcCalc!O:S,3,FALSE),"")</f>
        <v/>
      </c>
      <c r="L356" s="91" t="str">
        <f>IFERROR(VLOOKUP(B356,[1]ExcCalc!O:S,4,FALSE),"")</f>
        <v/>
      </c>
      <c r="M356" s="91" t="str">
        <f>IFERROR(VLOOKUP(B356,[1]ExcCalc!O:S,5,FALSE),"")</f>
        <v/>
      </c>
    </row>
    <row r="357" spans="1:13" x14ac:dyDescent="0.2">
      <c r="A357" s="57"/>
      <c r="B357" s="87" t="str">
        <f>IF(ISNUMBER('[1]דיווח דיגומים'!B357),'[1]דיווח דיגומים'!B357,"")</f>
        <v/>
      </c>
      <c r="C357" s="88" t="str">
        <f>IF(ISNUMBER('[1]דיווח דיגומים'!B357),'[1]דיווח דיגומים'!C357,"")</f>
        <v/>
      </c>
      <c r="D357" s="89" t="str">
        <f>IF('[1]דיווח דיגומים'!E357="","",'[1]דיווח דיגומים'!E357)</f>
        <v/>
      </c>
      <c r="E357" s="90" t="str">
        <f>IF(B357="","",IF(VLOOKUP(B357,[1]WQ_UnitID!B:C,2,FALSE)=0,"",VLOOKUP(B357,[1]WQ_UnitID!B:C,2,FALSE)))</f>
        <v/>
      </c>
      <c r="F357" s="91" t="str">
        <f>IF(B357="","",[1]ExcLimit!$B$8)</f>
        <v/>
      </c>
      <c r="G357" s="91" t="str">
        <f>IF(B357="","",IF(D357=[1]Index!$R$24,"",[1]ExcLimit!$C$8))</f>
        <v/>
      </c>
      <c r="H357" s="91" t="str">
        <f>IF(B357="","",[1]ExcLimit!$D$8)</f>
        <v/>
      </c>
      <c r="I357" s="91" t="str">
        <f>IF(B357="","",[1]ExcLimit!$E$8)</f>
        <v/>
      </c>
      <c r="J357" s="91" t="str">
        <f>IFERROR(VLOOKUP(B357,[1]ExcCalc!O:S,2,FALSE),"")</f>
        <v/>
      </c>
      <c r="K357" s="91" t="str">
        <f>IFERROR(VLOOKUP(B357,[1]ExcCalc!O:S,3,FALSE),"")</f>
        <v/>
      </c>
      <c r="L357" s="91" t="str">
        <f>IFERROR(VLOOKUP(B357,[1]ExcCalc!O:S,4,FALSE),"")</f>
        <v/>
      </c>
      <c r="M357" s="91" t="str">
        <f>IFERROR(VLOOKUP(B357,[1]ExcCalc!O:S,5,FALSE),"")</f>
        <v/>
      </c>
    </row>
    <row r="358" spans="1:13" x14ac:dyDescent="0.2">
      <c r="A358" s="57"/>
      <c r="B358" s="87" t="str">
        <f>IF(ISNUMBER('[1]דיווח דיגומים'!B358),'[1]דיווח דיגומים'!B358,"")</f>
        <v/>
      </c>
      <c r="C358" s="88" t="str">
        <f>IF(ISNUMBER('[1]דיווח דיגומים'!B358),'[1]דיווח דיגומים'!C358,"")</f>
        <v/>
      </c>
      <c r="D358" s="89" t="str">
        <f>IF('[1]דיווח דיגומים'!E358="","",'[1]דיווח דיגומים'!E358)</f>
        <v/>
      </c>
      <c r="E358" s="90" t="str">
        <f>IF(B358="","",IF(VLOOKUP(B358,[1]WQ_UnitID!B:C,2,FALSE)=0,"",VLOOKUP(B358,[1]WQ_UnitID!B:C,2,FALSE)))</f>
        <v/>
      </c>
      <c r="F358" s="91" t="str">
        <f>IF(B358="","",[1]ExcLimit!$B$8)</f>
        <v/>
      </c>
      <c r="G358" s="91" t="str">
        <f>IF(B358="","",IF(D358=[1]Index!$R$24,"",[1]ExcLimit!$C$8))</f>
        <v/>
      </c>
      <c r="H358" s="91" t="str">
        <f>IF(B358="","",[1]ExcLimit!$D$8)</f>
        <v/>
      </c>
      <c r="I358" s="91" t="str">
        <f>IF(B358="","",[1]ExcLimit!$E$8)</f>
        <v/>
      </c>
      <c r="J358" s="91" t="str">
        <f>IFERROR(VLOOKUP(B358,[1]ExcCalc!O:S,2,FALSE),"")</f>
        <v/>
      </c>
      <c r="K358" s="91" t="str">
        <f>IFERROR(VLOOKUP(B358,[1]ExcCalc!O:S,3,FALSE),"")</f>
        <v/>
      </c>
      <c r="L358" s="91" t="str">
        <f>IFERROR(VLOOKUP(B358,[1]ExcCalc!O:S,4,FALSE),"")</f>
        <v/>
      </c>
      <c r="M358" s="91" t="str">
        <f>IFERROR(VLOOKUP(B358,[1]ExcCalc!O:S,5,FALSE),"")</f>
        <v/>
      </c>
    </row>
    <row r="359" spans="1:13" x14ac:dyDescent="0.2">
      <c r="A359" s="57"/>
      <c r="B359" s="87" t="str">
        <f>IF(ISNUMBER('[1]דיווח דיגומים'!B359),'[1]דיווח דיגומים'!B359,"")</f>
        <v/>
      </c>
      <c r="C359" s="88" t="str">
        <f>IF(ISNUMBER('[1]דיווח דיגומים'!B359),'[1]דיווח דיגומים'!C359,"")</f>
        <v/>
      </c>
      <c r="D359" s="89" t="str">
        <f>IF('[1]דיווח דיגומים'!E359="","",'[1]דיווח דיגומים'!E359)</f>
        <v/>
      </c>
      <c r="E359" s="90" t="str">
        <f>IF(B359="","",IF(VLOOKUP(B359,[1]WQ_UnitID!B:C,2,FALSE)=0,"",VLOOKUP(B359,[1]WQ_UnitID!B:C,2,FALSE)))</f>
        <v/>
      </c>
      <c r="F359" s="91" t="str">
        <f>IF(B359="","",[1]ExcLimit!$B$8)</f>
        <v/>
      </c>
      <c r="G359" s="91" t="str">
        <f>IF(B359="","",IF(D359=[1]Index!$R$24,"",[1]ExcLimit!$C$8))</f>
        <v/>
      </c>
      <c r="H359" s="91" t="str">
        <f>IF(B359="","",[1]ExcLimit!$D$8)</f>
        <v/>
      </c>
      <c r="I359" s="91" t="str">
        <f>IF(B359="","",[1]ExcLimit!$E$8)</f>
        <v/>
      </c>
      <c r="J359" s="91" t="str">
        <f>IFERROR(VLOOKUP(B359,[1]ExcCalc!O:S,2,FALSE),"")</f>
        <v/>
      </c>
      <c r="K359" s="91" t="str">
        <f>IFERROR(VLOOKUP(B359,[1]ExcCalc!O:S,3,FALSE),"")</f>
        <v/>
      </c>
      <c r="L359" s="91" t="str">
        <f>IFERROR(VLOOKUP(B359,[1]ExcCalc!O:S,4,FALSE),"")</f>
        <v/>
      </c>
      <c r="M359" s="91" t="str">
        <f>IFERROR(VLOOKUP(B359,[1]ExcCalc!O:S,5,FALSE),"")</f>
        <v/>
      </c>
    </row>
    <row r="360" spans="1:13" x14ac:dyDescent="0.2">
      <c r="A360" s="57"/>
      <c r="B360" s="87" t="str">
        <f>IF(ISNUMBER('[1]דיווח דיגומים'!B360),'[1]דיווח דיגומים'!B360,"")</f>
        <v/>
      </c>
      <c r="C360" s="88" t="str">
        <f>IF(ISNUMBER('[1]דיווח דיגומים'!B360),'[1]דיווח דיגומים'!C360,"")</f>
        <v/>
      </c>
      <c r="D360" s="89" t="str">
        <f>IF('[1]דיווח דיגומים'!E360="","",'[1]דיווח דיגומים'!E360)</f>
        <v/>
      </c>
      <c r="E360" s="90" t="str">
        <f>IF(B360="","",IF(VLOOKUP(B360,[1]WQ_UnitID!B:C,2,FALSE)=0,"",VLOOKUP(B360,[1]WQ_UnitID!B:C,2,FALSE)))</f>
        <v/>
      </c>
      <c r="F360" s="91" t="str">
        <f>IF(B360="","",[1]ExcLimit!$B$8)</f>
        <v/>
      </c>
      <c r="G360" s="91" t="str">
        <f>IF(B360="","",IF(D360=[1]Index!$R$24,"",[1]ExcLimit!$C$8))</f>
        <v/>
      </c>
      <c r="H360" s="91" t="str">
        <f>IF(B360="","",[1]ExcLimit!$D$8)</f>
        <v/>
      </c>
      <c r="I360" s="91" t="str">
        <f>IF(B360="","",[1]ExcLimit!$E$8)</f>
        <v/>
      </c>
      <c r="J360" s="91" t="str">
        <f>IFERROR(VLOOKUP(B360,[1]ExcCalc!O:S,2,FALSE),"")</f>
        <v/>
      </c>
      <c r="K360" s="91" t="str">
        <f>IFERROR(VLOOKUP(B360,[1]ExcCalc!O:S,3,FALSE),"")</f>
        <v/>
      </c>
      <c r="L360" s="91" t="str">
        <f>IFERROR(VLOOKUP(B360,[1]ExcCalc!O:S,4,FALSE),"")</f>
        <v/>
      </c>
      <c r="M360" s="91" t="str">
        <f>IFERROR(VLOOKUP(B360,[1]ExcCalc!O:S,5,FALSE),"")</f>
        <v/>
      </c>
    </row>
    <row r="361" spans="1:13" x14ac:dyDescent="0.2">
      <c r="A361" s="57"/>
      <c r="B361" s="87" t="str">
        <f>IF(ISNUMBER('[1]דיווח דיגומים'!B361),'[1]דיווח דיגומים'!B361,"")</f>
        <v/>
      </c>
      <c r="C361" s="88" t="str">
        <f>IF(ISNUMBER('[1]דיווח דיגומים'!B361),'[1]דיווח דיגומים'!C361,"")</f>
        <v/>
      </c>
      <c r="D361" s="89" t="str">
        <f>IF('[1]דיווח דיגומים'!E361="","",'[1]דיווח דיגומים'!E361)</f>
        <v/>
      </c>
      <c r="E361" s="90" t="str">
        <f>IF(B361="","",IF(VLOOKUP(B361,[1]WQ_UnitID!B:C,2,FALSE)=0,"",VLOOKUP(B361,[1]WQ_UnitID!B:C,2,FALSE)))</f>
        <v/>
      </c>
      <c r="F361" s="91" t="str">
        <f>IF(B361="","",[1]ExcLimit!$B$8)</f>
        <v/>
      </c>
      <c r="G361" s="91" t="str">
        <f>IF(B361="","",IF(D361=[1]Index!$R$24,"",[1]ExcLimit!$C$8))</f>
        <v/>
      </c>
      <c r="H361" s="91" t="str">
        <f>IF(B361="","",[1]ExcLimit!$D$8)</f>
        <v/>
      </c>
      <c r="I361" s="91" t="str">
        <f>IF(B361="","",[1]ExcLimit!$E$8)</f>
        <v/>
      </c>
      <c r="J361" s="91" t="str">
        <f>IFERROR(VLOOKUP(B361,[1]ExcCalc!O:S,2,FALSE),"")</f>
        <v/>
      </c>
      <c r="K361" s="91" t="str">
        <f>IFERROR(VLOOKUP(B361,[1]ExcCalc!O:S,3,FALSE),"")</f>
        <v/>
      </c>
      <c r="L361" s="91" t="str">
        <f>IFERROR(VLOOKUP(B361,[1]ExcCalc!O:S,4,FALSE),"")</f>
        <v/>
      </c>
      <c r="M361" s="91" t="str">
        <f>IFERROR(VLOOKUP(B361,[1]ExcCalc!O:S,5,FALSE),"")</f>
        <v/>
      </c>
    </row>
    <row r="362" spans="1:13" x14ac:dyDescent="0.2">
      <c r="A362" s="57"/>
      <c r="B362" s="87" t="str">
        <f>IF(ISNUMBER('[1]דיווח דיגומים'!B362),'[1]דיווח דיגומים'!B362,"")</f>
        <v/>
      </c>
      <c r="C362" s="88" t="str">
        <f>IF(ISNUMBER('[1]דיווח דיגומים'!B362),'[1]דיווח דיגומים'!C362,"")</f>
        <v/>
      </c>
      <c r="D362" s="89" t="str">
        <f>IF('[1]דיווח דיגומים'!E362="","",'[1]דיווח דיגומים'!E362)</f>
        <v/>
      </c>
      <c r="E362" s="90" t="str">
        <f>IF(B362="","",IF(VLOOKUP(B362,[1]WQ_UnitID!B:C,2,FALSE)=0,"",VLOOKUP(B362,[1]WQ_UnitID!B:C,2,FALSE)))</f>
        <v/>
      </c>
      <c r="F362" s="91" t="str">
        <f>IF(B362="","",[1]ExcLimit!$B$8)</f>
        <v/>
      </c>
      <c r="G362" s="91" t="str">
        <f>IF(B362="","",IF(D362=[1]Index!$R$24,"",[1]ExcLimit!$C$8))</f>
        <v/>
      </c>
      <c r="H362" s="91" t="str">
        <f>IF(B362="","",[1]ExcLimit!$D$8)</f>
        <v/>
      </c>
      <c r="I362" s="91" t="str">
        <f>IF(B362="","",[1]ExcLimit!$E$8)</f>
        <v/>
      </c>
      <c r="J362" s="91" t="str">
        <f>IFERROR(VLOOKUP(B362,[1]ExcCalc!O:S,2,FALSE),"")</f>
        <v/>
      </c>
      <c r="K362" s="91" t="str">
        <f>IFERROR(VLOOKUP(B362,[1]ExcCalc!O:S,3,FALSE),"")</f>
        <v/>
      </c>
      <c r="L362" s="91" t="str">
        <f>IFERROR(VLOOKUP(B362,[1]ExcCalc!O:S,4,FALSE),"")</f>
        <v/>
      </c>
      <c r="M362" s="91" t="str">
        <f>IFERROR(VLOOKUP(B362,[1]ExcCalc!O:S,5,FALSE),"")</f>
        <v/>
      </c>
    </row>
    <row r="363" spans="1:13" x14ac:dyDescent="0.2">
      <c r="A363" s="57"/>
      <c r="B363" s="87" t="str">
        <f>IF(ISNUMBER('[1]דיווח דיגומים'!B363),'[1]דיווח דיגומים'!B363,"")</f>
        <v/>
      </c>
      <c r="C363" s="88" t="str">
        <f>IF(ISNUMBER('[1]דיווח דיגומים'!B363),'[1]דיווח דיגומים'!C363,"")</f>
        <v/>
      </c>
      <c r="D363" s="89" t="str">
        <f>IF('[1]דיווח דיגומים'!E363="","",'[1]דיווח דיגומים'!E363)</f>
        <v/>
      </c>
      <c r="E363" s="90" t="str">
        <f>IF(B363="","",IF(VLOOKUP(B363,[1]WQ_UnitID!B:C,2,FALSE)=0,"",VLOOKUP(B363,[1]WQ_UnitID!B:C,2,FALSE)))</f>
        <v/>
      </c>
      <c r="F363" s="91" t="str">
        <f>IF(B363="","",[1]ExcLimit!$B$8)</f>
        <v/>
      </c>
      <c r="G363" s="91" t="str">
        <f>IF(B363="","",IF(D363=[1]Index!$R$24,"",[1]ExcLimit!$C$8))</f>
        <v/>
      </c>
      <c r="H363" s="91" t="str">
        <f>IF(B363="","",[1]ExcLimit!$D$8)</f>
        <v/>
      </c>
      <c r="I363" s="91" t="str">
        <f>IF(B363="","",[1]ExcLimit!$E$8)</f>
        <v/>
      </c>
      <c r="J363" s="91" t="str">
        <f>IFERROR(VLOOKUP(B363,[1]ExcCalc!O:S,2,FALSE),"")</f>
        <v/>
      </c>
      <c r="K363" s="91" t="str">
        <f>IFERROR(VLOOKUP(B363,[1]ExcCalc!O:S,3,FALSE),"")</f>
        <v/>
      </c>
      <c r="L363" s="91" t="str">
        <f>IFERROR(VLOOKUP(B363,[1]ExcCalc!O:S,4,FALSE),"")</f>
        <v/>
      </c>
      <c r="M363" s="91" t="str">
        <f>IFERROR(VLOOKUP(B363,[1]ExcCalc!O:S,5,FALSE),"")</f>
        <v/>
      </c>
    </row>
    <row r="364" spans="1:13" x14ac:dyDescent="0.2">
      <c r="A364" s="57"/>
      <c r="B364" s="87" t="str">
        <f>IF(ISNUMBER('[1]דיווח דיגומים'!B364),'[1]דיווח דיגומים'!B364,"")</f>
        <v/>
      </c>
      <c r="C364" s="88" t="str">
        <f>IF(ISNUMBER('[1]דיווח דיגומים'!B364),'[1]דיווח דיגומים'!C364,"")</f>
        <v/>
      </c>
      <c r="D364" s="89" t="str">
        <f>IF('[1]דיווח דיגומים'!E364="","",'[1]דיווח דיגומים'!E364)</f>
        <v/>
      </c>
      <c r="E364" s="90" t="str">
        <f>IF(B364="","",IF(VLOOKUP(B364,[1]WQ_UnitID!B:C,2,FALSE)=0,"",VLOOKUP(B364,[1]WQ_UnitID!B:C,2,FALSE)))</f>
        <v/>
      </c>
      <c r="F364" s="91" t="str">
        <f>IF(B364="","",[1]ExcLimit!$B$8)</f>
        <v/>
      </c>
      <c r="G364" s="91" t="str">
        <f>IF(B364="","",IF(D364=[1]Index!$R$24,"",[1]ExcLimit!$C$8))</f>
        <v/>
      </c>
      <c r="H364" s="91" t="str">
        <f>IF(B364="","",[1]ExcLimit!$D$8)</f>
        <v/>
      </c>
      <c r="I364" s="91" t="str">
        <f>IF(B364="","",[1]ExcLimit!$E$8)</f>
        <v/>
      </c>
      <c r="J364" s="91" t="str">
        <f>IFERROR(VLOOKUP(B364,[1]ExcCalc!O:S,2,FALSE),"")</f>
        <v/>
      </c>
      <c r="K364" s="91" t="str">
        <f>IFERROR(VLOOKUP(B364,[1]ExcCalc!O:S,3,FALSE),"")</f>
        <v/>
      </c>
      <c r="L364" s="91" t="str">
        <f>IFERROR(VLOOKUP(B364,[1]ExcCalc!O:S,4,FALSE),"")</f>
        <v/>
      </c>
      <c r="M364" s="91" t="str">
        <f>IFERROR(VLOOKUP(B364,[1]ExcCalc!O:S,5,FALSE),"")</f>
        <v/>
      </c>
    </row>
    <row r="365" spans="1:13" x14ac:dyDescent="0.2">
      <c r="A365" s="57"/>
      <c r="B365" s="87" t="str">
        <f>IF(ISNUMBER('[1]דיווח דיגומים'!B365),'[1]דיווח דיגומים'!B365,"")</f>
        <v/>
      </c>
      <c r="C365" s="88" t="str">
        <f>IF(ISNUMBER('[1]דיווח דיגומים'!B365),'[1]דיווח דיגומים'!C365,"")</f>
        <v/>
      </c>
      <c r="D365" s="89" t="str">
        <f>IF('[1]דיווח דיגומים'!E365="","",'[1]דיווח דיגומים'!E365)</f>
        <v/>
      </c>
      <c r="E365" s="90" t="str">
        <f>IF(B365="","",IF(VLOOKUP(B365,[1]WQ_UnitID!B:C,2,FALSE)=0,"",VLOOKUP(B365,[1]WQ_UnitID!B:C,2,FALSE)))</f>
        <v/>
      </c>
      <c r="F365" s="91" t="str">
        <f>IF(B365="","",[1]ExcLimit!$B$8)</f>
        <v/>
      </c>
      <c r="G365" s="91" t="str">
        <f>IF(B365="","",IF(D365=[1]Index!$R$24,"",[1]ExcLimit!$C$8))</f>
        <v/>
      </c>
      <c r="H365" s="91" t="str">
        <f>IF(B365="","",[1]ExcLimit!$D$8)</f>
        <v/>
      </c>
      <c r="I365" s="91" t="str">
        <f>IF(B365="","",[1]ExcLimit!$E$8)</f>
        <v/>
      </c>
      <c r="J365" s="91" t="str">
        <f>IFERROR(VLOOKUP(B365,[1]ExcCalc!O:S,2,FALSE),"")</f>
        <v/>
      </c>
      <c r="K365" s="91" t="str">
        <f>IFERROR(VLOOKUP(B365,[1]ExcCalc!O:S,3,FALSE),"")</f>
        <v/>
      </c>
      <c r="L365" s="91" t="str">
        <f>IFERROR(VLOOKUP(B365,[1]ExcCalc!O:S,4,FALSE),"")</f>
        <v/>
      </c>
      <c r="M365" s="91" t="str">
        <f>IFERROR(VLOOKUP(B365,[1]ExcCalc!O:S,5,FALSE),"")</f>
        <v/>
      </c>
    </row>
    <row r="366" spans="1:13" x14ac:dyDescent="0.2">
      <c r="A366" s="57"/>
      <c r="B366" s="87" t="str">
        <f>IF(ISNUMBER('[1]דיווח דיגומים'!B366),'[1]דיווח דיגומים'!B366,"")</f>
        <v/>
      </c>
      <c r="C366" s="88" t="str">
        <f>IF(ISNUMBER('[1]דיווח דיגומים'!B366),'[1]דיווח דיגומים'!C366,"")</f>
        <v/>
      </c>
      <c r="D366" s="89" t="str">
        <f>IF('[1]דיווח דיגומים'!E366="","",'[1]דיווח דיגומים'!E366)</f>
        <v/>
      </c>
      <c r="E366" s="90" t="str">
        <f>IF(B366="","",IF(VLOOKUP(B366,[1]WQ_UnitID!B:C,2,FALSE)=0,"",VLOOKUP(B366,[1]WQ_UnitID!B:C,2,FALSE)))</f>
        <v/>
      </c>
      <c r="F366" s="91" t="str">
        <f>IF(B366="","",[1]ExcLimit!$B$8)</f>
        <v/>
      </c>
      <c r="G366" s="91" t="str">
        <f>IF(B366="","",IF(D366=[1]Index!$R$24,"",[1]ExcLimit!$C$8))</f>
        <v/>
      </c>
      <c r="H366" s="91" t="str">
        <f>IF(B366="","",[1]ExcLimit!$D$8)</f>
        <v/>
      </c>
      <c r="I366" s="91" t="str">
        <f>IF(B366="","",[1]ExcLimit!$E$8)</f>
        <v/>
      </c>
      <c r="J366" s="91" t="str">
        <f>IFERROR(VLOOKUP(B366,[1]ExcCalc!O:S,2,FALSE),"")</f>
        <v/>
      </c>
      <c r="K366" s="91" t="str">
        <f>IFERROR(VLOOKUP(B366,[1]ExcCalc!O:S,3,FALSE),"")</f>
        <v/>
      </c>
      <c r="L366" s="91" t="str">
        <f>IFERROR(VLOOKUP(B366,[1]ExcCalc!O:S,4,FALSE),"")</f>
        <v/>
      </c>
      <c r="M366" s="91" t="str">
        <f>IFERROR(VLOOKUP(B366,[1]ExcCalc!O:S,5,FALSE),"")</f>
        <v/>
      </c>
    </row>
    <row r="367" spans="1:13" x14ac:dyDescent="0.2">
      <c r="A367" s="57"/>
      <c r="B367" s="87" t="str">
        <f>IF(ISNUMBER('[1]דיווח דיגומים'!B367),'[1]דיווח דיגומים'!B367,"")</f>
        <v/>
      </c>
      <c r="C367" s="88" t="str">
        <f>IF(ISNUMBER('[1]דיווח דיגומים'!B367),'[1]דיווח דיגומים'!C367,"")</f>
        <v/>
      </c>
      <c r="D367" s="89" t="str">
        <f>IF('[1]דיווח דיגומים'!E367="","",'[1]דיווח דיגומים'!E367)</f>
        <v/>
      </c>
      <c r="E367" s="90" t="str">
        <f>IF(B367="","",IF(VLOOKUP(B367,[1]WQ_UnitID!B:C,2,FALSE)=0,"",VLOOKUP(B367,[1]WQ_UnitID!B:C,2,FALSE)))</f>
        <v/>
      </c>
      <c r="F367" s="91" t="str">
        <f>IF(B367="","",[1]ExcLimit!$B$8)</f>
        <v/>
      </c>
      <c r="G367" s="91" t="str">
        <f>IF(B367="","",IF(D367=[1]Index!$R$24,"",[1]ExcLimit!$C$8))</f>
        <v/>
      </c>
      <c r="H367" s="91" t="str">
        <f>IF(B367="","",[1]ExcLimit!$D$8)</f>
        <v/>
      </c>
      <c r="I367" s="91" t="str">
        <f>IF(B367="","",[1]ExcLimit!$E$8)</f>
        <v/>
      </c>
      <c r="J367" s="91" t="str">
        <f>IFERROR(VLOOKUP(B367,[1]ExcCalc!O:S,2,FALSE),"")</f>
        <v/>
      </c>
      <c r="K367" s="91" t="str">
        <f>IFERROR(VLOOKUP(B367,[1]ExcCalc!O:S,3,FALSE),"")</f>
        <v/>
      </c>
      <c r="L367" s="91" t="str">
        <f>IFERROR(VLOOKUP(B367,[1]ExcCalc!O:S,4,FALSE),"")</f>
        <v/>
      </c>
      <c r="M367" s="91" t="str">
        <f>IFERROR(VLOOKUP(B367,[1]ExcCalc!O:S,5,FALSE),"")</f>
        <v/>
      </c>
    </row>
    <row r="368" spans="1:13" x14ac:dyDescent="0.2">
      <c r="A368" s="57"/>
      <c r="B368" s="87" t="str">
        <f>IF(ISNUMBER('[1]דיווח דיגומים'!B368),'[1]דיווח דיגומים'!B368,"")</f>
        <v/>
      </c>
      <c r="C368" s="88" t="str">
        <f>IF(ISNUMBER('[1]דיווח דיגומים'!B368),'[1]דיווח דיגומים'!C368,"")</f>
        <v/>
      </c>
      <c r="D368" s="89" t="str">
        <f>IF('[1]דיווח דיגומים'!E368="","",'[1]דיווח דיגומים'!E368)</f>
        <v/>
      </c>
      <c r="E368" s="90" t="str">
        <f>IF(B368="","",IF(VLOOKUP(B368,[1]WQ_UnitID!B:C,2,FALSE)=0,"",VLOOKUP(B368,[1]WQ_UnitID!B:C,2,FALSE)))</f>
        <v/>
      </c>
      <c r="F368" s="91" t="str">
        <f>IF(B368="","",[1]ExcLimit!$B$8)</f>
        <v/>
      </c>
      <c r="G368" s="91" t="str">
        <f>IF(B368="","",IF(D368=[1]Index!$R$24,"",[1]ExcLimit!$C$8))</f>
        <v/>
      </c>
      <c r="H368" s="91" t="str">
        <f>IF(B368="","",[1]ExcLimit!$D$8)</f>
        <v/>
      </c>
      <c r="I368" s="91" t="str">
        <f>IF(B368="","",[1]ExcLimit!$E$8)</f>
        <v/>
      </c>
      <c r="J368" s="91" t="str">
        <f>IFERROR(VLOOKUP(B368,[1]ExcCalc!O:S,2,FALSE),"")</f>
        <v/>
      </c>
      <c r="K368" s="91" t="str">
        <f>IFERROR(VLOOKUP(B368,[1]ExcCalc!O:S,3,FALSE),"")</f>
        <v/>
      </c>
      <c r="L368" s="91" t="str">
        <f>IFERROR(VLOOKUP(B368,[1]ExcCalc!O:S,4,FALSE),"")</f>
        <v/>
      </c>
      <c r="M368" s="91" t="str">
        <f>IFERROR(VLOOKUP(B368,[1]ExcCalc!O:S,5,FALSE),"")</f>
        <v/>
      </c>
    </row>
    <row r="369" spans="1:13" x14ac:dyDescent="0.2">
      <c r="A369" s="57"/>
      <c r="B369" s="87" t="str">
        <f>IF(ISNUMBER('[1]דיווח דיגומים'!B369),'[1]דיווח דיגומים'!B369,"")</f>
        <v/>
      </c>
      <c r="C369" s="88" t="str">
        <f>IF(ISNUMBER('[1]דיווח דיגומים'!B369),'[1]דיווח דיגומים'!C369,"")</f>
        <v/>
      </c>
      <c r="D369" s="89" t="str">
        <f>IF('[1]דיווח דיגומים'!E369="","",'[1]דיווח דיגומים'!E369)</f>
        <v/>
      </c>
      <c r="E369" s="90" t="str">
        <f>IF(B369="","",IF(VLOOKUP(B369,[1]WQ_UnitID!B:C,2,FALSE)=0,"",VLOOKUP(B369,[1]WQ_UnitID!B:C,2,FALSE)))</f>
        <v/>
      </c>
      <c r="F369" s="91" t="str">
        <f>IF(B369="","",[1]ExcLimit!$B$8)</f>
        <v/>
      </c>
      <c r="G369" s="91" t="str">
        <f>IF(B369="","",IF(D369=[1]Index!$R$24,"",[1]ExcLimit!$C$8))</f>
        <v/>
      </c>
      <c r="H369" s="91" t="str">
        <f>IF(B369="","",[1]ExcLimit!$D$8)</f>
        <v/>
      </c>
      <c r="I369" s="91" t="str">
        <f>IF(B369="","",[1]ExcLimit!$E$8)</f>
        <v/>
      </c>
      <c r="J369" s="91" t="str">
        <f>IFERROR(VLOOKUP(B369,[1]ExcCalc!O:S,2,FALSE),"")</f>
        <v/>
      </c>
      <c r="K369" s="91" t="str">
        <f>IFERROR(VLOOKUP(B369,[1]ExcCalc!O:S,3,FALSE),"")</f>
        <v/>
      </c>
      <c r="L369" s="91" t="str">
        <f>IFERROR(VLOOKUP(B369,[1]ExcCalc!O:S,4,FALSE),"")</f>
        <v/>
      </c>
      <c r="M369" s="91" t="str">
        <f>IFERROR(VLOOKUP(B369,[1]ExcCalc!O:S,5,FALSE),"")</f>
        <v/>
      </c>
    </row>
    <row r="370" spans="1:13" x14ac:dyDescent="0.2">
      <c r="A370" s="57"/>
      <c r="B370" s="87" t="str">
        <f>IF(ISNUMBER('[1]דיווח דיגומים'!B370),'[1]דיווח דיגומים'!B370,"")</f>
        <v/>
      </c>
      <c r="C370" s="88" t="str">
        <f>IF(ISNUMBER('[1]דיווח דיגומים'!B370),'[1]דיווח דיגומים'!C370,"")</f>
        <v/>
      </c>
      <c r="D370" s="89" t="str">
        <f>IF('[1]דיווח דיגומים'!E370="","",'[1]דיווח דיגומים'!E370)</f>
        <v/>
      </c>
      <c r="E370" s="90" t="str">
        <f>IF(B370="","",IF(VLOOKUP(B370,[1]WQ_UnitID!B:C,2,FALSE)=0,"",VLOOKUP(B370,[1]WQ_UnitID!B:C,2,FALSE)))</f>
        <v/>
      </c>
      <c r="F370" s="91" t="str">
        <f>IF(B370="","",[1]ExcLimit!$B$8)</f>
        <v/>
      </c>
      <c r="G370" s="91" t="str">
        <f>IF(B370="","",IF(D370=[1]Index!$R$24,"",[1]ExcLimit!$C$8))</f>
        <v/>
      </c>
      <c r="H370" s="91" t="str">
        <f>IF(B370="","",[1]ExcLimit!$D$8)</f>
        <v/>
      </c>
      <c r="I370" s="91" t="str">
        <f>IF(B370="","",[1]ExcLimit!$E$8)</f>
        <v/>
      </c>
      <c r="J370" s="91" t="str">
        <f>IFERROR(VLOOKUP(B370,[1]ExcCalc!O:S,2,FALSE),"")</f>
        <v/>
      </c>
      <c r="K370" s="91" t="str">
        <f>IFERROR(VLOOKUP(B370,[1]ExcCalc!O:S,3,FALSE),"")</f>
        <v/>
      </c>
      <c r="L370" s="91" t="str">
        <f>IFERROR(VLOOKUP(B370,[1]ExcCalc!O:S,4,FALSE),"")</f>
        <v/>
      </c>
      <c r="M370" s="91" t="str">
        <f>IFERROR(VLOOKUP(B370,[1]ExcCalc!O:S,5,FALSE),"")</f>
        <v/>
      </c>
    </row>
    <row r="371" spans="1:13" x14ac:dyDescent="0.2">
      <c r="A371" s="57"/>
      <c r="B371" s="87" t="str">
        <f>IF(ISNUMBER('[1]דיווח דיגומים'!B371),'[1]דיווח דיגומים'!B371,"")</f>
        <v/>
      </c>
      <c r="C371" s="88" t="str">
        <f>IF(ISNUMBER('[1]דיווח דיגומים'!B371),'[1]דיווח דיגומים'!C371,"")</f>
        <v/>
      </c>
      <c r="D371" s="89" t="str">
        <f>IF('[1]דיווח דיגומים'!E371="","",'[1]דיווח דיגומים'!E371)</f>
        <v/>
      </c>
      <c r="E371" s="90" t="str">
        <f>IF(B371="","",IF(VLOOKUP(B371,[1]WQ_UnitID!B:C,2,FALSE)=0,"",VLOOKUP(B371,[1]WQ_UnitID!B:C,2,FALSE)))</f>
        <v/>
      </c>
      <c r="F371" s="91" t="str">
        <f>IF(B371="","",[1]ExcLimit!$B$8)</f>
        <v/>
      </c>
      <c r="G371" s="91" t="str">
        <f>IF(B371="","",IF(D371=[1]Index!$R$24,"",[1]ExcLimit!$C$8))</f>
        <v/>
      </c>
      <c r="H371" s="91" t="str">
        <f>IF(B371="","",[1]ExcLimit!$D$8)</f>
        <v/>
      </c>
      <c r="I371" s="91" t="str">
        <f>IF(B371="","",[1]ExcLimit!$E$8)</f>
        <v/>
      </c>
      <c r="J371" s="91" t="str">
        <f>IFERROR(VLOOKUP(B371,[1]ExcCalc!O:S,2,FALSE),"")</f>
        <v/>
      </c>
      <c r="K371" s="91" t="str">
        <f>IFERROR(VLOOKUP(B371,[1]ExcCalc!O:S,3,FALSE),"")</f>
        <v/>
      </c>
      <c r="L371" s="91" t="str">
        <f>IFERROR(VLOOKUP(B371,[1]ExcCalc!O:S,4,FALSE),"")</f>
        <v/>
      </c>
      <c r="M371" s="91" t="str">
        <f>IFERROR(VLOOKUP(B371,[1]ExcCalc!O:S,5,FALSE),"")</f>
        <v/>
      </c>
    </row>
    <row r="372" spans="1:13" x14ac:dyDescent="0.2">
      <c r="A372" s="57"/>
      <c r="B372" s="87" t="str">
        <f>IF(ISNUMBER('[1]דיווח דיגומים'!B372),'[1]דיווח דיגומים'!B372,"")</f>
        <v/>
      </c>
      <c r="C372" s="88" t="str">
        <f>IF(ISNUMBER('[1]דיווח דיגומים'!B372),'[1]דיווח דיגומים'!C372,"")</f>
        <v/>
      </c>
      <c r="D372" s="89" t="str">
        <f>IF('[1]דיווח דיגומים'!E372="","",'[1]דיווח דיגומים'!E372)</f>
        <v/>
      </c>
      <c r="E372" s="90" t="str">
        <f>IF(B372="","",IF(VLOOKUP(B372,[1]WQ_UnitID!B:C,2,FALSE)=0,"",VLOOKUP(B372,[1]WQ_UnitID!B:C,2,FALSE)))</f>
        <v/>
      </c>
      <c r="F372" s="91" t="str">
        <f>IF(B372="","",[1]ExcLimit!$B$8)</f>
        <v/>
      </c>
      <c r="G372" s="91" t="str">
        <f>IF(B372="","",IF(D372=[1]Index!$R$24,"",[1]ExcLimit!$C$8))</f>
        <v/>
      </c>
      <c r="H372" s="91" t="str">
        <f>IF(B372="","",[1]ExcLimit!$D$8)</f>
        <v/>
      </c>
      <c r="I372" s="91" t="str">
        <f>IF(B372="","",[1]ExcLimit!$E$8)</f>
        <v/>
      </c>
      <c r="J372" s="91" t="str">
        <f>IFERROR(VLOOKUP(B372,[1]ExcCalc!O:S,2,FALSE),"")</f>
        <v/>
      </c>
      <c r="K372" s="91" t="str">
        <f>IFERROR(VLOOKUP(B372,[1]ExcCalc!O:S,3,FALSE),"")</f>
        <v/>
      </c>
      <c r="L372" s="91" t="str">
        <f>IFERROR(VLOOKUP(B372,[1]ExcCalc!O:S,4,FALSE),"")</f>
        <v/>
      </c>
      <c r="M372" s="91" t="str">
        <f>IFERROR(VLOOKUP(B372,[1]ExcCalc!O:S,5,FALSE),"")</f>
        <v/>
      </c>
    </row>
    <row r="373" spans="1:13" x14ac:dyDescent="0.2">
      <c r="A373" s="57"/>
      <c r="B373" s="87" t="str">
        <f>IF(ISNUMBER('[1]דיווח דיגומים'!B373),'[1]דיווח דיגומים'!B373,"")</f>
        <v/>
      </c>
      <c r="C373" s="88" t="str">
        <f>IF(ISNUMBER('[1]דיווח דיגומים'!B373),'[1]דיווח דיגומים'!C373,"")</f>
        <v/>
      </c>
      <c r="D373" s="89" t="str">
        <f>IF('[1]דיווח דיגומים'!E373="","",'[1]דיווח דיגומים'!E373)</f>
        <v/>
      </c>
      <c r="E373" s="90" t="str">
        <f>IF(B373="","",IF(VLOOKUP(B373,[1]WQ_UnitID!B:C,2,FALSE)=0,"",VLOOKUP(B373,[1]WQ_UnitID!B:C,2,FALSE)))</f>
        <v/>
      </c>
      <c r="F373" s="91" t="str">
        <f>IF(B373="","",[1]ExcLimit!$B$8)</f>
        <v/>
      </c>
      <c r="G373" s="91" t="str">
        <f>IF(B373="","",IF(D373=[1]Index!$R$24,"",[1]ExcLimit!$C$8))</f>
        <v/>
      </c>
      <c r="H373" s="91" t="str">
        <f>IF(B373="","",[1]ExcLimit!$D$8)</f>
        <v/>
      </c>
      <c r="I373" s="91" t="str">
        <f>IF(B373="","",[1]ExcLimit!$E$8)</f>
        <v/>
      </c>
      <c r="J373" s="91" t="str">
        <f>IFERROR(VLOOKUP(B373,[1]ExcCalc!O:S,2,FALSE),"")</f>
        <v/>
      </c>
      <c r="K373" s="91" t="str">
        <f>IFERROR(VLOOKUP(B373,[1]ExcCalc!O:S,3,FALSE),"")</f>
        <v/>
      </c>
      <c r="L373" s="91" t="str">
        <f>IFERROR(VLOOKUP(B373,[1]ExcCalc!O:S,4,FALSE),"")</f>
        <v/>
      </c>
      <c r="M373" s="91" t="str">
        <f>IFERROR(VLOOKUP(B373,[1]ExcCalc!O:S,5,FALSE),"")</f>
        <v/>
      </c>
    </row>
    <row r="374" spans="1:13" x14ac:dyDescent="0.2">
      <c r="A374" s="57"/>
      <c r="B374" s="87" t="str">
        <f>IF(ISNUMBER('[1]דיווח דיגומים'!B374),'[1]דיווח דיגומים'!B374,"")</f>
        <v/>
      </c>
      <c r="C374" s="88" t="str">
        <f>IF(ISNUMBER('[1]דיווח דיגומים'!B374),'[1]דיווח דיגומים'!C374,"")</f>
        <v/>
      </c>
      <c r="D374" s="89" t="str">
        <f>IF('[1]דיווח דיגומים'!E374="","",'[1]דיווח דיגומים'!E374)</f>
        <v/>
      </c>
      <c r="E374" s="90" t="str">
        <f>IF(B374="","",IF(VLOOKUP(B374,[1]WQ_UnitID!B:C,2,FALSE)=0,"",VLOOKUP(B374,[1]WQ_UnitID!B:C,2,FALSE)))</f>
        <v/>
      </c>
      <c r="F374" s="91" t="str">
        <f>IF(B374="","",[1]ExcLimit!$B$8)</f>
        <v/>
      </c>
      <c r="G374" s="91" t="str">
        <f>IF(B374="","",IF(D374=[1]Index!$R$24,"",[1]ExcLimit!$C$8))</f>
        <v/>
      </c>
      <c r="H374" s="91" t="str">
        <f>IF(B374="","",[1]ExcLimit!$D$8)</f>
        <v/>
      </c>
      <c r="I374" s="91" t="str">
        <f>IF(B374="","",[1]ExcLimit!$E$8)</f>
        <v/>
      </c>
      <c r="J374" s="91" t="str">
        <f>IFERROR(VLOOKUP(B374,[1]ExcCalc!O:S,2,FALSE),"")</f>
        <v/>
      </c>
      <c r="K374" s="91" t="str">
        <f>IFERROR(VLOOKUP(B374,[1]ExcCalc!O:S,3,FALSE),"")</f>
        <v/>
      </c>
      <c r="L374" s="91" t="str">
        <f>IFERROR(VLOOKUP(B374,[1]ExcCalc!O:S,4,FALSE),"")</f>
        <v/>
      </c>
      <c r="M374" s="91" t="str">
        <f>IFERROR(VLOOKUP(B374,[1]ExcCalc!O:S,5,FALSE),"")</f>
        <v/>
      </c>
    </row>
    <row r="375" spans="1:13" x14ac:dyDescent="0.2">
      <c r="A375" s="57"/>
      <c r="B375" s="87" t="str">
        <f>IF(ISNUMBER('[1]דיווח דיגומים'!B375),'[1]דיווח דיגומים'!B375,"")</f>
        <v/>
      </c>
      <c r="C375" s="88" t="str">
        <f>IF(ISNUMBER('[1]דיווח דיגומים'!B375),'[1]דיווח דיגומים'!C375,"")</f>
        <v/>
      </c>
      <c r="D375" s="89" t="str">
        <f>IF('[1]דיווח דיגומים'!E375="","",'[1]דיווח דיגומים'!E375)</f>
        <v/>
      </c>
      <c r="E375" s="90" t="str">
        <f>IF(B375="","",IF(VLOOKUP(B375,[1]WQ_UnitID!B:C,2,FALSE)=0,"",VLOOKUP(B375,[1]WQ_UnitID!B:C,2,FALSE)))</f>
        <v/>
      </c>
      <c r="F375" s="91" t="str">
        <f>IF(B375="","",[1]ExcLimit!$B$8)</f>
        <v/>
      </c>
      <c r="G375" s="91" t="str">
        <f>IF(B375="","",IF(D375=[1]Index!$R$24,"",[1]ExcLimit!$C$8))</f>
        <v/>
      </c>
      <c r="H375" s="91" t="str">
        <f>IF(B375="","",[1]ExcLimit!$D$8)</f>
        <v/>
      </c>
      <c r="I375" s="91" t="str">
        <f>IF(B375="","",[1]ExcLimit!$E$8)</f>
        <v/>
      </c>
      <c r="J375" s="91" t="str">
        <f>IFERROR(VLOOKUP(B375,[1]ExcCalc!O:S,2,FALSE),"")</f>
        <v/>
      </c>
      <c r="K375" s="91" t="str">
        <f>IFERROR(VLOOKUP(B375,[1]ExcCalc!O:S,3,FALSE),"")</f>
        <v/>
      </c>
      <c r="L375" s="91" t="str">
        <f>IFERROR(VLOOKUP(B375,[1]ExcCalc!O:S,4,FALSE),"")</f>
        <v/>
      </c>
      <c r="M375" s="91" t="str">
        <f>IFERROR(VLOOKUP(B375,[1]ExcCalc!O:S,5,FALSE),"")</f>
        <v/>
      </c>
    </row>
    <row r="376" spans="1:13" x14ac:dyDescent="0.2">
      <c r="A376" s="57"/>
      <c r="B376" s="87" t="str">
        <f>IF(ISNUMBER('[1]דיווח דיגומים'!B376),'[1]דיווח דיגומים'!B376,"")</f>
        <v/>
      </c>
      <c r="C376" s="88" t="str">
        <f>IF(ISNUMBER('[1]דיווח דיגומים'!B376),'[1]דיווח דיגומים'!C376,"")</f>
        <v/>
      </c>
      <c r="D376" s="89" t="str">
        <f>IF('[1]דיווח דיגומים'!E376="","",'[1]דיווח דיגומים'!E376)</f>
        <v/>
      </c>
      <c r="E376" s="90" t="str">
        <f>IF(B376="","",IF(VLOOKUP(B376,[1]WQ_UnitID!B:C,2,FALSE)=0,"",VLOOKUP(B376,[1]WQ_UnitID!B:C,2,FALSE)))</f>
        <v/>
      </c>
      <c r="F376" s="91" t="str">
        <f>IF(B376="","",[1]ExcLimit!$B$8)</f>
        <v/>
      </c>
      <c r="G376" s="91" t="str">
        <f>IF(B376="","",IF(D376=[1]Index!$R$24,"",[1]ExcLimit!$C$8))</f>
        <v/>
      </c>
      <c r="H376" s="91" t="str">
        <f>IF(B376="","",[1]ExcLimit!$D$8)</f>
        <v/>
      </c>
      <c r="I376" s="91" t="str">
        <f>IF(B376="","",[1]ExcLimit!$E$8)</f>
        <v/>
      </c>
      <c r="J376" s="91" t="str">
        <f>IFERROR(VLOOKUP(B376,[1]ExcCalc!O:S,2,FALSE),"")</f>
        <v/>
      </c>
      <c r="K376" s="91" t="str">
        <f>IFERROR(VLOOKUP(B376,[1]ExcCalc!O:S,3,FALSE),"")</f>
        <v/>
      </c>
      <c r="L376" s="91" t="str">
        <f>IFERROR(VLOOKUP(B376,[1]ExcCalc!O:S,4,FALSE),"")</f>
        <v/>
      </c>
      <c r="M376" s="91" t="str">
        <f>IFERROR(VLOOKUP(B376,[1]ExcCalc!O:S,5,FALSE),"")</f>
        <v/>
      </c>
    </row>
    <row r="377" spans="1:13" x14ac:dyDescent="0.2">
      <c r="A377" s="57"/>
      <c r="B377" s="87" t="str">
        <f>IF(ISNUMBER('[1]דיווח דיגומים'!B377),'[1]דיווח דיגומים'!B377,"")</f>
        <v/>
      </c>
      <c r="C377" s="88" t="str">
        <f>IF(ISNUMBER('[1]דיווח דיגומים'!B377),'[1]דיווח דיגומים'!C377,"")</f>
        <v/>
      </c>
      <c r="D377" s="89" t="str">
        <f>IF('[1]דיווח דיגומים'!E377="","",'[1]דיווח דיגומים'!E377)</f>
        <v/>
      </c>
      <c r="E377" s="90" t="str">
        <f>IF(B377="","",IF(VLOOKUP(B377,[1]WQ_UnitID!B:C,2,FALSE)=0,"",VLOOKUP(B377,[1]WQ_UnitID!B:C,2,FALSE)))</f>
        <v/>
      </c>
      <c r="F377" s="91" t="str">
        <f>IF(B377="","",[1]ExcLimit!$B$8)</f>
        <v/>
      </c>
      <c r="G377" s="91" t="str">
        <f>IF(B377="","",IF(D377=[1]Index!$R$24,"",[1]ExcLimit!$C$8))</f>
        <v/>
      </c>
      <c r="H377" s="91" t="str">
        <f>IF(B377="","",[1]ExcLimit!$D$8)</f>
        <v/>
      </c>
      <c r="I377" s="91" t="str">
        <f>IF(B377="","",[1]ExcLimit!$E$8)</f>
        <v/>
      </c>
      <c r="J377" s="91" t="str">
        <f>IFERROR(VLOOKUP(B377,[1]ExcCalc!O:S,2,FALSE),"")</f>
        <v/>
      </c>
      <c r="K377" s="91" t="str">
        <f>IFERROR(VLOOKUP(B377,[1]ExcCalc!O:S,3,FALSE),"")</f>
        <v/>
      </c>
      <c r="L377" s="91" t="str">
        <f>IFERROR(VLOOKUP(B377,[1]ExcCalc!O:S,4,FALSE),"")</f>
        <v/>
      </c>
      <c r="M377" s="91" t="str">
        <f>IFERROR(VLOOKUP(B377,[1]ExcCalc!O:S,5,FALSE),"")</f>
        <v/>
      </c>
    </row>
    <row r="378" spans="1:13" x14ac:dyDescent="0.2">
      <c r="A378" s="57"/>
      <c r="B378" s="87" t="str">
        <f>IF(ISNUMBER('[1]דיווח דיגומים'!B378),'[1]דיווח דיגומים'!B378,"")</f>
        <v/>
      </c>
      <c r="C378" s="88" t="str">
        <f>IF(ISNUMBER('[1]דיווח דיגומים'!B378),'[1]דיווח דיגומים'!C378,"")</f>
        <v/>
      </c>
      <c r="D378" s="89" t="str">
        <f>IF('[1]דיווח דיגומים'!E378="","",'[1]דיווח דיגומים'!E378)</f>
        <v/>
      </c>
      <c r="E378" s="90" t="str">
        <f>IF(B378="","",IF(VLOOKUP(B378,[1]WQ_UnitID!B:C,2,FALSE)=0,"",VLOOKUP(B378,[1]WQ_UnitID!B:C,2,FALSE)))</f>
        <v/>
      </c>
      <c r="F378" s="91" t="str">
        <f>IF(B378="","",[1]ExcLimit!$B$8)</f>
        <v/>
      </c>
      <c r="G378" s="91" t="str">
        <f>IF(B378="","",IF(D378=[1]Index!$R$24,"",[1]ExcLimit!$C$8))</f>
        <v/>
      </c>
      <c r="H378" s="91" t="str">
        <f>IF(B378="","",[1]ExcLimit!$D$8)</f>
        <v/>
      </c>
      <c r="I378" s="91" t="str">
        <f>IF(B378="","",[1]ExcLimit!$E$8)</f>
        <v/>
      </c>
      <c r="J378" s="91" t="str">
        <f>IFERROR(VLOOKUP(B378,[1]ExcCalc!O:S,2,FALSE),"")</f>
        <v/>
      </c>
      <c r="K378" s="91" t="str">
        <f>IFERROR(VLOOKUP(B378,[1]ExcCalc!O:S,3,FALSE),"")</f>
        <v/>
      </c>
      <c r="L378" s="91" t="str">
        <f>IFERROR(VLOOKUP(B378,[1]ExcCalc!O:S,4,FALSE),"")</f>
        <v/>
      </c>
      <c r="M378" s="91" t="str">
        <f>IFERROR(VLOOKUP(B378,[1]ExcCalc!O:S,5,FALSE),"")</f>
        <v/>
      </c>
    </row>
    <row r="379" spans="1:13" x14ac:dyDescent="0.2">
      <c r="A379" s="57"/>
      <c r="B379" s="87" t="str">
        <f>IF(ISNUMBER('[1]דיווח דיגומים'!B379),'[1]דיווח דיגומים'!B379,"")</f>
        <v/>
      </c>
      <c r="C379" s="88" t="str">
        <f>IF(ISNUMBER('[1]דיווח דיגומים'!B379),'[1]דיווח דיגומים'!C379,"")</f>
        <v/>
      </c>
      <c r="D379" s="89" t="str">
        <f>IF('[1]דיווח דיגומים'!E379="","",'[1]דיווח דיגומים'!E379)</f>
        <v/>
      </c>
      <c r="E379" s="90" t="str">
        <f>IF(B379="","",IF(VLOOKUP(B379,[1]WQ_UnitID!B:C,2,FALSE)=0,"",VLOOKUP(B379,[1]WQ_UnitID!B:C,2,FALSE)))</f>
        <v/>
      </c>
      <c r="F379" s="91" t="str">
        <f>IF(B379="","",[1]ExcLimit!$B$8)</f>
        <v/>
      </c>
      <c r="G379" s="91" t="str">
        <f>IF(B379="","",IF(D379=[1]Index!$R$24,"",[1]ExcLimit!$C$8))</f>
        <v/>
      </c>
      <c r="H379" s="91" t="str">
        <f>IF(B379="","",[1]ExcLimit!$D$8)</f>
        <v/>
      </c>
      <c r="I379" s="91" t="str">
        <f>IF(B379="","",[1]ExcLimit!$E$8)</f>
        <v/>
      </c>
      <c r="J379" s="91" t="str">
        <f>IFERROR(VLOOKUP(B379,[1]ExcCalc!O:S,2,FALSE),"")</f>
        <v/>
      </c>
      <c r="K379" s="91" t="str">
        <f>IFERROR(VLOOKUP(B379,[1]ExcCalc!O:S,3,FALSE),"")</f>
        <v/>
      </c>
      <c r="L379" s="91" t="str">
        <f>IFERROR(VLOOKUP(B379,[1]ExcCalc!O:S,4,FALSE),"")</f>
        <v/>
      </c>
      <c r="M379" s="91" t="str">
        <f>IFERROR(VLOOKUP(B379,[1]ExcCalc!O:S,5,FALSE),"")</f>
        <v/>
      </c>
    </row>
    <row r="380" spans="1:13" x14ac:dyDescent="0.2">
      <c r="A380" s="57"/>
      <c r="B380" s="87" t="str">
        <f>IF(ISNUMBER('[1]דיווח דיגומים'!B380),'[1]דיווח דיגומים'!B380,"")</f>
        <v/>
      </c>
      <c r="C380" s="88" t="str">
        <f>IF(ISNUMBER('[1]דיווח דיגומים'!B380),'[1]דיווח דיגומים'!C380,"")</f>
        <v/>
      </c>
      <c r="D380" s="89" t="str">
        <f>IF('[1]דיווח דיגומים'!E380="","",'[1]דיווח דיגומים'!E380)</f>
        <v/>
      </c>
      <c r="E380" s="90" t="str">
        <f>IF(B380="","",IF(VLOOKUP(B380,[1]WQ_UnitID!B:C,2,FALSE)=0,"",VLOOKUP(B380,[1]WQ_UnitID!B:C,2,FALSE)))</f>
        <v/>
      </c>
      <c r="F380" s="91" t="str">
        <f>IF(B380="","",[1]ExcLimit!$B$8)</f>
        <v/>
      </c>
      <c r="G380" s="91" t="str">
        <f>IF(B380="","",IF(D380=[1]Index!$R$24,"",[1]ExcLimit!$C$8))</f>
        <v/>
      </c>
      <c r="H380" s="91" t="str">
        <f>IF(B380="","",[1]ExcLimit!$D$8)</f>
        <v/>
      </c>
      <c r="I380" s="91" t="str">
        <f>IF(B380="","",[1]ExcLimit!$E$8)</f>
        <v/>
      </c>
      <c r="J380" s="91" t="str">
        <f>IFERROR(VLOOKUP(B380,[1]ExcCalc!O:S,2,FALSE),"")</f>
        <v/>
      </c>
      <c r="K380" s="91" t="str">
        <f>IFERROR(VLOOKUP(B380,[1]ExcCalc!O:S,3,FALSE),"")</f>
        <v/>
      </c>
      <c r="L380" s="91" t="str">
        <f>IFERROR(VLOOKUP(B380,[1]ExcCalc!O:S,4,FALSE),"")</f>
        <v/>
      </c>
      <c r="M380" s="91" t="str">
        <f>IFERROR(VLOOKUP(B380,[1]ExcCalc!O:S,5,FALSE),"")</f>
        <v/>
      </c>
    </row>
    <row r="381" spans="1:13" x14ac:dyDescent="0.2">
      <c r="A381" s="57"/>
      <c r="B381" s="87" t="str">
        <f>IF(ISNUMBER('[1]דיווח דיגומים'!B381),'[1]דיווח דיגומים'!B381,"")</f>
        <v/>
      </c>
      <c r="C381" s="88" t="str">
        <f>IF(ISNUMBER('[1]דיווח דיגומים'!B381),'[1]דיווח דיגומים'!C381,"")</f>
        <v/>
      </c>
      <c r="D381" s="89" t="str">
        <f>IF('[1]דיווח דיגומים'!E381="","",'[1]דיווח דיגומים'!E381)</f>
        <v/>
      </c>
      <c r="E381" s="90" t="str">
        <f>IF(B381="","",IF(VLOOKUP(B381,[1]WQ_UnitID!B:C,2,FALSE)=0,"",VLOOKUP(B381,[1]WQ_UnitID!B:C,2,FALSE)))</f>
        <v/>
      </c>
      <c r="F381" s="91" t="str">
        <f>IF(B381="","",[1]ExcLimit!$B$8)</f>
        <v/>
      </c>
      <c r="G381" s="91" t="str">
        <f>IF(B381="","",IF(D381=[1]Index!$R$24,"",[1]ExcLimit!$C$8))</f>
        <v/>
      </c>
      <c r="H381" s="91" t="str">
        <f>IF(B381="","",[1]ExcLimit!$D$8)</f>
        <v/>
      </c>
      <c r="I381" s="91" t="str">
        <f>IF(B381="","",[1]ExcLimit!$E$8)</f>
        <v/>
      </c>
      <c r="J381" s="91" t="str">
        <f>IFERROR(VLOOKUP(B381,[1]ExcCalc!O:S,2,FALSE),"")</f>
        <v/>
      </c>
      <c r="K381" s="91" t="str">
        <f>IFERROR(VLOOKUP(B381,[1]ExcCalc!O:S,3,FALSE),"")</f>
        <v/>
      </c>
      <c r="L381" s="91" t="str">
        <f>IFERROR(VLOOKUP(B381,[1]ExcCalc!O:S,4,FALSE),"")</f>
        <v/>
      </c>
      <c r="M381" s="91" t="str">
        <f>IFERROR(VLOOKUP(B381,[1]ExcCalc!O:S,5,FALSE),"")</f>
        <v/>
      </c>
    </row>
    <row r="382" spans="1:13" x14ac:dyDescent="0.2">
      <c r="A382" s="57"/>
      <c r="B382" s="87" t="str">
        <f>IF(ISNUMBER('[1]דיווח דיגומים'!B382),'[1]דיווח דיגומים'!B382,"")</f>
        <v/>
      </c>
      <c r="C382" s="88" t="str">
        <f>IF(ISNUMBER('[1]דיווח דיגומים'!B382),'[1]דיווח דיגומים'!C382,"")</f>
        <v/>
      </c>
      <c r="D382" s="89" t="str">
        <f>IF('[1]דיווח דיגומים'!E382="","",'[1]דיווח דיגומים'!E382)</f>
        <v/>
      </c>
      <c r="E382" s="90" t="str">
        <f>IF(B382="","",IF(VLOOKUP(B382,[1]WQ_UnitID!B:C,2,FALSE)=0,"",VLOOKUP(B382,[1]WQ_UnitID!B:C,2,FALSE)))</f>
        <v/>
      </c>
      <c r="F382" s="91" t="str">
        <f>IF(B382="","",[1]ExcLimit!$B$8)</f>
        <v/>
      </c>
      <c r="G382" s="91" t="str">
        <f>IF(B382="","",IF(D382=[1]Index!$R$24,"",[1]ExcLimit!$C$8))</f>
        <v/>
      </c>
      <c r="H382" s="91" t="str">
        <f>IF(B382="","",[1]ExcLimit!$D$8)</f>
        <v/>
      </c>
      <c r="I382" s="91" t="str">
        <f>IF(B382="","",[1]ExcLimit!$E$8)</f>
        <v/>
      </c>
      <c r="J382" s="91" t="str">
        <f>IFERROR(VLOOKUP(B382,[1]ExcCalc!O:S,2,FALSE),"")</f>
        <v/>
      </c>
      <c r="K382" s="91" t="str">
        <f>IFERROR(VLOOKUP(B382,[1]ExcCalc!O:S,3,FALSE),"")</f>
        <v/>
      </c>
      <c r="L382" s="91" t="str">
        <f>IFERROR(VLOOKUP(B382,[1]ExcCalc!O:S,4,FALSE),"")</f>
        <v/>
      </c>
      <c r="M382" s="91" t="str">
        <f>IFERROR(VLOOKUP(B382,[1]ExcCalc!O:S,5,FALSE),"")</f>
        <v/>
      </c>
    </row>
    <row r="383" spans="1:13" x14ac:dyDescent="0.2">
      <c r="A383" s="57"/>
      <c r="B383" s="87" t="str">
        <f>IF(ISNUMBER('[1]דיווח דיגומים'!B383),'[1]דיווח דיגומים'!B383,"")</f>
        <v/>
      </c>
      <c r="C383" s="88" t="str">
        <f>IF(ISNUMBER('[1]דיווח דיגומים'!B383),'[1]דיווח דיגומים'!C383,"")</f>
        <v/>
      </c>
      <c r="D383" s="89" t="str">
        <f>IF('[1]דיווח דיגומים'!E383="","",'[1]דיווח דיגומים'!E383)</f>
        <v/>
      </c>
      <c r="E383" s="90" t="str">
        <f>IF(B383="","",IF(VLOOKUP(B383,[1]WQ_UnitID!B:C,2,FALSE)=0,"",VLOOKUP(B383,[1]WQ_UnitID!B:C,2,FALSE)))</f>
        <v/>
      </c>
      <c r="F383" s="91" t="str">
        <f>IF(B383="","",[1]ExcLimit!$B$8)</f>
        <v/>
      </c>
      <c r="G383" s="91" t="str">
        <f>IF(B383="","",IF(D383=[1]Index!$R$24,"",[1]ExcLimit!$C$8))</f>
        <v/>
      </c>
      <c r="H383" s="91" t="str">
        <f>IF(B383="","",[1]ExcLimit!$D$8)</f>
        <v/>
      </c>
      <c r="I383" s="91" t="str">
        <f>IF(B383="","",[1]ExcLimit!$E$8)</f>
        <v/>
      </c>
      <c r="J383" s="91" t="str">
        <f>IFERROR(VLOOKUP(B383,[1]ExcCalc!O:S,2,FALSE),"")</f>
        <v/>
      </c>
      <c r="K383" s="91" t="str">
        <f>IFERROR(VLOOKUP(B383,[1]ExcCalc!O:S,3,FALSE),"")</f>
        <v/>
      </c>
      <c r="L383" s="91" t="str">
        <f>IFERROR(VLOOKUP(B383,[1]ExcCalc!O:S,4,FALSE),"")</f>
        <v/>
      </c>
      <c r="M383" s="91" t="str">
        <f>IFERROR(VLOOKUP(B383,[1]ExcCalc!O:S,5,FALSE),"")</f>
        <v/>
      </c>
    </row>
    <row r="384" spans="1:13" x14ac:dyDescent="0.2">
      <c r="A384" s="57"/>
      <c r="B384" s="87" t="str">
        <f>IF(ISNUMBER('[1]דיווח דיגומים'!B384),'[1]דיווח דיגומים'!B384,"")</f>
        <v/>
      </c>
      <c r="C384" s="88" t="str">
        <f>IF(ISNUMBER('[1]דיווח דיגומים'!B384),'[1]דיווח דיגומים'!C384,"")</f>
        <v/>
      </c>
      <c r="D384" s="89" t="str">
        <f>IF('[1]דיווח דיגומים'!E384="","",'[1]דיווח דיגומים'!E384)</f>
        <v/>
      </c>
      <c r="E384" s="90" t="str">
        <f>IF(B384="","",IF(VLOOKUP(B384,[1]WQ_UnitID!B:C,2,FALSE)=0,"",VLOOKUP(B384,[1]WQ_UnitID!B:C,2,FALSE)))</f>
        <v/>
      </c>
      <c r="F384" s="91" t="str">
        <f>IF(B384="","",[1]ExcLimit!$B$8)</f>
        <v/>
      </c>
      <c r="G384" s="91" t="str">
        <f>IF(B384="","",IF(D384=[1]Index!$R$24,"",[1]ExcLimit!$C$8))</f>
        <v/>
      </c>
      <c r="H384" s="91" t="str">
        <f>IF(B384="","",[1]ExcLimit!$D$8)</f>
        <v/>
      </c>
      <c r="I384" s="91" t="str">
        <f>IF(B384="","",[1]ExcLimit!$E$8)</f>
        <v/>
      </c>
      <c r="J384" s="91" t="str">
        <f>IFERROR(VLOOKUP(B384,[1]ExcCalc!O:S,2,FALSE),"")</f>
        <v/>
      </c>
      <c r="K384" s="91" t="str">
        <f>IFERROR(VLOOKUP(B384,[1]ExcCalc!O:S,3,FALSE),"")</f>
        <v/>
      </c>
      <c r="L384" s="91" t="str">
        <f>IFERROR(VLOOKUP(B384,[1]ExcCalc!O:S,4,FALSE),"")</f>
        <v/>
      </c>
      <c r="M384" s="91" t="str">
        <f>IFERROR(VLOOKUP(B384,[1]ExcCalc!O:S,5,FALSE),"")</f>
        <v/>
      </c>
    </row>
    <row r="385" spans="1:13" x14ac:dyDescent="0.2">
      <c r="A385" s="57"/>
      <c r="B385" s="87" t="str">
        <f>IF(ISNUMBER('[1]דיווח דיגומים'!B385),'[1]דיווח דיגומים'!B385,"")</f>
        <v/>
      </c>
      <c r="C385" s="88" t="str">
        <f>IF(ISNUMBER('[1]דיווח דיגומים'!B385),'[1]דיווח דיגומים'!C385,"")</f>
        <v/>
      </c>
      <c r="D385" s="89" t="str">
        <f>IF('[1]דיווח דיגומים'!E385="","",'[1]דיווח דיגומים'!E385)</f>
        <v/>
      </c>
      <c r="E385" s="90" t="str">
        <f>IF(B385="","",IF(VLOOKUP(B385,[1]WQ_UnitID!B:C,2,FALSE)=0,"",VLOOKUP(B385,[1]WQ_UnitID!B:C,2,FALSE)))</f>
        <v/>
      </c>
      <c r="F385" s="91" t="str">
        <f>IF(B385="","",[1]ExcLimit!$B$8)</f>
        <v/>
      </c>
      <c r="G385" s="91" t="str">
        <f>IF(B385="","",IF(D385=[1]Index!$R$24,"",[1]ExcLimit!$C$8))</f>
        <v/>
      </c>
      <c r="H385" s="91" t="str">
        <f>IF(B385="","",[1]ExcLimit!$D$8)</f>
        <v/>
      </c>
      <c r="I385" s="91" t="str">
        <f>IF(B385="","",[1]ExcLimit!$E$8)</f>
        <v/>
      </c>
      <c r="J385" s="91" t="str">
        <f>IFERROR(VLOOKUP(B385,[1]ExcCalc!O:S,2,FALSE),"")</f>
        <v/>
      </c>
      <c r="K385" s="91" t="str">
        <f>IFERROR(VLOOKUP(B385,[1]ExcCalc!O:S,3,FALSE),"")</f>
        <v/>
      </c>
      <c r="L385" s="91" t="str">
        <f>IFERROR(VLOOKUP(B385,[1]ExcCalc!O:S,4,FALSE),"")</f>
        <v/>
      </c>
      <c r="M385" s="91" t="str">
        <f>IFERROR(VLOOKUP(B385,[1]ExcCalc!O:S,5,FALSE),"")</f>
        <v/>
      </c>
    </row>
    <row r="386" spans="1:13" x14ac:dyDescent="0.2">
      <c r="A386" s="57"/>
      <c r="B386" s="87" t="str">
        <f>IF(ISNUMBER('[1]דיווח דיגומים'!B386),'[1]דיווח דיגומים'!B386,"")</f>
        <v/>
      </c>
      <c r="C386" s="88" t="str">
        <f>IF(ISNUMBER('[1]דיווח דיגומים'!B386),'[1]דיווח דיגומים'!C386,"")</f>
        <v/>
      </c>
      <c r="D386" s="89" t="str">
        <f>IF('[1]דיווח דיגומים'!E386="","",'[1]דיווח דיגומים'!E386)</f>
        <v/>
      </c>
      <c r="E386" s="90" t="str">
        <f>IF(B386="","",IF(VLOOKUP(B386,[1]WQ_UnitID!B:C,2,FALSE)=0,"",VLOOKUP(B386,[1]WQ_UnitID!B:C,2,FALSE)))</f>
        <v/>
      </c>
      <c r="F386" s="91" t="str">
        <f>IF(B386="","",[1]ExcLimit!$B$8)</f>
        <v/>
      </c>
      <c r="G386" s="91" t="str">
        <f>IF(B386="","",IF(D386=[1]Index!$R$24,"",[1]ExcLimit!$C$8))</f>
        <v/>
      </c>
      <c r="H386" s="91" t="str">
        <f>IF(B386="","",[1]ExcLimit!$D$8)</f>
        <v/>
      </c>
      <c r="I386" s="91" t="str">
        <f>IF(B386="","",[1]ExcLimit!$E$8)</f>
        <v/>
      </c>
      <c r="J386" s="91" t="str">
        <f>IFERROR(VLOOKUP(B386,[1]ExcCalc!O:S,2,FALSE),"")</f>
        <v/>
      </c>
      <c r="K386" s="91" t="str">
        <f>IFERROR(VLOOKUP(B386,[1]ExcCalc!O:S,3,FALSE),"")</f>
        <v/>
      </c>
      <c r="L386" s="91" t="str">
        <f>IFERROR(VLOOKUP(B386,[1]ExcCalc!O:S,4,FALSE),"")</f>
        <v/>
      </c>
      <c r="M386" s="91" t="str">
        <f>IFERROR(VLOOKUP(B386,[1]ExcCalc!O:S,5,FALSE),"")</f>
        <v/>
      </c>
    </row>
    <row r="387" spans="1:13" x14ac:dyDescent="0.2">
      <c r="A387" s="57"/>
      <c r="B387" s="87" t="str">
        <f>IF(ISNUMBER('[1]דיווח דיגומים'!B387),'[1]דיווח דיגומים'!B387,"")</f>
        <v/>
      </c>
      <c r="C387" s="88" t="str">
        <f>IF(ISNUMBER('[1]דיווח דיגומים'!B387),'[1]דיווח דיגומים'!C387,"")</f>
        <v/>
      </c>
      <c r="D387" s="89" t="str">
        <f>IF('[1]דיווח דיגומים'!E387="","",'[1]דיווח דיגומים'!E387)</f>
        <v/>
      </c>
      <c r="E387" s="90" t="str">
        <f>IF(B387="","",IF(VLOOKUP(B387,[1]WQ_UnitID!B:C,2,FALSE)=0,"",VLOOKUP(B387,[1]WQ_UnitID!B:C,2,FALSE)))</f>
        <v/>
      </c>
      <c r="F387" s="91" t="str">
        <f>IF(B387="","",[1]ExcLimit!$B$8)</f>
        <v/>
      </c>
      <c r="G387" s="91" t="str">
        <f>IF(B387="","",IF(D387=[1]Index!$R$24,"",[1]ExcLimit!$C$8))</f>
        <v/>
      </c>
      <c r="H387" s="91" t="str">
        <f>IF(B387="","",[1]ExcLimit!$D$8)</f>
        <v/>
      </c>
      <c r="I387" s="91" t="str">
        <f>IF(B387="","",[1]ExcLimit!$E$8)</f>
        <v/>
      </c>
      <c r="J387" s="91" t="str">
        <f>IFERROR(VLOOKUP(B387,[1]ExcCalc!O:S,2,FALSE),"")</f>
        <v/>
      </c>
      <c r="K387" s="91" t="str">
        <f>IFERROR(VLOOKUP(B387,[1]ExcCalc!O:S,3,FALSE),"")</f>
        <v/>
      </c>
      <c r="L387" s="91" t="str">
        <f>IFERROR(VLOOKUP(B387,[1]ExcCalc!O:S,4,FALSE),"")</f>
        <v/>
      </c>
      <c r="M387" s="91" t="str">
        <f>IFERROR(VLOOKUP(B387,[1]ExcCalc!O:S,5,FALSE),"")</f>
        <v/>
      </c>
    </row>
    <row r="388" spans="1:13" x14ac:dyDescent="0.2">
      <c r="A388" s="57"/>
      <c r="B388" s="87" t="str">
        <f>IF(ISNUMBER('[1]דיווח דיגומים'!B388),'[1]דיווח דיגומים'!B388,"")</f>
        <v/>
      </c>
      <c r="C388" s="88" t="str">
        <f>IF(ISNUMBER('[1]דיווח דיגומים'!B388),'[1]דיווח דיגומים'!C388,"")</f>
        <v/>
      </c>
      <c r="D388" s="89" t="str">
        <f>IF('[1]דיווח דיגומים'!E388="","",'[1]דיווח דיגומים'!E388)</f>
        <v/>
      </c>
      <c r="E388" s="90" t="str">
        <f>IF(B388="","",IF(VLOOKUP(B388,[1]WQ_UnitID!B:C,2,FALSE)=0,"",VLOOKUP(B388,[1]WQ_UnitID!B:C,2,FALSE)))</f>
        <v/>
      </c>
      <c r="F388" s="91" t="str">
        <f>IF(B388="","",[1]ExcLimit!$B$8)</f>
        <v/>
      </c>
      <c r="G388" s="91" t="str">
        <f>IF(B388="","",IF(D388=[1]Index!$R$24,"",[1]ExcLimit!$C$8))</f>
        <v/>
      </c>
      <c r="H388" s="91" t="str">
        <f>IF(B388="","",[1]ExcLimit!$D$8)</f>
        <v/>
      </c>
      <c r="I388" s="91" t="str">
        <f>IF(B388="","",[1]ExcLimit!$E$8)</f>
        <v/>
      </c>
      <c r="J388" s="91" t="str">
        <f>IFERROR(VLOOKUP(B388,[1]ExcCalc!O:S,2,FALSE),"")</f>
        <v/>
      </c>
      <c r="K388" s="91" t="str">
        <f>IFERROR(VLOOKUP(B388,[1]ExcCalc!O:S,3,FALSE),"")</f>
        <v/>
      </c>
      <c r="L388" s="91" t="str">
        <f>IFERROR(VLOOKUP(B388,[1]ExcCalc!O:S,4,FALSE),"")</f>
        <v/>
      </c>
      <c r="M388" s="91" t="str">
        <f>IFERROR(VLOOKUP(B388,[1]ExcCalc!O:S,5,FALSE),"")</f>
        <v/>
      </c>
    </row>
    <row r="389" spans="1:13" x14ac:dyDescent="0.2">
      <c r="A389" s="57"/>
      <c r="B389" s="87" t="str">
        <f>IF(ISNUMBER('[1]דיווח דיגומים'!B389),'[1]דיווח דיגומים'!B389,"")</f>
        <v/>
      </c>
      <c r="C389" s="88" t="str">
        <f>IF(ISNUMBER('[1]דיווח דיגומים'!B389),'[1]דיווח דיגומים'!C389,"")</f>
        <v/>
      </c>
      <c r="D389" s="89" t="str">
        <f>IF('[1]דיווח דיגומים'!E389="","",'[1]דיווח דיגומים'!E389)</f>
        <v/>
      </c>
      <c r="E389" s="90" t="str">
        <f>IF(B389="","",IF(VLOOKUP(B389,[1]WQ_UnitID!B:C,2,FALSE)=0,"",VLOOKUP(B389,[1]WQ_UnitID!B:C,2,FALSE)))</f>
        <v/>
      </c>
      <c r="F389" s="91" t="str">
        <f>IF(B389="","",[1]ExcLimit!$B$8)</f>
        <v/>
      </c>
      <c r="G389" s="91" t="str">
        <f>IF(B389="","",IF(D389=[1]Index!$R$24,"",[1]ExcLimit!$C$8))</f>
        <v/>
      </c>
      <c r="H389" s="91" t="str">
        <f>IF(B389="","",[1]ExcLimit!$D$8)</f>
        <v/>
      </c>
      <c r="I389" s="91" t="str">
        <f>IF(B389="","",[1]ExcLimit!$E$8)</f>
        <v/>
      </c>
      <c r="J389" s="91" t="str">
        <f>IFERROR(VLOOKUP(B389,[1]ExcCalc!O:S,2,FALSE),"")</f>
        <v/>
      </c>
      <c r="K389" s="91" t="str">
        <f>IFERROR(VLOOKUP(B389,[1]ExcCalc!O:S,3,FALSE),"")</f>
        <v/>
      </c>
      <c r="L389" s="91" t="str">
        <f>IFERROR(VLOOKUP(B389,[1]ExcCalc!O:S,4,FALSE),"")</f>
        <v/>
      </c>
      <c r="M389" s="91" t="str">
        <f>IFERROR(VLOOKUP(B389,[1]ExcCalc!O:S,5,FALSE),"")</f>
        <v/>
      </c>
    </row>
    <row r="390" spans="1:13" x14ac:dyDescent="0.2">
      <c r="A390" s="57"/>
      <c r="B390" s="87" t="str">
        <f>IF(ISNUMBER('[1]דיווח דיגומים'!B390),'[1]דיווח דיגומים'!B390,"")</f>
        <v/>
      </c>
      <c r="C390" s="88" t="str">
        <f>IF(ISNUMBER('[1]דיווח דיגומים'!B390),'[1]דיווח דיגומים'!C390,"")</f>
        <v/>
      </c>
      <c r="D390" s="89" t="str">
        <f>IF('[1]דיווח דיגומים'!E390="","",'[1]דיווח דיגומים'!E390)</f>
        <v/>
      </c>
      <c r="E390" s="90" t="str">
        <f>IF(B390="","",IF(VLOOKUP(B390,[1]WQ_UnitID!B:C,2,FALSE)=0,"",VLOOKUP(B390,[1]WQ_UnitID!B:C,2,FALSE)))</f>
        <v/>
      </c>
      <c r="F390" s="91" t="str">
        <f>IF(B390="","",[1]ExcLimit!$B$8)</f>
        <v/>
      </c>
      <c r="G390" s="91" t="str">
        <f>IF(B390="","",IF(D390=[1]Index!$R$24,"",[1]ExcLimit!$C$8))</f>
        <v/>
      </c>
      <c r="H390" s="91" t="str">
        <f>IF(B390="","",[1]ExcLimit!$D$8)</f>
        <v/>
      </c>
      <c r="I390" s="91" t="str">
        <f>IF(B390="","",[1]ExcLimit!$E$8)</f>
        <v/>
      </c>
      <c r="J390" s="91" t="str">
        <f>IFERROR(VLOOKUP(B390,[1]ExcCalc!O:S,2,FALSE),"")</f>
        <v/>
      </c>
      <c r="K390" s="91" t="str">
        <f>IFERROR(VLOOKUP(B390,[1]ExcCalc!O:S,3,FALSE),"")</f>
        <v/>
      </c>
      <c r="L390" s="91" t="str">
        <f>IFERROR(VLOOKUP(B390,[1]ExcCalc!O:S,4,FALSE),"")</f>
        <v/>
      </c>
      <c r="M390" s="91" t="str">
        <f>IFERROR(VLOOKUP(B390,[1]ExcCalc!O:S,5,FALSE),"")</f>
        <v/>
      </c>
    </row>
    <row r="391" spans="1:13" x14ac:dyDescent="0.2">
      <c r="A391" s="57"/>
      <c r="B391" s="87" t="str">
        <f>IF(ISNUMBER('[1]דיווח דיגומים'!B391),'[1]דיווח דיגומים'!B391,"")</f>
        <v/>
      </c>
      <c r="C391" s="88" t="str">
        <f>IF(ISNUMBER('[1]דיווח דיגומים'!B391),'[1]דיווח דיגומים'!C391,"")</f>
        <v/>
      </c>
      <c r="D391" s="89" t="str">
        <f>IF('[1]דיווח דיגומים'!E391="","",'[1]דיווח דיגומים'!E391)</f>
        <v/>
      </c>
      <c r="E391" s="90" t="str">
        <f>IF(B391="","",IF(VLOOKUP(B391,[1]WQ_UnitID!B:C,2,FALSE)=0,"",VLOOKUP(B391,[1]WQ_UnitID!B:C,2,FALSE)))</f>
        <v/>
      </c>
      <c r="F391" s="91" t="str">
        <f>IF(B391="","",[1]ExcLimit!$B$8)</f>
        <v/>
      </c>
      <c r="G391" s="91" t="str">
        <f>IF(B391="","",IF(D391=[1]Index!$R$24,"",[1]ExcLimit!$C$8))</f>
        <v/>
      </c>
      <c r="H391" s="91" t="str">
        <f>IF(B391="","",[1]ExcLimit!$D$8)</f>
        <v/>
      </c>
      <c r="I391" s="91" t="str">
        <f>IF(B391="","",[1]ExcLimit!$E$8)</f>
        <v/>
      </c>
      <c r="J391" s="91" t="str">
        <f>IFERROR(VLOOKUP(B391,[1]ExcCalc!O:S,2,FALSE),"")</f>
        <v/>
      </c>
      <c r="K391" s="91" t="str">
        <f>IFERROR(VLOOKUP(B391,[1]ExcCalc!O:S,3,FALSE),"")</f>
        <v/>
      </c>
      <c r="L391" s="91" t="str">
        <f>IFERROR(VLOOKUP(B391,[1]ExcCalc!O:S,4,FALSE),"")</f>
        <v/>
      </c>
      <c r="M391" s="91" t="str">
        <f>IFERROR(VLOOKUP(B391,[1]ExcCalc!O:S,5,FALSE),"")</f>
        <v/>
      </c>
    </row>
    <row r="392" spans="1:13" x14ac:dyDescent="0.2">
      <c r="A392" s="57"/>
      <c r="B392" s="87" t="str">
        <f>IF(ISNUMBER('[1]דיווח דיגומים'!B392),'[1]דיווח דיגומים'!B392,"")</f>
        <v/>
      </c>
      <c r="C392" s="88" t="str">
        <f>IF(ISNUMBER('[1]דיווח דיגומים'!B392),'[1]דיווח דיגומים'!C392,"")</f>
        <v/>
      </c>
      <c r="D392" s="89" t="str">
        <f>IF('[1]דיווח דיגומים'!E392="","",'[1]דיווח דיגומים'!E392)</f>
        <v/>
      </c>
      <c r="E392" s="90" t="str">
        <f>IF(B392="","",IF(VLOOKUP(B392,[1]WQ_UnitID!B:C,2,FALSE)=0,"",VLOOKUP(B392,[1]WQ_UnitID!B:C,2,FALSE)))</f>
        <v/>
      </c>
      <c r="F392" s="91" t="str">
        <f>IF(B392="","",[1]ExcLimit!$B$8)</f>
        <v/>
      </c>
      <c r="G392" s="91" t="str">
        <f>IF(B392="","",IF(D392=[1]Index!$R$24,"",[1]ExcLimit!$C$8))</f>
        <v/>
      </c>
      <c r="H392" s="91" t="str">
        <f>IF(B392="","",[1]ExcLimit!$D$8)</f>
        <v/>
      </c>
      <c r="I392" s="91" t="str">
        <f>IF(B392="","",[1]ExcLimit!$E$8)</f>
        <v/>
      </c>
      <c r="J392" s="91" t="str">
        <f>IFERROR(VLOOKUP(B392,[1]ExcCalc!O:S,2,FALSE),"")</f>
        <v/>
      </c>
      <c r="K392" s="91" t="str">
        <f>IFERROR(VLOOKUP(B392,[1]ExcCalc!O:S,3,FALSE),"")</f>
        <v/>
      </c>
      <c r="L392" s="91" t="str">
        <f>IFERROR(VLOOKUP(B392,[1]ExcCalc!O:S,4,FALSE),"")</f>
        <v/>
      </c>
      <c r="M392" s="91" t="str">
        <f>IFERROR(VLOOKUP(B392,[1]ExcCalc!O:S,5,FALSE),"")</f>
        <v/>
      </c>
    </row>
    <row r="393" spans="1:13" x14ac:dyDescent="0.2">
      <c r="A393" s="57"/>
      <c r="B393" s="87" t="str">
        <f>IF(ISNUMBER('[1]דיווח דיגומים'!B393),'[1]דיווח דיגומים'!B393,"")</f>
        <v/>
      </c>
      <c r="C393" s="88" t="str">
        <f>IF(ISNUMBER('[1]דיווח דיגומים'!B393),'[1]דיווח דיגומים'!C393,"")</f>
        <v/>
      </c>
      <c r="D393" s="89" t="str">
        <f>IF('[1]דיווח דיגומים'!E393="","",'[1]דיווח דיגומים'!E393)</f>
        <v/>
      </c>
      <c r="E393" s="90" t="str">
        <f>IF(B393="","",IF(VLOOKUP(B393,[1]WQ_UnitID!B:C,2,FALSE)=0,"",VLOOKUP(B393,[1]WQ_UnitID!B:C,2,FALSE)))</f>
        <v/>
      </c>
      <c r="F393" s="91" t="str">
        <f>IF(B393="","",[1]ExcLimit!$B$8)</f>
        <v/>
      </c>
      <c r="G393" s="91" t="str">
        <f>IF(B393="","",IF(D393=[1]Index!$R$24,"",[1]ExcLimit!$C$8))</f>
        <v/>
      </c>
      <c r="H393" s="91" t="str">
        <f>IF(B393="","",[1]ExcLimit!$D$8)</f>
        <v/>
      </c>
      <c r="I393" s="91" t="str">
        <f>IF(B393="","",[1]ExcLimit!$E$8)</f>
        <v/>
      </c>
      <c r="J393" s="91" t="str">
        <f>IFERROR(VLOOKUP(B393,[1]ExcCalc!O:S,2,FALSE),"")</f>
        <v/>
      </c>
      <c r="K393" s="91" t="str">
        <f>IFERROR(VLOOKUP(B393,[1]ExcCalc!O:S,3,FALSE),"")</f>
        <v/>
      </c>
      <c r="L393" s="91" t="str">
        <f>IFERROR(VLOOKUP(B393,[1]ExcCalc!O:S,4,FALSE),"")</f>
        <v/>
      </c>
      <c r="M393" s="91" t="str">
        <f>IFERROR(VLOOKUP(B393,[1]ExcCalc!O:S,5,FALSE),"")</f>
        <v/>
      </c>
    </row>
    <row r="394" spans="1:13" x14ac:dyDescent="0.2">
      <c r="A394" s="57"/>
      <c r="B394" s="87" t="str">
        <f>IF(ISNUMBER('[1]דיווח דיגומים'!B394),'[1]דיווח דיגומים'!B394,"")</f>
        <v/>
      </c>
      <c r="C394" s="88" t="str">
        <f>IF(ISNUMBER('[1]דיווח דיגומים'!B394),'[1]דיווח דיגומים'!C394,"")</f>
        <v/>
      </c>
      <c r="D394" s="89" t="str">
        <f>IF('[1]דיווח דיגומים'!E394="","",'[1]דיווח דיגומים'!E394)</f>
        <v/>
      </c>
      <c r="E394" s="90" t="str">
        <f>IF(B394="","",IF(VLOOKUP(B394,[1]WQ_UnitID!B:C,2,FALSE)=0,"",VLOOKUP(B394,[1]WQ_UnitID!B:C,2,FALSE)))</f>
        <v/>
      </c>
      <c r="F394" s="91" t="str">
        <f>IF(B394="","",[1]ExcLimit!$B$8)</f>
        <v/>
      </c>
      <c r="G394" s="91" t="str">
        <f>IF(B394="","",IF(D394=[1]Index!$R$24,"",[1]ExcLimit!$C$8))</f>
        <v/>
      </c>
      <c r="H394" s="91" t="str">
        <f>IF(B394="","",[1]ExcLimit!$D$8)</f>
        <v/>
      </c>
      <c r="I394" s="91" t="str">
        <f>IF(B394="","",[1]ExcLimit!$E$8)</f>
        <v/>
      </c>
      <c r="J394" s="91" t="str">
        <f>IFERROR(VLOOKUP(B394,[1]ExcCalc!O:S,2,FALSE),"")</f>
        <v/>
      </c>
      <c r="K394" s="91" t="str">
        <f>IFERROR(VLOOKUP(B394,[1]ExcCalc!O:S,3,FALSE),"")</f>
        <v/>
      </c>
      <c r="L394" s="91" t="str">
        <f>IFERROR(VLOOKUP(B394,[1]ExcCalc!O:S,4,FALSE),"")</f>
        <v/>
      </c>
      <c r="M394" s="91" t="str">
        <f>IFERROR(VLOOKUP(B394,[1]ExcCalc!O:S,5,FALSE),"")</f>
        <v/>
      </c>
    </row>
    <row r="395" spans="1:13" x14ac:dyDescent="0.2">
      <c r="A395" s="57"/>
      <c r="B395" s="87" t="str">
        <f>IF(ISNUMBER('[1]דיווח דיגומים'!B395),'[1]דיווח דיגומים'!B395,"")</f>
        <v/>
      </c>
      <c r="C395" s="88" t="str">
        <f>IF(ISNUMBER('[1]דיווח דיגומים'!B395),'[1]דיווח דיגומים'!C395,"")</f>
        <v/>
      </c>
      <c r="D395" s="89" t="str">
        <f>IF('[1]דיווח דיגומים'!E395="","",'[1]דיווח דיגומים'!E395)</f>
        <v/>
      </c>
      <c r="E395" s="90" t="str">
        <f>IF(B395="","",IF(VLOOKUP(B395,[1]WQ_UnitID!B:C,2,FALSE)=0,"",VLOOKUP(B395,[1]WQ_UnitID!B:C,2,FALSE)))</f>
        <v/>
      </c>
      <c r="F395" s="91" t="str">
        <f>IF(B395="","",[1]ExcLimit!$B$8)</f>
        <v/>
      </c>
      <c r="G395" s="91" t="str">
        <f>IF(B395="","",IF(D395=[1]Index!$R$24,"",[1]ExcLimit!$C$8))</f>
        <v/>
      </c>
      <c r="H395" s="91" t="str">
        <f>IF(B395="","",[1]ExcLimit!$D$8)</f>
        <v/>
      </c>
      <c r="I395" s="91" t="str">
        <f>IF(B395="","",[1]ExcLimit!$E$8)</f>
        <v/>
      </c>
      <c r="J395" s="91" t="str">
        <f>IFERROR(VLOOKUP(B395,[1]ExcCalc!O:S,2,FALSE),"")</f>
        <v/>
      </c>
      <c r="K395" s="91" t="str">
        <f>IFERROR(VLOOKUP(B395,[1]ExcCalc!O:S,3,FALSE),"")</f>
        <v/>
      </c>
      <c r="L395" s="91" t="str">
        <f>IFERROR(VLOOKUP(B395,[1]ExcCalc!O:S,4,FALSE),"")</f>
        <v/>
      </c>
      <c r="M395" s="91" t="str">
        <f>IFERROR(VLOOKUP(B395,[1]ExcCalc!O:S,5,FALSE),"")</f>
        <v/>
      </c>
    </row>
    <row r="396" spans="1:13" x14ac:dyDescent="0.2">
      <c r="A396" s="57"/>
      <c r="B396" s="87" t="str">
        <f>IF(ISNUMBER('[1]דיווח דיגומים'!B396),'[1]דיווח דיגומים'!B396,"")</f>
        <v/>
      </c>
      <c r="C396" s="88" t="str">
        <f>IF(ISNUMBER('[1]דיווח דיגומים'!B396),'[1]דיווח דיגומים'!C396,"")</f>
        <v/>
      </c>
      <c r="D396" s="89" t="str">
        <f>IF('[1]דיווח דיגומים'!E396="","",'[1]דיווח דיגומים'!E396)</f>
        <v/>
      </c>
      <c r="E396" s="90" t="str">
        <f>IF(B396="","",IF(VLOOKUP(B396,[1]WQ_UnitID!B:C,2,FALSE)=0,"",VLOOKUP(B396,[1]WQ_UnitID!B:C,2,FALSE)))</f>
        <v/>
      </c>
      <c r="F396" s="91" t="str">
        <f>IF(B396="","",[1]ExcLimit!$B$8)</f>
        <v/>
      </c>
      <c r="G396" s="91" t="str">
        <f>IF(B396="","",IF(D396=[1]Index!$R$24,"",[1]ExcLimit!$C$8))</f>
        <v/>
      </c>
      <c r="H396" s="91" t="str">
        <f>IF(B396="","",[1]ExcLimit!$D$8)</f>
        <v/>
      </c>
      <c r="I396" s="91" t="str">
        <f>IF(B396="","",[1]ExcLimit!$E$8)</f>
        <v/>
      </c>
      <c r="J396" s="91" t="str">
        <f>IFERROR(VLOOKUP(B396,[1]ExcCalc!O:S,2,FALSE),"")</f>
        <v/>
      </c>
      <c r="K396" s="91" t="str">
        <f>IFERROR(VLOOKUP(B396,[1]ExcCalc!O:S,3,FALSE),"")</f>
        <v/>
      </c>
      <c r="L396" s="91" t="str">
        <f>IFERROR(VLOOKUP(B396,[1]ExcCalc!O:S,4,FALSE),"")</f>
        <v/>
      </c>
      <c r="M396" s="91" t="str">
        <f>IFERROR(VLOOKUP(B396,[1]ExcCalc!O:S,5,FALSE),"")</f>
        <v/>
      </c>
    </row>
    <row r="397" spans="1:13" x14ac:dyDescent="0.2">
      <c r="A397" s="57"/>
      <c r="B397" s="87" t="str">
        <f>IF(ISNUMBER('[1]דיווח דיגומים'!B397),'[1]דיווח דיגומים'!B397,"")</f>
        <v/>
      </c>
      <c r="C397" s="88" t="str">
        <f>IF(ISNUMBER('[1]דיווח דיגומים'!B397),'[1]דיווח דיגומים'!C397,"")</f>
        <v/>
      </c>
      <c r="D397" s="89" t="str">
        <f>IF('[1]דיווח דיגומים'!E397="","",'[1]דיווח דיגומים'!E397)</f>
        <v/>
      </c>
      <c r="E397" s="90" t="str">
        <f>IF(B397="","",IF(VLOOKUP(B397,[1]WQ_UnitID!B:C,2,FALSE)=0,"",VLOOKUP(B397,[1]WQ_UnitID!B:C,2,FALSE)))</f>
        <v/>
      </c>
      <c r="F397" s="91" t="str">
        <f>IF(B397="","",[1]ExcLimit!$B$8)</f>
        <v/>
      </c>
      <c r="G397" s="91" t="str">
        <f>IF(B397="","",IF(D397=[1]Index!$R$24,"",[1]ExcLimit!$C$8))</f>
        <v/>
      </c>
      <c r="H397" s="91" t="str">
        <f>IF(B397="","",[1]ExcLimit!$D$8)</f>
        <v/>
      </c>
      <c r="I397" s="91" t="str">
        <f>IF(B397="","",[1]ExcLimit!$E$8)</f>
        <v/>
      </c>
      <c r="J397" s="91" t="str">
        <f>IFERROR(VLOOKUP(B397,[1]ExcCalc!O:S,2,FALSE),"")</f>
        <v/>
      </c>
      <c r="K397" s="91" t="str">
        <f>IFERROR(VLOOKUP(B397,[1]ExcCalc!O:S,3,FALSE),"")</f>
        <v/>
      </c>
      <c r="L397" s="91" t="str">
        <f>IFERROR(VLOOKUP(B397,[1]ExcCalc!O:S,4,FALSE),"")</f>
        <v/>
      </c>
      <c r="M397" s="91" t="str">
        <f>IFERROR(VLOOKUP(B397,[1]ExcCalc!O:S,5,FALSE),"")</f>
        <v/>
      </c>
    </row>
    <row r="398" spans="1:13" x14ac:dyDescent="0.2">
      <c r="A398" s="57"/>
      <c r="B398" s="87" t="str">
        <f>IF(ISNUMBER('[1]דיווח דיגומים'!B398),'[1]דיווח דיגומים'!B398,"")</f>
        <v/>
      </c>
      <c r="C398" s="88" t="str">
        <f>IF(ISNUMBER('[1]דיווח דיגומים'!B398),'[1]דיווח דיגומים'!C398,"")</f>
        <v/>
      </c>
      <c r="D398" s="89" t="str">
        <f>IF('[1]דיווח דיגומים'!E398="","",'[1]דיווח דיגומים'!E398)</f>
        <v/>
      </c>
      <c r="E398" s="90" t="str">
        <f>IF(B398="","",IF(VLOOKUP(B398,[1]WQ_UnitID!B:C,2,FALSE)=0,"",VLOOKUP(B398,[1]WQ_UnitID!B:C,2,FALSE)))</f>
        <v/>
      </c>
      <c r="F398" s="91" t="str">
        <f>IF(B398="","",[1]ExcLimit!$B$8)</f>
        <v/>
      </c>
      <c r="G398" s="91" t="str">
        <f>IF(B398="","",IF(D398=[1]Index!$R$24,"",[1]ExcLimit!$C$8))</f>
        <v/>
      </c>
      <c r="H398" s="91" t="str">
        <f>IF(B398="","",[1]ExcLimit!$D$8)</f>
        <v/>
      </c>
      <c r="I398" s="91" t="str">
        <f>IF(B398="","",[1]ExcLimit!$E$8)</f>
        <v/>
      </c>
      <c r="J398" s="91" t="str">
        <f>IFERROR(VLOOKUP(B398,[1]ExcCalc!O:S,2,FALSE),"")</f>
        <v/>
      </c>
      <c r="K398" s="91" t="str">
        <f>IFERROR(VLOOKUP(B398,[1]ExcCalc!O:S,3,FALSE),"")</f>
        <v/>
      </c>
      <c r="L398" s="91" t="str">
        <f>IFERROR(VLOOKUP(B398,[1]ExcCalc!O:S,4,FALSE),"")</f>
        <v/>
      </c>
      <c r="M398" s="91" t="str">
        <f>IFERROR(VLOOKUP(B398,[1]ExcCalc!O:S,5,FALSE),"")</f>
        <v/>
      </c>
    </row>
    <row r="399" spans="1:13" x14ac:dyDescent="0.2">
      <c r="A399" s="57"/>
      <c r="B399" s="87" t="str">
        <f>IF(ISNUMBER('[1]דיווח דיגומים'!B399),'[1]דיווח דיגומים'!B399,"")</f>
        <v/>
      </c>
      <c r="C399" s="88" t="str">
        <f>IF(ISNUMBER('[1]דיווח דיגומים'!B399),'[1]דיווח דיגומים'!C399,"")</f>
        <v/>
      </c>
      <c r="D399" s="89" t="str">
        <f>IF('[1]דיווח דיגומים'!E399="","",'[1]דיווח דיגומים'!E399)</f>
        <v/>
      </c>
      <c r="E399" s="90" t="str">
        <f>IF(B399="","",IF(VLOOKUP(B399,[1]WQ_UnitID!B:C,2,FALSE)=0,"",VLOOKUP(B399,[1]WQ_UnitID!B:C,2,FALSE)))</f>
        <v/>
      </c>
      <c r="F399" s="91" t="str">
        <f>IF(B399="","",[1]ExcLimit!$B$8)</f>
        <v/>
      </c>
      <c r="G399" s="91" t="str">
        <f>IF(B399="","",IF(D399=[1]Index!$R$24,"",[1]ExcLimit!$C$8))</f>
        <v/>
      </c>
      <c r="H399" s="91" t="str">
        <f>IF(B399="","",[1]ExcLimit!$D$8)</f>
        <v/>
      </c>
      <c r="I399" s="91" t="str">
        <f>IF(B399="","",[1]ExcLimit!$E$8)</f>
        <v/>
      </c>
      <c r="J399" s="91" t="str">
        <f>IFERROR(VLOOKUP(B399,[1]ExcCalc!O:S,2,FALSE),"")</f>
        <v/>
      </c>
      <c r="K399" s="91" t="str">
        <f>IFERROR(VLOOKUP(B399,[1]ExcCalc!O:S,3,FALSE),"")</f>
        <v/>
      </c>
      <c r="L399" s="91" t="str">
        <f>IFERROR(VLOOKUP(B399,[1]ExcCalc!O:S,4,FALSE),"")</f>
        <v/>
      </c>
      <c r="M399" s="91" t="str">
        <f>IFERROR(VLOOKUP(B399,[1]ExcCalc!O:S,5,FALSE),"")</f>
        <v/>
      </c>
    </row>
    <row r="400" spans="1:13" x14ac:dyDescent="0.2">
      <c r="A400" s="57"/>
      <c r="B400" s="87" t="str">
        <f>IF(ISNUMBER('[1]דיווח דיגומים'!B400),'[1]דיווח דיגומים'!B400,"")</f>
        <v/>
      </c>
      <c r="C400" s="88" t="str">
        <f>IF(ISNUMBER('[1]דיווח דיגומים'!B400),'[1]דיווח דיגומים'!C400,"")</f>
        <v/>
      </c>
      <c r="D400" s="89" t="str">
        <f>IF('[1]דיווח דיגומים'!E400="","",'[1]דיווח דיגומים'!E400)</f>
        <v/>
      </c>
      <c r="E400" s="90" t="str">
        <f>IF(B400="","",IF(VLOOKUP(B400,[1]WQ_UnitID!B:C,2,FALSE)=0,"",VLOOKUP(B400,[1]WQ_UnitID!B:C,2,FALSE)))</f>
        <v/>
      </c>
      <c r="F400" s="91" t="str">
        <f>IF(B400="","",[1]ExcLimit!$B$8)</f>
        <v/>
      </c>
      <c r="G400" s="91" t="str">
        <f>IF(B400="","",IF(D400=[1]Index!$R$24,"",[1]ExcLimit!$C$8))</f>
        <v/>
      </c>
      <c r="H400" s="91" t="str">
        <f>IF(B400="","",[1]ExcLimit!$D$8)</f>
        <v/>
      </c>
      <c r="I400" s="91" t="str">
        <f>IF(B400="","",[1]ExcLimit!$E$8)</f>
        <v/>
      </c>
      <c r="J400" s="91" t="str">
        <f>IFERROR(VLOOKUP(B400,[1]ExcCalc!O:S,2,FALSE),"")</f>
        <v/>
      </c>
      <c r="K400" s="91" t="str">
        <f>IFERROR(VLOOKUP(B400,[1]ExcCalc!O:S,3,FALSE),"")</f>
        <v/>
      </c>
      <c r="L400" s="91" t="str">
        <f>IFERROR(VLOOKUP(B400,[1]ExcCalc!O:S,4,FALSE),"")</f>
        <v/>
      </c>
      <c r="M400" s="91" t="str">
        <f>IFERROR(VLOOKUP(B400,[1]ExcCalc!O:S,5,FALSE),"")</f>
        <v/>
      </c>
    </row>
    <row r="401" spans="1:13" x14ac:dyDescent="0.2">
      <c r="A401" s="57"/>
      <c r="B401" s="87" t="str">
        <f>IF(ISNUMBER('[1]דיווח דיגומים'!B401),'[1]דיווח דיגומים'!B401,"")</f>
        <v/>
      </c>
      <c r="C401" s="88" t="str">
        <f>IF(ISNUMBER('[1]דיווח דיגומים'!B401),'[1]דיווח דיגומים'!C401,"")</f>
        <v/>
      </c>
      <c r="D401" s="89" t="str">
        <f>IF('[1]דיווח דיגומים'!E401="","",'[1]דיווח דיגומים'!E401)</f>
        <v/>
      </c>
      <c r="E401" s="90" t="str">
        <f>IF(B401="","",IF(VLOOKUP(B401,[1]WQ_UnitID!B:C,2,FALSE)=0,"",VLOOKUP(B401,[1]WQ_UnitID!B:C,2,FALSE)))</f>
        <v/>
      </c>
      <c r="F401" s="91" t="str">
        <f>IF(B401="","",[1]ExcLimit!$B$8)</f>
        <v/>
      </c>
      <c r="G401" s="91" t="str">
        <f>IF(B401="","",IF(D401=[1]Index!$R$24,"",[1]ExcLimit!$C$8))</f>
        <v/>
      </c>
      <c r="H401" s="91" t="str">
        <f>IF(B401="","",[1]ExcLimit!$D$8)</f>
        <v/>
      </c>
      <c r="I401" s="91" t="str">
        <f>IF(B401="","",[1]ExcLimit!$E$8)</f>
        <v/>
      </c>
      <c r="J401" s="91" t="str">
        <f>IFERROR(VLOOKUP(B401,[1]ExcCalc!O:S,2,FALSE),"")</f>
        <v/>
      </c>
      <c r="K401" s="91" t="str">
        <f>IFERROR(VLOOKUP(B401,[1]ExcCalc!O:S,3,FALSE),"")</f>
        <v/>
      </c>
      <c r="L401" s="91" t="str">
        <f>IFERROR(VLOOKUP(B401,[1]ExcCalc!O:S,4,FALSE),"")</f>
        <v/>
      </c>
      <c r="M401" s="91" t="str">
        <f>IFERROR(VLOOKUP(B401,[1]ExcCalc!O:S,5,FALSE),"")</f>
        <v/>
      </c>
    </row>
    <row r="402" spans="1:13" x14ac:dyDescent="0.2">
      <c r="A402" s="57"/>
      <c r="B402" s="87" t="str">
        <f>IF(ISNUMBER('[1]דיווח דיגומים'!B402),'[1]דיווח דיגומים'!B402,"")</f>
        <v/>
      </c>
      <c r="C402" s="88" t="str">
        <f>IF(ISNUMBER('[1]דיווח דיגומים'!B402),'[1]דיווח דיגומים'!C402,"")</f>
        <v/>
      </c>
      <c r="D402" s="89" t="str">
        <f>IF('[1]דיווח דיגומים'!E402="","",'[1]דיווח דיגומים'!E402)</f>
        <v/>
      </c>
      <c r="E402" s="90" t="str">
        <f>IF(B402="","",IF(VLOOKUP(B402,[1]WQ_UnitID!B:C,2,FALSE)=0,"",VLOOKUP(B402,[1]WQ_UnitID!B:C,2,FALSE)))</f>
        <v/>
      </c>
      <c r="F402" s="91" t="str">
        <f>IF(B402="","",[1]ExcLimit!$B$8)</f>
        <v/>
      </c>
      <c r="G402" s="91" t="str">
        <f>IF(B402="","",IF(D402=[1]Index!$R$24,"",[1]ExcLimit!$C$8))</f>
        <v/>
      </c>
      <c r="H402" s="91" t="str">
        <f>IF(B402="","",[1]ExcLimit!$D$8)</f>
        <v/>
      </c>
      <c r="I402" s="91" t="str">
        <f>IF(B402="","",[1]ExcLimit!$E$8)</f>
        <v/>
      </c>
      <c r="J402" s="91" t="str">
        <f>IFERROR(VLOOKUP(B402,[1]ExcCalc!O:S,2,FALSE),"")</f>
        <v/>
      </c>
      <c r="K402" s="91" t="str">
        <f>IFERROR(VLOOKUP(B402,[1]ExcCalc!O:S,3,FALSE),"")</f>
        <v/>
      </c>
      <c r="L402" s="91" t="str">
        <f>IFERROR(VLOOKUP(B402,[1]ExcCalc!O:S,4,FALSE),"")</f>
        <v/>
      </c>
      <c r="M402" s="91" t="str">
        <f>IFERROR(VLOOKUP(B402,[1]ExcCalc!O:S,5,FALSE),"")</f>
        <v/>
      </c>
    </row>
    <row r="403" spans="1:13" x14ac:dyDescent="0.2">
      <c r="A403" s="57"/>
      <c r="B403" s="87" t="str">
        <f>IF(ISNUMBER('[1]דיווח דיגומים'!B403),'[1]דיווח דיגומים'!B403,"")</f>
        <v/>
      </c>
      <c r="C403" s="88" t="str">
        <f>IF(ISNUMBER('[1]דיווח דיגומים'!B403),'[1]דיווח דיגומים'!C403,"")</f>
        <v/>
      </c>
      <c r="D403" s="89" t="str">
        <f>IF('[1]דיווח דיגומים'!E403="","",'[1]דיווח דיגומים'!E403)</f>
        <v/>
      </c>
      <c r="E403" s="90" t="str">
        <f>IF(B403="","",IF(VLOOKUP(B403,[1]WQ_UnitID!B:C,2,FALSE)=0,"",VLOOKUP(B403,[1]WQ_UnitID!B:C,2,FALSE)))</f>
        <v/>
      </c>
      <c r="F403" s="91" t="str">
        <f>IF(B403="","",[1]ExcLimit!$B$8)</f>
        <v/>
      </c>
      <c r="G403" s="91" t="str">
        <f>IF(B403="","",IF(D403=[1]Index!$R$24,"",[1]ExcLimit!$C$8))</f>
        <v/>
      </c>
      <c r="H403" s="91" t="str">
        <f>IF(B403="","",[1]ExcLimit!$D$8)</f>
        <v/>
      </c>
      <c r="I403" s="91" t="str">
        <f>IF(B403="","",[1]ExcLimit!$E$8)</f>
        <v/>
      </c>
      <c r="J403" s="91" t="str">
        <f>IFERROR(VLOOKUP(B403,[1]ExcCalc!O:S,2,FALSE),"")</f>
        <v/>
      </c>
      <c r="K403" s="91" t="str">
        <f>IFERROR(VLOOKUP(B403,[1]ExcCalc!O:S,3,FALSE),"")</f>
        <v/>
      </c>
      <c r="L403" s="91" t="str">
        <f>IFERROR(VLOOKUP(B403,[1]ExcCalc!O:S,4,FALSE),"")</f>
        <v/>
      </c>
      <c r="M403" s="91" t="str">
        <f>IFERROR(VLOOKUP(B403,[1]ExcCalc!O:S,5,FALSE),"")</f>
        <v/>
      </c>
    </row>
    <row r="404" spans="1:13" x14ac:dyDescent="0.2">
      <c r="A404" s="57"/>
      <c r="B404" s="87" t="str">
        <f>IF(ISNUMBER('[1]דיווח דיגומים'!B404),'[1]דיווח דיגומים'!B404,"")</f>
        <v/>
      </c>
      <c r="C404" s="88" t="str">
        <f>IF(ISNUMBER('[1]דיווח דיגומים'!B404),'[1]דיווח דיגומים'!C404,"")</f>
        <v/>
      </c>
      <c r="D404" s="89" t="str">
        <f>IF('[1]דיווח דיגומים'!E404="","",'[1]דיווח דיגומים'!E404)</f>
        <v/>
      </c>
      <c r="E404" s="90" t="str">
        <f>IF(B404="","",IF(VLOOKUP(B404,[1]WQ_UnitID!B:C,2,FALSE)=0,"",VLOOKUP(B404,[1]WQ_UnitID!B:C,2,FALSE)))</f>
        <v/>
      </c>
      <c r="F404" s="91" t="str">
        <f>IF(B404="","",[1]ExcLimit!$B$8)</f>
        <v/>
      </c>
      <c r="G404" s="91" t="str">
        <f>IF(B404="","",IF(D404=[1]Index!$R$24,"",[1]ExcLimit!$C$8))</f>
        <v/>
      </c>
      <c r="H404" s="91" t="str">
        <f>IF(B404="","",[1]ExcLimit!$D$8)</f>
        <v/>
      </c>
      <c r="I404" s="91" t="str">
        <f>IF(B404="","",[1]ExcLimit!$E$8)</f>
        <v/>
      </c>
      <c r="J404" s="91" t="str">
        <f>IFERROR(VLOOKUP(B404,[1]ExcCalc!O:S,2,FALSE),"")</f>
        <v/>
      </c>
      <c r="K404" s="91" t="str">
        <f>IFERROR(VLOOKUP(B404,[1]ExcCalc!O:S,3,FALSE),"")</f>
        <v/>
      </c>
      <c r="L404" s="91" t="str">
        <f>IFERROR(VLOOKUP(B404,[1]ExcCalc!O:S,4,FALSE),"")</f>
        <v/>
      </c>
      <c r="M404" s="91" t="str">
        <f>IFERROR(VLOOKUP(B404,[1]ExcCalc!O:S,5,FALSE),"")</f>
        <v/>
      </c>
    </row>
    <row r="405" spans="1:13" x14ac:dyDescent="0.2">
      <c r="A405" s="57"/>
      <c r="B405" s="87" t="str">
        <f>IF(ISNUMBER('[1]דיווח דיגומים'!B405),'[1]דיווח דיגומים'!B405,"")</f>
        <v/>
      </c>
      <c r="C405" s="88" t="str">
        <f>IF(ISNUMBER('[1]דיווח דיגומים'!B405),'[1]דיווח דיגומים'!C405,"")</f>
        <v/>
      </c>
      <c r="D405" s="89" t="str">
        <f>IF('[1]דיווח דיגומים'!E405="","",'[1]דיווח דיגומים'!E405)</f>
        <v/>
      </c>
      <c r="E405" s="90" t="str">
        <f>IF(B405="","",IF(VLOOKUP(B405,[1]WQ_UnitID!B:C,2,FALSE)=0,"",VLOOKUP(B405,[1]WQ_UnitID!B:C,2,FALSE)))</f>
        <v/>
      </c>
      <c r="F405" s="91" t="str">
        <f>IF(B405="","",[1]ExcLimit!$B$8)</f>
        <v/>
      </c>
      <c r="G405" s="91" t="str">
        <f>IF(B405="","",IF(D405=[1]Index!$R$24,"",[1]ExcLimit!$C$8))</f>
        <v/>
      </c>
      <c r="H405" s="91" t="str">
        <f>IF(B405="","",[1]ExcLimit!$D$8)</f>
        <v/>
      </c>
      <c r="I405" s="91" t="str">
        <f>IF(B405="","",[1]ExcLimit!$E$8)</f>
        <v/>
      </c>
      <c r="J405" s="91" t="str">
        <f>IFERROR(VLOOKUP(B405,[1]ExcCalc!O:S,2,FALSE),"")</f>
        <v/>
      </c>
      <c r="K405" s="91" t="str">
        <f>IFERROR(VLOOKUP(B405,[1]ExcCalc!O:S,3,FALSE),"")</f>
        <v/>
      </c>
      <c r="L405" s="91" t="str">
        <f>IFERROR(VLOOKUP(B405,[1]ExcCalc!O:S,4,FALSE),"")</f>
        <v/>
      </c>
      <c r="M405" s="91" t="str">
        <f>IFERROR(VLOOKUP(B405,[1]ExcCalc!O:S,5,FALSE),"")</f>
        <v/>
      </c>
    </row>
    <row r="406" spans="1:13" x14ac:dyDescent="0.2">
      <c r="A406" s="57"/>
      <c r="B406" s="87" t="str">
        <f>IF(ISNUMBER('[1]דיווח דיגומים'!B406),'[1]דיווח דיגומים'!B406,"")</f>
        <v/>
      </c>
      <c r="C406" s="88" t="str">
        <f>IF(ISNUMBER('[1]דיווח דיגומים'!B406),'[1]דיווח דיגומים'!C406,"")</f>
        <v/>
      </c>
      <c r="D406" s="89" t="str">
        <f>IF('[1]דיווח דיגומים'!E406="","",'[1]דיווח דיגומים'!E406)</f>
        <v/>
      </c>
      <c r="E406" s="90" t="str">
        <f>IF(B406="","",IF(VLOOKUP(B406,[1]WQ_UnitID!B:C,2,FALSE)=0,"",VLOOKUP(B406,[1]WQ_UnitID!B:C,2,FALSE)))</f>
        <v/>
      </c>
      <c r="F406" s="91" t="str">
        <f>IF(B406="","",[1]ExcLimit!$B$8)</f>
        <v/>
      </c>
      <c r="G406" s="91" t="str">
        <f>IF(B406="","",IF(D406=[1]Index!$R$24,"",[1]ExcLimit!$C$8))</f>
        <v/>
      </c>
      <c r="H406" s="91" t="str">
        <f>IF(B406="","",[1]ExcLimit!$D$8)</f>
        <v/>
      </c>
      <c r="I406" s="91" t="str">
        <f>IF(B406="","",[1]ExcLimit!$E$8)</f>
        <v/>
      </c>
      <c r="J406" s="91" t="str">
        <f>IFERROR(VLOOKUP(B406,[1]ExcCalc!O:S,2,FALSE),"")</f>
        <v/>
      </c>
      <c r="K406" s="91" t="str">
        <f>IFERROR(VLOOKUP(B406,[1]ExcCalc!O:S,3,FALSE),"")</f>
        <v/>
      </c>
      <c r="L406" s="91" t="str">
        <f>IFERROR(VLOOKUP(B406,[1]ExcCalc!O:S,4,FALSE),"")</f>
        <v/>
      </c>
      <c r="M406" s="91" t="str">
        <f>IFERROR(VLOOKUP(B406,[1]ExcCalc!O:S,5,FALSE),"")</f>
        <v/>
      </c>
    </row>
    <row r="407" spans="1:13" x14ac:dyDescent="0.2">
      <c r="A407" s="57"/>
      <c r="B407" s="87" t="str">
        <f>IF(ISNUMBER('[1]דיווח דיגומים'!B407),'[1]דיווח דיגומים'!B407,"")</f>
        <v/>
      </c>
      <c r="C407" s="88" t="str">
        <f>IF(ISNUMBER('[1]דיווח דיגומים'!B407),'[1]דיווח דיגומים'!C407,"")</f>
        <v/>
      </c>
      <c r="D407" s="89" t="str">
        <f>IF('[1]דיווח דיגומים'!E407="","",'[1]דיווח דיגומים'!E407)</f>
        <v/>
      </c>
      <c r="E407" s="90" t="str">
        <f>IF(B407="","",IF(VLOOKUP(B407,[1]WQ_UnitID!B:C,2,FALSE)=0,"",VLOOKUP(B407,[1]WQ_UnitID!B:C,2,FALSE)))</f>
        <v/>
      </c>
      <c r="F407" s="91" t="str">
        <f>IF(B407="","",[1]ExcLimit!$B$8)</f>
        <v/>
      </c>
      <c r="G407" s="91" t="str">
        <f>IF(B407="","",IF(D407=[1]Index!$R$24,"",[1]ExcLimit!$C$8))</f>
        <v/>
      </c>
      <c r="H407" s="91" t="str">
        <f>IF(B407="","",[1]ExcLimit!$D$8)</f>
        <v/>
      </c>
      <c r="I407" s="91" t="str">
        <f>IF(B407="","",[1]ExcLimit!$E$8)</f>
        <v/>
      </c>
      <c r="J407" s="91" t="str">
        <f>IFERROR(VLOOKUP(B407,[1]ExcCalc!O:S,2,FALSE),"")</f>
        <v/>
      </c>
      <c r="K407" s="91" t="str">
        <f>IFERROR(VLOOKUP(B407,[1]ExcCalc!O:S,3,FALSE),"")</f>
        <v/>
      </c>
      <c r="L407" s="91" t="str">
        <f>IFERROR(VLOOKUP(B407,[1]ExcCalc!O:S,4,FALSE),"")</f>
        <v/>
      </c>
      <c r="M407" s="91" t="str">
        <f>IFERROR(VLOOKUP(B407,[1]ExcCalc!O:S,5,FALSE),"")</f>
        <v/>
      </c>
    </row>
    <row r="408" spans="1:13" x14ac:dyDescent="0.2">
      <c r="A408" s="57"/>
      <c r="B408" s="87" t="str">
        <f>IF(ISNUMBER('[1]דיווח דיגומים'!B408),'[1]דיווח דיגומים'!B408,"")</f>
        <v/>
      </c>
      <c r="C408" s="88" t="str">
        <f>IF(ISNUMBER('[1]דיווח דיגומים'!B408),'[1]דיווח דיגומים'!C408,"")</f>
        <v/>
      </c>
      <c r="D408" s="89" t="str">
        <f>IF('[1]דיווח דיגומים'!E408="","",'[1]דיווח דיגומים'!E408)</f>
        <v/>
      </c>
      <c r="E408" s="90" t="str">
        <f>IF(B408="","",IF(VLOOKUP(B408,[1]WQ_UnitID!B:C,2,FALSE)=0,"",VLOOKUP(B408,[1]WQ_UnitID!B:C,2,FALSE)))</f>
        <v/>
      </c>
      <c r="F408" s="91" t="str">
        <f>IF(B408="","",[1]ExcLimit!$B$8)</f>
        <v/>
      </c>
      <c r="G408" s="91" t="str">
        <f>IF(B408="","",IF(D408=[1]Index!$R$24,"",[1]ExcLimit!$C$8))</f>
        <v/>
      </c>
      <c r="H408" s="91" t="str">
        <f>IF(B408="","",[1]ExcLimit!$D$8)</f>
        <v/>
      </c>
      <c r="I408" s="91" t="str">
        <f>IF(B408="","",[1]ExcLimit!$E$8)</f>
        <v/>
      </c>
      <c r="J408" s="91" t="str">
        <f>IFERROR(VLOOKUP(B408,[1]ExcCalc!O:S,2,FALSE),"")</f>
        <v/>
      </c>
      <c r="K408" s="91" t="str">
        <f>IFERROR(VLOOKUP(B408,[1]ExcCalc!O:S,3,FALSE),"")</f>
        <v/>
      </c>
      <c r="L408" s="91" t="str">
        <f>IFERROR(VLOOKUP(B408,[1]ExcCalc!O:S,4,FALSE),"")</f>
        <v/>
      </c>
      <c r="M408" s="91" t="str">
        <f>IFERROR(VLOOKUP(B408,[1]ExcCalc!O:S,5,FALSE),"")</f>
        <v/>
      </c>
    </row>
    <row r="409" spans="1:13" x14ac:dyDescent="0.2">
      <c r="A409" s="57"/>
      <c r="B409" s="87" t="str">
        <f>IF(ISNUMBER('[1]דיווח דיגומים'!B409),'[1]דיווח דיגומים'!B409,"")</f>
        <v/>
      </c>
      <c r="C409" s="88" t="str">
        <f>IF(ISNUMBER('[1]דיווח דיגומים'!B409),'[1]דיווח דיגומים'!C409,"")</f>
        <v/>
      </c>
      <c r="D409" s="89" t="str">
        <f>IF('[1]דיווח דיגומים'!E409="","",'[1]דיווח דיגומים'!E409)</f>
        <v/>
      </c>
      <c r="E409" s="90" t="str">
        <f>IF(B409="","",IF(VLOOKUP(B409,[1]WQ_UnitID!B:C,2,FALSE)=0,"",VLOOKUP(B409,[1]WQ_UnitID!B:C,2,FALSE)))</f>
        <v/>
      </c>
      <c r="F409" s="91" t="str">
        <f>IF(B409="","",[1]ExcLimit!$B$8)</f>
        <v/>
      </c>
      <c r="G409" s="91" t="str">
        <f>IF(B409="","",IF(D409=[1]Index!$R$24,"",[1]ExcLimit!$C$8))</f>
        <v/>
      </c>
      <c r="H409" s="91" t="str">
        <f>IF(B409="","",[1]ExcLimit!$D$8)</f>
        <v/>
      </c>
      <c r="I409" s="91" t="str">
        <f>IF(B409="","",[1]ExcLimit!$E$8)</f>
        <v/>
      </c>
      <c r="J409" s="91" t="str">
        <f>IFERROR(VLOOKUP(B409,[1]ExcCalc!O:S,2,FALSE),"")</f>
        <v/>
      </c>
      <c r="K409" s="91" t="str">
        <f>IFERROR(VLOOKUP(B409,[1]ExcCalc!O:S,3,FALSE),"")</f>
        <v/>
      </c>
      <c r="L409" s="91" t="str">
        <f>IFERROR(VLOOKUP(B409,[1]ExcCalc!O:S,4,FALSE),"")</f>
        <v/>
      </c>
      <c r="M409" s="91" t="str">
        <f>IFERROR(VLOOKUP(B409,[1]ExcCalc!O:S,5,FALSE),"")</f>
        <v/>
      </c>
    </row>
    <row r="410" spans="1:13" x14ac:dyDescent="0.2">
      <c r="A410" s="57"/>
      <c r="B410" s="87" t="str">
        <f>IF(ISNUMBER('[1]דיווח דיגומים'!B410),'[1]דיווח דיגומים'!B410,"")</f>
        <v/>
      </c>
      <c r="C410" s="88" t="str">
        <f>IF(ISNUMBER('[1]דיווח דיגומים'!B410),'[1]דיווח דיגומים'!C410,"")</f>
        <v/>
      </c>
      <c r="D410" s="89" t="str">
        <f>IF('[1]דיווח דיגומים'!E410="","",'[1]דיווח דיגומים'!E410)</f>
        <v/>
      </c>
      <c r="E410" s="90" t="str">
        <f>IF(B410="","",IF(VLOOKUP(B410,[1]WQ_UnitID!B:C,2,FALSE)=0,"",VLOOKUP(B410,[1]WQ_UnitID!B:C,2,FALSE)))</f>
        <v/>
      </c>
      <c r="F410" s="91" t="str">
        <f>IF(B410="","",[1]ExcLimit!$B$8)</f>
        <v/>
      </c>
      <c r="G410" s="91" t="str">
        <f>IF(B410="","",IF(D410=[1]Index!$R$24,"",[1]ExcLimit!$C$8))</f>
        <v/>
      </c>
      <c r="H410" s="91" t="str">
        <f>IF(B410="","",[1]ExcLimit!$D$8)</f>
        <v/>
      </c>
      <c r="I410" s="91" t="str">
        <f>IF(B410="","",[1]ExcLimit!$E$8)</f>
        <v/>
      </c>
      <c r="J410" s="91" t="str">
        <f>IFERROR(VLOOKUP(B410,[1]ExcCalc!O:S,2,FALSE),"")</f>
        <v/>
      </c>
      <c r="K410" s="91" t="str">
        <f>IFERROR(VLOOKUP(B410,[1]ExcCalc!O:S,3,FALSE),"")</f>
        <v/>
      </c>
      <c r="L410" s="91" t="str">
        <f>IFERROR(VLOOKUP(B410,[1]ExcCalc!O:S,4,FALSE),"")</f>
        <v/>
      </c>
      <c r="M410" s="91" t="str">
        <f>IFERROR(VLOOKUP(B410,[1]ExcCalc!O:S,5,FALSE),"")</f>
        <v/>
      </c>
    </row>
    <row r="411" spans="1:13" x14ac:dyDescent="0.2">
      <c r="A411" s="57"/>
      <c r="B411" s="87" t="str">
        <f>IF(ISNUMBER('[1]דיווח דיגומים'!B411),'[1]דיווח דיגומים'!B411,"")</f>
        <v/>
      </c>
      <c r="C411" s="88" t="str">
        <f>IF(ISNUMBER('[1]דיווח דיגומים'!B411),'[1]דיווח דיגומים'!C411,"")</f>
        <v/>
      </c>
      <c r="D411" s="89" t="str">
        <f>IF('[1]דיווח דיגומים'!E411="","",'[1]דיווח דיגומים'!E411)</f>
        <v/>
      </c>
      <c r="E411" s="90" t="str">
        <f>IF(B411="","",IF(VLOOKUP(B411,[1]WQ_UnitID!B:C,2,FALSE)=0,"",VLOOKUP(B411,[1]WQ_UnitID!B:C,2,FALSE)))</f>
        <v/>
      </c>
      <c r="F411" s="91" t="str">
        <f>IF(B411="","",[1]ExcLimit!$B$8)</f>
        <v/>
      </c>
      <c r="G411" s="91" t="str">
        <f>IF(B411="","",IF(D411=[1]Index!$R$24,"",[1]ExcLimit!$C$8))</f>
        <v/>
      </c>
      <c r="H411" s="91" t="str">
        <f>IF(B411="","",[1]ExcLimit!$D$8)</f>
        <v/>
      </c>
      <c r="I411" s="91" t="str">
        <f>IF(B411="","",[1]ExcLimit!$E$8)</f>
        <v/>
      </c>
      <c r="J411" s="91" t="str">
        <f>IFERROR(VLOOKUP(B411,[1]ExcCalc!O:S,2,FALSE),"")</f>
        <v/>
      </c>
      <c r="K411" s="91" t="str">
        <f>IFERROR(VLOOKUP(B411,[1]ExcCalc!O:S,3,FALSE),"")</f>
        <v/>
      </c>
      <c r="L411" s="91" t="str">
        <f>IFERROR(VLOOKUP(B411,[1]ExcCalc!O:S,4,FALSE),"")</f>
        <v/>
      </c>
      <c r="M411" s="91" t="str">
        <f>IFERROR(VLOOKUP(B411,[1]ExcCalc!O:S,5,FALSE),"")</f>
        <v/>
      </c>
    </row>
    <row r="412" spans="1:13" x14ac:dyDescent="0.2">
      <c r="A412" s="57"/>
      <c r="B412" s="87" t="str">
        <f>IF(ISNUMBER('[1]דיווח דיגומים'!B412),'[1]דיווח דיגומים'!B412,"")</f>
        <v/>
      </c>
      <c r="C412" s="88" t="str">
        <f>IF(ISNUMBER('[1]דיווח דיגומים'!B412),'[1]דיווח דיגומים'!C412,"")</f>
        <v/>
      </c>
      <c r="D412" s="89" t="str">
        <f>IF('[1]דיווח דיגומים'!E412="","",'[1]דיווח דיגומים'!E412)</f>
        <v/>
      </c>
      <c r="E412" s="90" t="str">
        <f>IF(B412="","",IF(VLOOKUP(B412,[1]WQ_UnitID!B:C,2,FALSE)=0,"",VLOOKUP(B412,[1]WQ_UnitID!B:C,2,FALSE)))</f>
        <v/>
      </c>
      <c r="F412" s="91" t="str">
        <f>IF(B412="","",[1]ExcLimit!$B$8)</f>
        <v/>
      </c>
      <c r="G412" s="91" t="str">
        <f>IF(B412="","",IF(D412=[1]Index!$R$24,"",[1]ExcLimit!$C$8))</f>
        <v/>
      </c>
      <c r="H412" s="91" t="str">
        <f>IF(B412="","",[1]ExcLimit!$D$8)</f>
        <v/>
      </c>
      <c r="I412" s="91" t="str">
        <f>IF(B412="","",[1]ExcLimit!$E$8)</f>
        <v/>
      </c>
      <c r="J412" s="91" t="str">
        <f>IFERROR(VLOOKUP(B412,[1]ExcCalc!O:S,2,FALSE),"")</f>
        <v/>
      </c>
      <c r="K412" s="91" t="str">
        <f>IFERROR(VLOOKUP(B412,[1]ExcCalc!O:S,3,FALSE),"")</f>
        <v/>
      </c>
      <c r="L412" s="91" t="str">
        <f>IFERROR(VLOOKUP(B412,[1]ExcCalc!O:S,4,FALSE),"")</f>
        <v/>
      </c>
      <c r="M412" s="91" t="str">
        <f>IFERROR(VLOOKUP(B412,[1]ExcCalc!O:S,5,FALSE),"")</f>
        <v/>
      </c>
    </row>
    <row r="413" spans="1:13" x14ac:dyDescent="0.2">
      <c r="A413" s="57"/>
      <c r="B413" s="87" t="str">
        <f>IF(ISNUMBER('[1]דיווח דיגומים'!B413),'[1]דיווח דיגומים'!B413,"")</f>
        <v/>
      </c>
      <c r="C413" s="88" t="str">
        <f>IF(ISNUMBER('[1]דיווח דיגומים'!B413),'[1]דיווח דיגומים'!C413,"")</f>
        <v/>
      </c>
      <c r="D413" s="89" t="str">
        <f>IF('[1]דיווח דיגומים'!E413="","",'[1]דיווח דיגומים'!E413)</f>
        <v/>
      </c>
      <c r="E413" s="90" t="str">
        <f>IF(B413="","",IF(VLOOKUP(B413,[1]WQ_UnitID!B:C,2,FALSE)=0,"",VLOOKUP(B413,[1]WQ_UnitID!B:C,2,FALSE)))</f>
        <v/>
      </c>
      <c r="F413" s="91" t="str">
        <f>IF(B413="","",[1]ExcLimit!$B$8)</f>
        <v/>
      </c>
      <c r="G413" s="91" t="str">
        <f>IF(B413="","",IF(D413=[1]Index!$R$24,"",[1]ExcLimit!$C$8))</f>
        <v/>
      </c>
      <c r="H413" s="91" t="str">
        <f>IF(B413="","",[1]ExcLimit!$D$8)</f>
        <v/>
      </c>
      <c r="I413" s="91" t="str">
        <f>IF(B413="","",[1]ExcLimit!$E$8)</f>
        <v/>
      </c>
      <c r="J413" s="91" t="str">
        <f>IFERROR(VLOOKUP(B413,[1]ExcCalc!O:S,2,FALSE),"")</f>
        <v/>
      </c>
      <c r="K413" s="91" t="str">
        <f>IFERROR(VLOOKUP(B413,[1]ExcCalc!O:S,3,FALSE),"")</f>
        <v/>
      </c>
      <c r="L413" s="91" t="str">
        <f>IFERROR(VLOOKUP(B413,[1]ExcCalc!O:S,4,FALSE),"")</f>
        <v/>
      </c>
      <c r="M413" s="91" t="str">
        <f>IFERROR(VLOOKUP(B413,[1]ExcCalc!O:S,5,FALSE),"")</f>
        <v/>
      </c>
    </row>
    <row r="414" spans="1:13" x14ac:dyDescent="0.2">
      <c r="A414" s="57"/>
      <c r="B414" s="87" t="str">
        <f>IF(ISNUMBER('[1]דיווח דיגומים'!B414),'[1]דיווח דיגומים'!B414,"")</f>
        <v/>
      </c>
      <c r="C414" s="88" t="str">
        <f>IF(ISNUMBER('[1]דיווח דיגומים'!B414),'[1]דיווח דיגומים'!C414,"")</f>
        <v/>
      </c>
      <c r="D414" s="89" t="str">
        <f>IF('[1]דיווח דיגומים'!E414="","",'[1]דיווח דיגומים'!E414)</f>
        <v/>
      </c>
      <c r="E414" s="90" t="str">
        <f>IF(B414="","",IF(VLOOKUP(B414,[1]WQ_UnitID!B:C,2,FALSE)=0,"",VLOOKUP(B414,[1]WQ_UnitID!B:C,2,FALSE)))</f>
        <v/>
      </c>
      <c r="F414" s="91" t="str">
        <f>IF(B414="","",[1]ExcLimit!$B$8)</f>
        <v/>
      </c>
      <c r="G414" s="91" t="str">
        <f>IF(B414="","",IF(D414=[1]Index!$R$24,"",[1]ExcLimit!$C$8))</f>
        <v/>
      </c>
      <c r="H414" s="91" t="str">
        <f>IF(B414="","",[1]ExcLimit!$D$8)</f>
        <v/>
      </c>
      <c r="I414" s="91" t="str">
        <f>IF(B414="","",[1]ExcLimit!$E$8)</f>
        <v/>
      </c>
      <c r="J414" s="91" t="str">
        <f>IFERROR(VLOOKUP(B414,[1]ExcCalc!O:S,2,FALSE),"")</f>
        <v/>
      </c>
      <c r="K414" s="91" t="str">
        <f>IFERROR(VLOOKUP(B414,[1]ExcCalc!O:S,3,FALSE),"")</f>
        <v/>
      </c>
      <c r="L414" s="91" t="str">
        <f>IFERROR(VLOOKUP(B414,[1]ExcCalc!O:S,4,FALSE),"")</f>
        <v/>
      </c>
      <c r="M414" s="91" t="str">
        <f>IFERROR(VLOOKUP(B414,[1]ExcCalc!O:S,5,FALSE),"")</f>
        <v/>
      </c>
    </row>
    <row r="415" spans="1:13" x14ac:dyDescent="0.2">
      <c r="A415" s="57"/>
      <c r="B415" s="87" t="str">
        <f>IF(ISNUMBER('[1]דיווח דיגומים'!B415),'[1]דיווח דיגומים'!B415,"")</f>
        <v/>
      </c>
      <c r="C415" s="88" t="str">
        <f>IF(ISNUMBER('[1]דיווח דיגומים'!B415),'[1]דיווח דיגומים'!C415,"")</f>
        <v/>
      </c>
      <c r="D415" s="89" t="str">
        <f>IF('[1]דיווח דיגומים'!E415="","",'[1]דיווח דיגומים'!E415)</f>
        <v/>
      </c>
      <c r="E415" s="90" t="str">
        <f>IF(B415="","",IF(VLOOKUP(B415,[1]WQ_UnitID!B:C,2,FALSE)=0,"",VLOOKUP(B415,[1]WQ_UnitID!B:C,2,FALSE)))</f>
        <v/>
      </c>
      <c r="F415" s="91" t="str">
        <f>IF(B415="","",[1]ExcLimit!$B$8)</f>
        <v/>
      </c>
      <c r="G415" s="91" t="str">
        <f>IF(B415="","",IF(D415=[1]Index!$R$24,"",[1]ExcLimit!$C$8))</f>
        <v/>
      </c>
      <c r="H415" s="91" t="str">
        <f>IF(B415="","",[1]ExcLimit!$D$8)</f>
        <v/>
      </c>
      <c r="I415" s="91" t="str">
        <f>IF(B415="","",[1]ExcLimit!$E$8)</f>
        <v/>
      </c>
      <c r="J415" s="91" t="str">
        <f>IFERROR(VLOOKUP(B415,[1]ExcCalc!O:S,2,FALSE),"")</f>
        <v/>
      </c>
      <c r="K415" s="91" t="str">
        <f>IFERROR(VLOOKUP(B415,[1]ExcCalc!O:S,3,FALSE),"")</f>
        <v/>
      </c>
      <c r="L415" s="91" t="str">
        <f>IFERROR(VLOOKUP(B415,[1]ExcCalc!O:S,4,FALSE),"")</f>
        <v/>
      </c>
      <c r="M415" s="91" t="str">
        <f>IFERROR(VLOOKUP(B415,[1]ExcCalc!O:S,5,FALSE),"")</f>
        <v/>
      </c>
    </row>
    <row r="416" spans="1:13" x14ac:dyDescent="0.2">
      <c r="A416" s="57"/>
      <c r="B416" s="87" t="str">
        <f>IF(ISNUMBER('[1]דיווח דיגומים'!B416),'[1]דיווח דיגומים'!B416,"")</f>
        <v/>
      </c>
      <c r="C416" s="88" t="str">
        <f>IF(ISNUMBER('[1]דיווח דיגומים'!B416),'[1]דיווח דיגומים'!C416,"")</f>
        <v/>
      </c>
      <c r="D416" s="89" t="str">
        <f>IF('[1]דיווח דיגומים'!E416="","",'[1]דיווח דיגומים'!E416)</f>
        <v/>
      </c>
      <c r="E416" s="90" t="str">
        <f>IF(B416="","",IF(VLOOKUP(B416,[1]WQ_UnitID!B:C,2,FALSE)=0,"",VLOOKUP(B416,[1]WQ_UnitID!B:C,2,FALSE)))</f>
        <v/>
      </c>
      <c r="F416" s="91" t="str">
        <f>IF(B416="","",[1]ExcLimit!$B$8)</f>
        <v/>
      </c>
      <c r="G416" s="91" t="str">
        <f>IF(B416="","",IF(D416=[1]Index!$R$24,"",[1]ExcLimit!$C$8))</f>
        <v/>
      </c>
      <c r="H416" s="91" t="str">
        <f>IF(B416="","",[1]ExcLimit!$D$8)</f>
        <v/>
      </c>
      <c r="I416" s="91" t="str">
        <f>IF(B416="","",[1]ExcLimit!$E$8)</f>
        <v/>
      </c>
      <c r="J416" s="91" t="str">
        <f>IFERROR(VLOOKUP(B416,[1]ExcCalc!O:S,2,FALSE),"")</f>
        <v/>
      </c>
      <c r="K416" s="91" t="str">
        <f>IFERROR(VLOOKUP(B416,[1]ExcCalc!O:S,3,FALSE),"")</f>
        <v/>
      </c>
      <c r="L416" s="91" t="str">
        <f>IFERROR(VLOOKUP(B416,[1]ExcCalc!O:S,4,FALSE),"")</f>
        <v/>
      </c>
      <c r="M416" s="91" t="str">
        <f>IFERROR(VLOOKUP(B416,[1]ExcCalc!O:S,5,FALSE),"")</f>
        <v/>
      </c>
    </row>
    <row r="417" spans="1:13" x14ac:dyDescent="0.2">
      <c r="A417" s="57"/>
      <c r="B417" s="87" t="str">
        <f>IF(ISNUMBER('[1]דיווח דיגומים'!B417),'[1]דיווח דיגומים'!B417,"")</f>
        <v/>
      </c>
      <c r="C417" s="88" t="str">
        <f>IF(ISNUMBER('[1]דיווח דיגומים'!B417),'[1]דיווח דיגומים'!C417,"")</f>
        <v/>
      </c>
      <c r="D417" s="89" t="str">
        <f>IF('[1]דיווח דיגומים'!E417="","",'[1]דיווח דיגומים'!E417)</f>
        <v/>
      </c>
      <c r="E417" s="90" t="str">
        <f>IF(B417="","",IF(VLOOKUP(B417,[1]WQ_UnitID!B:C,2,FALSE)=0,"",VLOOKUP(B417,[1]WQ_UnitID!B:C,2,FALSE)))</f>
        <v/>
      </c>
      <c r="F417" s="91" t="str">
        <f>IF(B417="","",[1]ExcLimit!$B$8)</f>
        <v/>
      </c>
      <c r="G417" s="91" t="str">
        <f>IF(B417="","",IF(D417=[1]Index!$R$24,"",[1]ExcLimit!$C$8))</f>
        <v/>
      </c>
      <c r="H417" s="91" t="str">
        <f>IF(B417="","",[1]ExcLimit!$D$8)</f>
        <v/>
      </c>
      <c r="I417" s="91" t="str">
        <f>IF(B417="","",[1]ExcLimit!$E$8)</f>
        <v/>
      </c>
      <c r="J417" s="91" t="str">
        <f>IFERROR(VLOOKUP(B417,[1]ExcCalc!O:S,2,FALSE),"")</f>
        <v/>
      </c>
      <c r="K417" s="91" t="str">
        <f>IFERROR(VLOOKUP(B417,[1]ExcCalc!O:S,3,FALSE),"")</f>
        <v/>
      </c>
      <c r="L417" s="91" t="str">
        <f>IFERROR(VLOOKUP(B417,[1]ExcCalc!O:S,4,FALSE),"")</f>
        <v/>
      </c>
      <c r="M417" s="91" t="str">
        <f>IFERROR(VLOOKUP(B417,[1]ExcCalc!O:S,5,FALSE),"")</f>
        <v/>
      </c>
    </row>
    <row r="418" spans="1:13" x14ac:dyDescent="0.2">
      <c r="A418" s="57"/>
      <c r="B418" s="87" t="str">
        <f>IF(ISNUMBER('[1]דיווח דיגומים'!B418),'[1]דיווח דיגומים'!B418,"")</f>
        <v/>
      </c>
      <c r="C418" s="88" t="str">
        <f>IF(ISNUMBER('[1]דיווח דיגומים'!B418),'[1]דיווח דיגומים'!C418,"")</f>
        <v/>
      </c>
      <c r="D418" s="89" t="str">
        <f>IF('[1]דיווח דיגומים'!E418="","",'[1]דיווח דיגומים'!E418)</f>
        <v/>
      </c>
      <c r="E418" s="90" t="str">
        <f>IF(B418="","",IF(VLOOKUP(B418,[1]WQ_UnitID!B:C,2,FALSE)=0,"",VLOOKUP(B418,[1]WQ_UnitID!B:C,2,FALSE)))</f>
        <v/>
      </c>
      <c r="F418" s="91" t="str">
        <f>IF(B418="","",[1]ExcLimit!$B$8)</f>
        <v/>
      </c>
      <c r="G418" s="91" t="str">
        <f>IF(B418="","",IF(D418=[1]Index!$R$24,"",[1]ExcLimit!$C$8))</f>
        <v/>
      </c>
      <c r="H418" s="91" t="str">
        <f>IF(B418="","",[1]ExcLimit!$D$8)</f>
        <v/>
      </c>
      <c r="I418" s="91" t="str">
        <f>IF(B418="","",[1]ExcLimit!$E$8)</f>
        <v/>
      </c>
      <c r="J418" s="91" t="str">
        <f>IFERROR(VLOOKUP(B418,[1]ExcCalc!O:S,2,FALSE),"")</f>
        <v/>
      </c>
      <c r="K418" s="91" t="str">
        <f>IFERROR(VLOOKUP(B418,[1]ExcCalc!O:S,3,FALSE),"")</f>
        <v/>
      </c>
      <c r="L418" s="91" t="str">
        <f>IFERROR(VLOOKUP(B418,[1]ExcCalc!O:S,4,FALSE),"")</f>
        <v/>
      </c>
      <c r="M418" s="91" t="str">
        <f>IFERROR(VLOOKUP(B418,[1]ExcCalc!O:S,5,FALSE),"")</f>
        <v/>
      </c>
    </row>
    <row r="419" spans="1:13" x14ac:dyDescent="0.2">
      <c r="A419" s="57"/>
      <c r="B419" s="87" t="str">
        <f>IF(ISNUMBER('[1]דיווח דיגומים'!B419),'[1]דיווח דיגומים'!B419,"")</f>
        <v/>
      </c>
      <c r="C419" s="88" t="str">
        <f>IF(ISNUMBER('[1]דיווח דיגומים'!B419),'[1]דיווח דיגומים'!C419,"")</f>
        <v/>
      </c>
      <c r="D419" s="89" t="str">
        <f>IF('[1]דיווח דיגומים'!E419="","",'[1]דיווח דיגומים'!E419)</f>
        <v/>
      </c>
      <c r="E419" s="90" t="str">
        <f>IF(B419="","",IF(VLOOKUP(B419,[1]WQ_UnitID!B:C,2,FALSE)=0,"",VLOOKUP(B419,[1]WQ_UnitID!B:C,2,FALSE)))</f>
        <v/>
      </c>
      <c r="F419" s="91" t="str">
        <f>IF(B419="","",[1]ExcLimit!$B$8)</f>
        <v/>
      </c>
      <c r="G419" s="91" t="str">
        <f>IF(B419="","",IF(D419=[1]Index!$R$24,"",[1]ExcLimit!$C$8))</f>
        <v/>
      </c>
      <c r="H419" s="91" t="str">
        <f>IF(B419="","",[1]ExcLimit!$D$8)</f>
        <v/>
      </c>
      <c r="I419" s="91" t="str">
        <f>IF(B419="","",[1]ExcLimit!$E$8)</f>
        <v/>
      </c>
      <c r="J419" s="91" t="str">
        <f>IFERROR(VLOOKUP(B419,[1]ExcCalc!O:S,2,FALSE),"")</f>
        <v/>
      </c>
      <c r="K419" s="91" t="str">
        <f>IFERROR(VLOOKUP(B419,[1]ExcCalc!O:S,3,FALSE),"")</f>
        <v/>
      </c>
      <c r="L419" s="91" t="str">
        <f>IFERROR(VLOOKUP(B419,[1]ExcCalc!O:S,4,FALSE),"")</f>
        <v/>
      </c>
      <c r="M419" s="91" t="str">
        <f>IFERROR(VLOOKUP(B419,[1]ExcCalc!O:S,5,FALSE),"")</f>
        <v/>
      </c>
    </row>
    <row r="420" spans="1:13" x14ac:dyDescent="0.2">
      <c r="A420" s="57"/>
      <c r="B420" s="87" t="str">
        <f>IF(ISNUMBER('[1]דיווח דיגומים'!B420),'[1]דיווח דיגומים'!B420,"")</f>
        <v/>
      </c>
      <c r="C420" s="88" t="str">
        <f>IF(ISNUMBER('[1]דיווח דיגומים'!B420),'[1]דיווח דיגומים'!C420,"")</f>
        <v/>
      </c>
      <c r="D420" s="89" t="str">
        <f>IF('[1]דיווח דיגומים'!E420="","",'[1]דיווח דיגומים'!E420)</f>
        <v/>
      </c>
      <c r="E420" s="90" t="str">
        <f>IF(B420="","",IF(VLOOKUP(B420,[1]WQ_UnitID!B:C,2,FALSE)=0,"",VLOOKUP(B420,[1]WQ_UnitID!B:C,2,FALSE)))</f>
        <v/>
      </c>
      <c r="F420" s="91" t="str">
        <f>IF(B420="","",[1]ExcLimit!$B$8)</f>
        <v/>
      </c>
      <c r="G420" s="91" t="str">
        <f>IF(B420="","",IF(D420=[1]Index!$R$24,"",[1]ExcLimit!$C$8))</f>
        <v/>
      </c>
      <c r="H420" s="91" t="str">
        <f>IF(B420="","",[1]ExcLimit!$D$8)</f>
        <v/>
      </c>
      <c r="I420" s="91" t="str">
        <f>IF(B420="","",[1]ExcLimit!$E$8)</f>
        <v/>
      </c>
      <c r="J420" s="91" t="str">
        <f>IFERROR(VLOOKUP(B420,[1]ExcCalc!O:S,2,FALSE),"")</f>
        <v/>
      </c>
      <c r="K420" s="91" t="str">
        <f>IFERROR(VLOOKUP(B420,[1]ExcCalc!O:S,3,FALSE),"")</f>
        <v/>
      </c>
      <c r="L420" s="91" t="str">
        <f>IFERROR(VLOOKUP(B420,[1]ExcCalc!O:S,4,FALSE),"")</f>
        <v/>
      </c>
      <c r="M420" s="91" t="str">
        <f>IFERROR(VLOOKUP(B420,[1]ExcCalc!O:S,5,FALSE),"")</f>
        <v/>
      </c>
    </row>
    <row r="421" spans="1:13" x14ac:dyDescent="0.2">
      <c r="A421" s="57"/>
      <c r="B421" s="87" t="str">
        <f>IF(ISNUMBER('[1]דיווח דיגומים'!B421),'[1]דיווח דיגומים'!B421,"")</f>
        <v/>
      </c>
      <c r="C421" s="88" t="str">
        <f>IF(ISNUMBER('[1]דיווח דיגומים'!B421),'[1]דיווח דיגומים'!C421,"")</f>
        <v/>
      </c>
      <c r="D421" s="89" t="str">
        <f>IF('[1]דיווח דיגומים'!E421="","",'[1]דיווח דיגומים'!E421)</f>
        <v/>
      </c>
      <c r="E421" s="90" t="str">
        <f>IF(B421="","",IF(VLOOKUP(B421,[1]WQ_UnitID!B:C,2,FALSE)=0,"",VLOOKUP(B421,[1]WQ_UnitID!B:C,2,FALSE)))</f>
        <v/>
      </c>
      <c r="F421" s="91" t="str">
        <f>IF(B421="","",[1]ExcLimit!$B$8)</f>
        <v/>
      </c>
      <c r="G421" s="91" t="str">
        <f>IF(B421="","",IF(D421=[1]Index!$R$24,"",[1]ExcLimit!$C$8))</f>
        <v/>
      </c>
      <c r="H421" s="91" t="str">
        <f>IF(B421="","",[1]ExcLimit!$D$8)</f>
        <v/>
      </c>
      <c r="I421" s="91" t="str">
        <f>IF(B421="","",[1]ExcLimit!$E$8)</f>
        <v/>
      </c>
      <c r="J421" s="91" t="str">
        <f>IFERROR(VLOOKUP(B421,[1]ExcCalc!O:S,2,FALSE),"")</f>
        <v/>
      </c>
      <c r="K421" s="91" t="str">
        <f>IFERROR(VLOOKUP(B421,[1]ExcCalc!O:S,3,FALSE),"")</f>
        <v/>
      </c>
      <c r="L421" s="91" t="str">
        <f>IFERROR(VLOOKUP(B421,[1]ExcCalc!O:S,4,FALSE),"")</f>
        <v/>
      </c>
      <c r="M421" s="91" t="str">
        <f>IFERROR(VLOOKUP(B421,[1]ExcCalc!O:S,5,FALSE),"")</f>
        <v/>
      </c>
    </row>
    <row r="422" spans="1:13" x14ac:dyDescent="0.2">
      <c r="A422" s="57"/>
      <c r="B422" s="87" t="str">
        <f>IF(ISNUMBER('[1]דיווח דיגומים'!B422),'[1]דיווח דיגומים'!B422,"")</f>
        <v/>
      </c>
      <c r="C422" s="88" t="str">
        <f>IF(ISNUMBER('[1]דיווח דיגומים'!B422),'[1]דיווח דיגומים'!C422,"")</f>
        <v/>
      </c>
      <c r="D422" s="89" t="str">
        <f>IF('[1]דיווח דיגומים'!E422="","",'[1]דיווח דיגומים'!E422)</f>
        <v/>
      </c>
      <c r="E422" s="90" t="str">
        <f>IF(B422="","",IF(VLOOKUP(B422,[1]WQ_UnitID!B:C,2,FALSE)=0,"",VLOOKUP(B422,[1]WQ_UnitID!B:C,2,FALSE)))</f>
        <v/>
      </c>
      <c r="F422" s="91" t="str">
        <f>IF(B422="","",[1]ExcLimit!$B$8)</f>
        <v/>
      </c>
      <c r="G422" s="91" t="str">
        <f>IF(B422="","",IF(D422=[1]Index!$R$24,"",[1]ExcLimit!$C$8))</f>
        <v/>
      </c>
      <c r="H422" s="91" t="str">
        <f>IF(B422="","",[1]ExcLimit!$D$8)</f>
        <v/>
      </c>
      <c r="I422" s="91" t="str">
        <f>IF(B422="","",[1]ExcLimit!$E$8)</f>
        <v/>
      </c>
      <c r="J422" s="91" t="str">
        <f>IFERROR(VLOOKUP(B422,[1]ExcCalc!O:S,2,FALSE),"")</f>
        <v/>
      </c>
      <c r="K422" s="91" t="str">
        <f>IFERROR(VLOOKUP(B422,[1]ExcCalc!O:S,3,FALSE),"")</f>
        <v/>
      </c>
      <c r="L422" s="91" t="str">
        <f>IFERROR(VLOOKUP(B422,[1]ExcCalc!O:S,4,FALSE),"")</f>
        <v/>
      </c>
      <c r="M422" s="91" t="str">
        <f>IFERROR(VLOOKUP(B422,[1]ExcCalc!O:S,5,FALSE),"")</f>
        <v/>
      </c>
    </row>
    <row r="423" spans="1:13" x14ac:dyDescent="0.2">
      <c r="A423" s="57"/>
      <c r="B423" s="87" t="str">
        <f>IF(ISNUMBER('[1]דיווח דיגומים'!B423),'[1]דיווח דיגומים'!B423,"")</f>
        <v/>
      </c>
      <c r="C423" s="88" t="str">
        <f>IF(ISNUMBER('[1]דיווח דיגומים'!B423),'[1]דיווח דיגומים'!C423,"")</f>
        <v/>
      </c>
      <c r="D423" s="89" t="str">
        <f>IF('[1]דיווח דיגומים'!E423="","",'[1]דיווח דיגומים'!E423)</f>
        <v/>
      </c>
      <c r="E423" s="90" t="str">
        <f>IF(B423="","",IF(VLOOKUP(B423,[1]WQ_UnitID!B:C,2,FALSE)=0,"",VLOOKUP(B423,[1]WQ_UnitID!B:C,2,FALSE)))</f>
        <v/>
      </c>
      <c r="F423" s="91" t="str">
        <f>IF(B423="","",[1]ExcLimit!$B$8)</f>
        <v/>
      </c>
      <c r="G423" s="91" t="str">
        <f>IF(B423="","",IF(D423=[1]Index!$R$24,"",[1]ExcLimit!$C$8))</f>
        <v/>
      </c>
      <c r="H423" s="91" t="str">
        <f>IF(B423="","",[1]ExcLimit!$D$8)</f>
        <v/>
      </c>
      <c r="I423" s="91" t="str">
        <f>IF(B423="","",[1]ExcLimit!$E$8)</f>
        <v/>
      </c>
      <c r="J423" s="91" t="str">
        <f>IFERROR(VLOOKUP(B423,[1]ExcCalc!O:S,2,FALSE),"")</f>
        <v/>
      </c>
      <c r="K423" s="91" t="str">
        <f>IFERROR(VLOOKUP(B423,[1]ExcCalc!O:S,3,FALSE),"")</f>
        <v/>
      </c>
      <c r="L423" s="91" t="str">
        <f>IFERROR(VLOOKUP(B423,[1]ExcCalc!O:S,4,FALSE),"")</f>
        <v/>
      </c>
      <c r="M423" s="91" t="str">
        <f>IFERROR(VLOOKUP(B423,[1]ExcCalc!O:S,5,FALSE),"")</f>
        <v/>
      </c>
    </row>
    <row r="424" spans="1:13" x14ac:dyDescent="0.2">
      <c r="A424" s="57"/>
      <c r="B424" s="87" t="str">
        <f>IF(ISNUMBER('[1]דיווח דיגומים'!B424),'[1]דיווח דיגומים'!B424,"")</f>
        <v/>
      </c>
      <c r="C424" s="88" t="str">
        <f>IF(ISNUMBER('[1]דיווח דיגומים'!B424),'[1]דיווח דיגומים'!C424,"")</f>
        <v/>
      </c>
      <c r="D424" s="89" t="str">
        <f>IF('[1]דיווח דיגומים'!E424="","",'[1]דיווח דיגומים'!E424)</f>
        <v/>
      </c>
      <c r="E424" s="90" t="str">
        <f>IF(B424="","",IF(VLOOKUP(B424,[1]WQ_UnitID!B:C,2,FALSE)=0,"",VLOOKUP(B424,[1]WQ_UnitID!B:C,2,FALSE)))</f>
        <v/>
      </c>
      <c r="F424" s="91" t="str">
        <f>IF(B424="","",[1]ExcLimit!$B$8)</f>
        <v/>
      </c>
      <c r="G424" s="91" t="str">
        <f>IF(B424="","",IF(D424=[1]Index!$R$24,"",[1]ExcLimit!$C$8))</f>
        <v/>
      </c>
      <c r="H424" s="91" t="str">
        <f>IF(B424="","",[1]ExcLimit!$D$8)</f>
        <v/>
      </c>
      <c r="I424" s="91" t="str">
        <f>IF(B424="","",[1]ExcLimit!$E$8)</f>
        <v/>
      </c>
      <c r="J424" s="91" t="str">
        <f>IFERROR(VLOOKUP(B424,[1]ExcCalc!O:S,2,FALSE),"")</f>
        <v/>
      </c>
      <c r="K424" s="91" t="str">
        <f>IFERROR(VLOOKUP(B424,[1]ExcCalc!O:S,3,FALSE),"")</f>
        <v/>
      </c>
      <c r="L424" s="91" t="str">
        <f>IFERROR(VLOOKUP(B424,[1]ExcCalc!O:S,4,FALSE),"")</f>
        <v/>
      </c>
      <c r="M424" s="91" t="str">
        <f>IFERROR(VLOOKUP(B424,[1]ExcCalc!O:S,5,FALSE),"")</f>
        <v/>
      </c>
    </row>
    <row r="425" spans="1:13" x14ac:dyDescent="0.2">
      <c r="A425" s="57"/>
      <c r="B425" s="87" t="str">
        <f>IF(ISNUMBER('[1]דיווח דיגומים'!B425),'[1]דיווח דיגומים'!B425,"")</f>
        <v/>
      </c>
      <c r="C425" s="88" t="str">
        <f>IF(ISNUMBER('[1]דיווח דיגומים'!B425),'[1]דיווח דיגומים'!C425,"")</f>
        <v/>
      </c>
      <c r="D425" s="89" t="str">
        <f>IF('[1]דיווח דיגומים'!E425="","",'[1]דיווח דיגומים'!E425)</f>
        <v/>
      </c>
      <c r="E425" s="90" t="str">
        <f>IF(B425="","",IF(VLOOKUP(B425,[1]WQ_UnitID!B:C,2,FALSE)=0,"",VLOOKUP(B425,[1]WQ_UnitID!B:C,2,FALSE)))</f>
        <v/>
      </c>
      <c r="F425" s="91" t="str">
        <f>IF(B425="","",[1]ExcLimit!$B$8)</f>
        <v/>
      </c>
      <c r="G425" s="91" t="str">
        <f>IF(B425="","",IF(D425=[1]Index!$R$24,"",[1]ExcLimit!$C$8))</f>
        <v/>
      </c>
      <c r="H425" s="91" t="str">
        <f>IF(B425="","",[1]ExcLimit!$D$8)</f>
        <v/>
      </c>
      <c r="I425" s="91" t="str">
        <f>IF(B425="","",[1]ExcLimit!$E$8)</f>
        <v/>
      </c>
      <c r="J425" s="91" t="str">
        <f>IFERROR(VLOOKUP(B425,[1]ExcCalc!O:S,2,FALSE),"")</f>
        <v/>
      </c>
      <c r="K425" s="91" t="str">
        <f>IFERROR(VLOOKUP(B425,[1]ExcCalc!O:S,3,FALSE),"")</f>
        <v/>
      </c>
      <c r="L425" s="91" t="str">
        <f>IFERROR(VLOOKUP(B425,[1]ExcCalc!O:S,4,FALSE),"")</f>
        <v/>
      </c>
      <c r="M425" s="91" t="str">
        <f>IFERROR(VLOOKUP(B425,[1]ExcCalc!O:S,5,FALSE),"")</f>
        <v/>
      </c>
    </row>
    <row r="426" spans="1:13" x14ac:dyDescent="0.2">
      <c r="A426" s="57"/>
      <c r="B426" s="87" t="str">
        <f>IF(ISNUMBER('[1]דיווח דיגומים'!B426),'[1]דיווח דיגומים'!B426,"")</f>
        <v/>
      </c>
      <c r="C426" s="88" t="str">
        <f>IF(ISNUMBER('[1]דיווח דיגומים'!B426),'[1]דיווח דיגומים'!C426,"")</f>
        <v/>
      </c>
      <c r="D426" s="89" t="str">
        <f>IF('[1]דיווח דיגומים'!E426="","",'[1]דיווח דיגומים'!E426)</f>
        <v/>
      </c>
      <c r="E426" s="90" t="str">
        <f>IF(B426="","",IF(VLOOKUP(B426,[1]WQ_UnitID!B:C,2,FALSE)=0,"",VLOOKUP(B426,[1]WQ_UnitID!B:C,2,FALSE)))</f>
        <v/>
      </c>
      <c r="F426" s="91" t="str">
        <f>IF(B426="","",[1]ExcLimit!$B$8)</f>
        <v/>
      </c>
      <c r="G426" s="91" t="str">
        <f>IF(B426="","",IF(D426=[1]Index!$R$24,"",[1]ExcLimit!$C$8))</f>
        <v/>
      </c>
      <c r="H426" s="91" t="str">
        <f>IF(B426="","",[1]ExcLimit!$D$8)</f>
        <v/>
      </c>
      <c r="I426" s="91" t="str">
        <f>IF(B426="","",[1]ExcLimit!$E$8)</f>
        <v/>
      </c>
      <c r="J426" s="91" t="str">
        <f>IFERROR(VLOOKUP(B426,[1]ExcCalc!O:S,2,FALSE),"")</f>
        <v/>
      </c>
      <c r="K426" s="91" t="str">
        <f>IFERROR(VLOOKUP(B426,[1]ExcCalc!O:S,3,FALSE),"")</f>
        <v/>
      </c>
      <c r="L426" s="91" t="str">
        <f>IFERROR(VLOOKUP(B426,[1]ExcCalc!O:S,4,FALSE),"")</f>
        <v/>
      </c>
      <c r="M426" s="91" t="str">
        <f>IFERROR(VLOOKUP(B426,[1]ExcCalc!O:S,5,FALSE),"")</f>
        <v/>
      </c>
    </row>
    <row r="427" spans="1:13" x14ac:dyDescent="0.2">
      <c r="A427" s="57"/>
      <c r="B427" s="87" t="str">
        <f>IF(ISNUMBER('[1]דיווח דיגומים'!B427),'[1]דיווח דיגומים'!B427,"")</f>
        <v/>
      </c>
      <c r="C427" s="88" t="str">
        <f>IF(ISNUMBER('[1]דיווח דיגומים'!B427),'[1]דיווח דיגומים'!C427,"")</f>
        <v/>
      </c>
      <c r="D427" s="89" t="str">
        <f>IF('[1]דיווח דיגומים'!E427="","",'[1]דיווח דיגומים'!E427)</f>
        <v/>
      </c>
      <c r="E427" s="90" t="str">
        <f>IF(B427="","",IF(VLOOKUP(B427,[1]WQ_UnitID!B:C,2,FALSE)=0,"",VLOOKUP(B427,[1]WQ_UnitID!B:C,2,FALSE)))</f>
        <v/>
      </c>
      <c r="F427" s="91" t="str">
        <f>IF(B427="","",[1]ExcLimit!$B$8)</f>
        <v/>
      </c>
      <c r="G427" s="91" t="str">
        <f>IF(B427="","",IF(D427=[1]Index!$R$24,"",[1]ExcLimit!$C$8))</f>
        <v/>
      </c>
      <c r="H427" s="91" t="str">
        <f>IF(B427="","",[1]ExcLimit!$D$8)</f>
        <v/>
      </c>
      <c r="I427" s="91" t="str">
        <f>IF(B427="","",[1]ExcLimit!$E$8)</f>
        <v/>
      </c>
      <c r="J427" s="91" t="str">
        <f>IFERROR(VLOOKUP(B427,[1]ExcCalc!O:S,2,FALSE),"")</f>
        <v/>
      </c>
      <c r="K427" s="91" t="str">
        <f>IFERROR(VLOOKUP(B427,[1]ExcCalc!O:S,3,FALSE),"")</f>
        <v/>
      </c>
      <c r="L427" s="91" t="str">
        <f>IFERROR(VLOOKUP(B427,[1]ExcCalc!O:S,4,FALSE),"")</f>
        <v/>
      </c>
      <c r="M427" s="91" t="str">
        <f>IFERROR(VLOOKUP(B427,[1]ExcCalc!O:S,5,FALSE),"")</f>
        <v/>
      </c>
    </row>
    <row r="428" spans="1:13" x14ac:dyDescent="0.2">
      <c r="A428" s="57"/>
      <c r="B428" s="87" t="str">
        <f>IF(ISNUMBER('[1]דיווח דיגומים'!B428),'[1]דיווח דיגומים'!B428,"")</f>
        <v/>
      </c>
      <c r="C428" s="88" t="str">
        <f>IF(ISNUMBER('[1]דיווח דיגומים'!B428),'[1]דיווח דיגומים'!C428,"")</f>
        <v/>
      </c>
      <c r="D428" s="89" t="str">
        <f>IF('[1]דיווח דיגומים'!E428="","",'[1]דיווח דיגומים'!E428)</f>
        <v/>
      </c>
      <c r="E428" s="90" t="str">
        <f>IF(B428="","",IF(VLOOKUP(B428,[1]WQ_UnitID!B:C,2,FALSE)=0,"",VLOOKUP(B428,[1]WQ_UnitID!B:C,2,FALSE)))</f>
        <v/>
      </c>
      <c r="F428" s="91" t="str">
        <f>IF(B428="","",[1]ExcLimit!$B$8)</f>
        <v/>
      </c>
      <c r="G428" s="91" t="str">
        <f>IF(B428="","",IF(D428=[1]Index!$R$24,"",[1]ExcLimit!$C$8))</f>
        <v/>
      </c>
      <c r="H428" s="91" t="str">
        <f>IF(B428="","",[1]ExcLimit!$D$8)</f>
        <v/>
      </c>
      <c r="I428" s="91" t="str">
        <f>IF(B428="","",[1]ExcLimit!$E$8)</f>
        <v/>
      </c>
      <c r="J428" s="91" t="str">
        <f>IFERROR(VLOOKUP(B428,[1]ExcCalc!O:S,2,FALSE),"")</f>
        <v/>
      </c>
      <c r="K428" s="91" t="str">
        <f>IFERROR(VLOOKUP(B428,[1]ExcCalc!O:S,3,FALSE),"")</f>
        <v/>
      </c>
      <c r="L428" s="91" t="str">
        <f>IFERROR(VLOOKUP(B428,[1]ExcCalc!O:S,4,FALSE),"")</f>
        <v/>
      </c>
      <c r="M428" s="91" t="str">
        <f>IFERROR(VLOOKUP(B428,[1]ExcCalc!O:S,5,FALSE),"")</f>
        <v/>
      </c>
    </row>
    <row r="429" spans="1:13" x14ac:dyDescent="0.2">
      <c r="A429" s="57"/>
      <c r="B429" s="87" t="str">
        <f>IF(ISNUMBER('[1]דיווח דיגומים'!B429),'[1]דיווח דיגומים'!B429,"")</f>
        <v/>
      </c>
      <c r="C429" s="88" t="str">
        <f>IF(ISNUMBER('[1]דיווח דיגומים'!B429),'[1]דיווח דיגומים'!C429,"")</f>
        <v/>
      </c>
      <c r="D429" s="89" t="str">
        <f>IF('[1]דיווח דיגומים'!E429="","",'[1]דיווח דיגומים'!E429)</f>
        <v/>
      </c>
      <c r="E429" s="90" t="str">
        <f>IF(B429="","",IF(VLOOKUP(B429,[1]WQ_UnitID!B:C,2,FALSE)=0,"",VLOOKUP(B429,[1]WQ_UnitID!B:C,2,FALSE)))</f>
        <v/>
      </c>
      <c r="F429" s="91" t="str">
        <f>IF(B429="","",[1]ExcLimit!$B$8)</f>
        <v/>
      </c>
      <c r="G429" s="91" t="str">
        <f>IF(B429="","",IF(D429=[1]Index!$R$24,"",[1]ExcLimit!$C$8))</f>
        <v/>
      </c>
      <c r="H429" s="91" t="str">
        <f>IF(B429="","",[1]ExcLimit!$D$8)</f>
        <v/>
      </c>
      <c r="I429" s="91" t="str">
        <f>IF(B429="","",[1]ExcLimit!$E$8)</f>
        <v/>
      </c>
      <c r="J429" s="91" t="str">
        <f>IFERROR(VLOOKUP(B429,[1]ExcCalc!O:S,2,FALSE),"")</f>
        <v/>
      </c>
      <c r="K429" s="91" t="str">
        <f>IFERROR(VLOOKUP(B429,[1]ExcCalc!O:S,3,FALSE),"")</f>
        <v/>
      </c>
      <c r="L429" s="91" t="str">
        <f>IFERROR(VLOOKUP(B429,[1]ExcCalc!O:S,4,FALSE),"")</f>
        <v/>
      </c>
      <c r="M429" s="91" t="str">
        <f>IFERROR(VLOOKUP(B429,[1]ExcCalc!O:S,5,FALSE),"")</f>
        <v/>
      </c>
    </row>
    <row r="430" spans="1:13" x14ac:dyDescent="0.2">
      <c r="A430" s="57"/>
      <c r="B430" s="87" t="str">
        <f>IF(ISNUMBER('[1]דיווח דיגומים'!B430),'[1]דיווח דיגומים'!B430,"")</f>
        <v/>
      </c>
      <c r="C430" s="88" t="str">
        <f>IF(ISNUMBER('[1]דיווח דיגומים'!B430),'[1]דיווח דיגומים'!C430,"")</f>
        <v/>
      </c>
      <c r="D430" s="89" t="str">
        <f>IF('[1]דיווח דיגומים'!E430="","",'[1]דיווח דיגומים'!E430)</f>
        <v/>
      </c>
      <c r="E430" s="90" t="str">
        <f>IF(B430="","",IF(VLOOKUP(B430,[1]WQ_UnitID!B:C,2,FALSE)=0,"",VLOOKUP(B430,[1]WQ_UnitID!B:C,2,FALSE)))</f>
        <v/>
      </c>
      <c r="F430" s="91" t="str">
        <f>IF(B430="","",[1]ExcLimit!$B$8)</f>
        <v/>
      </c>
      <c r="G430" s="91" t="str">
        <f>IF(B430="","",IF(D430=[1]Index!$R$24,"",[1]ExcLimit!$C$8))</f>
        <v/>
      </c>
      <c r="H430" s="91" t="str">
        <f>IF(B430="","",[1]ExcLimit!$D$8)</f>
        <v/>
      </c>
      <c r="I430" s="91" t="str">
        <f>IF(B430="","",[1]ExcLimit!$E$8)</f>
        <v/>
      </c>
      <c r="J430" s="91" t="str">
        <f>IFERROR(VLOOKUP(B430,[1]ExcCalc!O:S,2,FALSE),"")</f>
        <v/>
      </c>
      <c r="K430" s="91" t="str">
        <f>IFERROR(VLOOKUP(B430,[1]ExcCalc!O:S,3,FALSE),"")</f>
        <v/>
      </c>
      <c r="L430" s="91" t="str">
        <f>IFERROR(VLOOKUP(B430,[1]ExcCalc!O:S,4,FALSE),"")</f>
        <v/>
      </c>
      <c r="M430" s="91" t="str">
        <f>IFERROR(VLOOKUP(B430,[1]ExcCalc!O:S,5,FALSE),"")</f>
        <v/>
      </c>
    </row>
    <row r="431" spans="1:13" x14ac:dyDescent="0.2">
      <c r="A431" s="57"/>
      <c r="B431" s="87" t="str">
        <f>IF(ISNUMBER('[1]דיווח דיגומים'!B431),'[1]דיווח דיגומים'!B431,"")</f>
        <v/>
      </c>
      <c r="C431" s="88" t="str">
        <f>IF(ISNUMBER('[1]דיווח דיגומים'!B431),'[1]דיווח דיגומים'!C431,"")</f>
        <v/>
      </c>
      <c r="D431" s="89" t="str">
        <f>IF('[1]דיווח דיגומים'!E431="","",'[1]דיווח דיגומים'!E431)</f>
        <v/>
      </c>
      <c r="E431" s="90" t="str">
        <f>IF(B431="","",IF(VLOOKUP(B431,[1]WQ_UnitID!B:C,2,FALSE)=0,"",VLOOKUP(B431,[1]WQ_UnitID!B:C,2,FALSE)))</f>
        <v/>
      </c>
      <c r="F431" s="91" t="str">
        <f>IF(B431="","",[1]ExcLimit!$B$8)</f>
        <v/>
      </c>
      <c r="G431" s="91" t="str">
        <f>IF(B431="","",IF(D431=[1]Index!$R$24,"",[1]ExcLimit!$C$8))</f>
        <v/>
      </c>
      <c r="H431" s="91" t="str">
        <f>IF(B431="","",[1]ExcLimit!$D$8)</f>
        <v/>
      </c>
      <c r="I431" s="91" t="str">
        <f>IF(B431="","",[1]ExcLimit!$E$8)</f>
        <v/>
      </c>
      <c r="J431" s="91" t="str">
        <f>IFERROR(VLOOKUP(B431,[1]ExcCalc!O:S,2,FALSE),"")</f>
        <v/>
      </c>
      <c r="K431" s="91" t="str">
        <f>IFERROR(VLOOKUP(B431,[1]ExcCalc!O:S,3,FALSE),"")</f>
        <v/>
      </c>
      <c r="L431" s="91" t="str">
        <f>IFERROR(VLOOKUP(B431,[1]ExcCalc!O:S,4,FALSE),"")</f>
        <v/>
      </c>
      <c r="M431" s="91" t="str">
        <f>IFERROR(VLOOKUP(B431,[1]ExcCalc!O:S,5,FALSE),"")</f>
        <v/>
      </c>
    </row>
    <row r="432" spans="1:13" x14ac:dyDescent="0.2">
      <c r="A432" s="57"/>
      <c r="B432" s="87" t="str">
        <f>IF(ISNUMBER('[1]דיווח דיגומים'!B432),'[1]דיווח דיגומים'!B432,"")</f>
        <v/>
      </c>
      <c r="C432" s="88" t="str">
        <f>IF(ISNUMBER('[1]דיווח דיגומים'!B432),'[1]דיווח דיגומים'!C432,"")</f>
        <v/>
      </c>
      <c r="D432" s="89" t="str">
        <f>IF('[1]דיווח דיגומים'!E432="","",'[1]דיווח דיגומים'!E432)</f>
        <v/>
      </c>
      <c r="E432" s="90" t="str">
        <f>IF(B432="","",IF(VLOOKUP(B432,[1]WQ_UnitID!B:C,2,FALSE)=0,"",VLOOKUP(B432,[1]WQ_UnitID!B:C,2,FALSE)))</f>
        <v/>
      </c>
      <c r="F432" s="91" t="str">
        <f>IF(B432="","",[1]ExcLimit!$B$8)</f>
        <v/>
      </c>
      <c r="G432" s="91" t="str">
        <f>IF(B432="","",IF(D432=[1]Index!$R$24,"",[1]ExcLimit!$C$8))</f>
        <v/>
      </c>
      <c r="H432" s="91" t="str">
        <f>IF(B432="","",[1]ExcLimit!$D$8)</f>
        <v/>
      </c>
      <c r="I432" s="91" t="str">
        <f>IF(B432="","",[1]ExcLimit!$E$8)</f>
        <v/>
      </c>
      <c r="J432" s="91" t="str">
        <f>IFERROR(VLOOKUP(B432,[1]ExcCalc!O:S,2,FALSE),"")</f>
        <v/>
      </c>
      <c r="K432" s="91" t="str">
        <f>IFERROR(VLOOKUP(B432,[1]ExcCalc!O:S,3,FALSE),"")</f>
        <v/>
      </c>
      <c r="L432" s="91" t="str">
        <f>IFERROR(VLOOKUP(B432,[1]ExcCalc!O:S,4,FALSE),"")</f>
        <v/>
      </c>
      <c r="M432" s="91" t="str">
        <f>IFERROR(VLOOKUP(B432,[1]ExcCalc!O:S,5,FALSE),"")</f>
        <v/>
      </c>
    </row>
    <row r="433" spans="1:13" x14ac:dyDescent="0.2">
      <c r="A433" s="57"/>
      <c r="B433" s="87" t="str">
        <f>IF(ISNUMBER('[1]דיווח דיגומים'!B433),'[1]דיווח דיגומים'!B433,"")</f>
        <v/>
      </c>
      <c r="C433" s="88" t="str">
        <f>IF(ISNUMBER('[1]דיווח דיגומים'!B433),'[1]דיווח דיגומים'!C433,"")</f>
        <v/>
      </c>
      <c r="D433" s="89" t="str">
        <f>IF('[1]דיווח דיגומים'!E433="","",'[1]דיווח דיגומים'!E433)</f>
        <v/>
      </c>
      <c r="E433" s="90" t="str">
        <f>IF(B433="","",IF(VLOOKUP(B433,[1]WQ_UnitID!B:C,2,FALSE)=0,"",VLOOKUP(B433,[1]WQ_UnitID!B:C,2,FALSE)))</f>
        <v/>
      </c>
      <c r="F433" s="91" t="str">
        <f>IF(B433="","",[1]ExcLimit!$B$8)</f>
        <v/>
      </c>
      <c r="G433" s="91" t="str">
        <f>IF(B433="","",IF(D433=[1]Index!$R$24,"",[1]ExcLimit!$C$8))</f>
        <v/>
      </c>
      <c r="H433" s="91" t="str">
        <f>IF(B433="","",[1]ExcLimit!$D$8)</f>
        <v/>
      </c>
      <c r="I433" s="91" t="str">
        <f>IF(B433="","",[1]ExcLimit!$E$8)</f>
        <v/>
      </c>
      <c r="J433" s="91" t="str">
        <f>IFERROR(VLOOKUP(B433,[1]ExcCalc!O:S,2,FALSE),"")</f>
        <v/>
      </c>
      <c r="K433" s="91" t="str">
        <f>IFERROR(VLOOKUP(B433,[1]ExcCalc!O:S,3,FALSE),"")</f>
        <v/>
      </c>
      <c r="L433" s="91" t="str">
        <f>IFERROR(VLOOKUP(B433,[1]ExcCalc!O:S,4,FALSE),"")</f>
        <v/>
      </c>
      <c r="M433" s="91" t="str">
        <f>IFERROR(VLOOKUP(B433,[1]ExcCalc!O:S,5,FALSE),"")</f>
        <v/>
      </c>
    </row>
    <row r="434" spans="1:13" x14ac:dyDescent="0.2">
      <c r="A434" s="57"/>
      <c r="B434" s="87" t="str">
        <f>IF(ISNUMBER('[1]דיווח דיגומים'!B434),'[1]דיווח דיגומים'!B434,"")</f>
        <v/>
      </c>
      <c r="C434" s="88" t="str">
        <f>IF(ISNUMBER('[1]דיווח דיגומים'!B434),'[1]דיווח דיגומים'!C434,"")</f>
        <v/>
      </c>
      <c r="D434" s="89" t="str">
        <f>IF('[1]דיווח דיגומים'!E434="","",'[1]דיווח דיגומים'!E434)</f>
        <v/>
      </c>
      <c r="E434" s="90" t="str">
        <f>IF(B434="","",IF(VLOOKUP(B434,[1]WQ_UnitID!B:C,2,FALSE)=0,"",VLOOKUP(B434,[1]WQ_UnitID!B:C,2,FALSE)))</f>
        <v/>
      </c>
      <c r="F434" s="91" t="str">
        <f>IF(B434="","",[1]ExcLimit!$B$8)</f>
        <v/>
      </c>
      <c r="G434" s="91" t="str">
        <f>IF(B434="","",IF(D434=[1]Index!$R$24,"",[1]ExcLimit!$C$8))</f>
        <v/>
      </c>
      <c r="H434" s="91" t="str">
        <f>IF(B434="","",[1]ExcLimit!$D$8)</f>
        <v/>
      </c>
      <c r="I434" s="91" t="str">
        <f>IF(B434="","",[1]ExcLimit!$E$8)</f>
        <v/>
      </c>
      <c r="J434" s="91" t="str">
        <f>IFERROR(VLOOKUP(B434,[1]ExcCalc!O:S,2,FALSE),"")</f>
        <v/>
      </c>
      <c r="K434" s="91" t="str">
        <f>IFERROR(VLOOKUP(B434,[1]ExcCalc!O:S,3,FALSE),"")</f>
        <v/>
      </c>
      <c r="L434" s="91" t="str">
        <f>IFERROR(VLOOKUP(B434,[1]ExcCalc!O:S,4,FALSE),"")</f>
        <v/>
      </c>
      <c r="M434" s="91" t="str">
        <f>IFERROR(VLOOKUP(B434,[1]ExcCalc!O:S,5,FALSE),"")</f>
        <v/>
      </c>
    </row>
    <row r="435" spans="1:13" x14ac:dyDescent="0.2">
      <c r="A435" s="57"/>
      <c r="B435" s="87" t="str">
        <f>IF(ISNUMBER('[1]דיווח דיגומים'!B435),'[1]דיווח דיגומים'!B435,"")</f>
        <v/>
      </c>
      <c r="C435" s="88" t="str">
        <f>IF(ISNUMBER('[1]דיווח דיגומים'!B435),'[1]דיווח דיגומים'!C435,"")</f>
        <v/>
      </c>
      <c r="D435" s="89" t="str">
        <f>IF('[1]דיווח דיגומים'!E435="","",'[1]דיווח דיגומים'!E435)</f>
        <v/>
      </c>
      <c r="E435" s="90" t="str">
        <f>IF(B435="","",IF(VLOOKUP(B435,[1]WQ_UnitID!B:C,2,FALSE)=0,"",VLOOKUP(B435,[1]WQ_UnitID!B:C,2,FALSE)))</f>
        <v/>
      </c>
      <c r="F435" s="91" t="str">
        <f>IF(B435="","",[1]ExcLimit!$B$8)</f>
        <v/>
      </c>
      <c r="G435" s="91" t="str">
        <f>IF(B435="","",IF(D435=[1]Index!$R$24,"",[1]ExcLimit!$C$8))</f>
        <v/>
      </c>
      <c r="H435" s="91" t="str">
        <f>IF(B435="","",[1]ExcLimit!$D$8)</f>
        <v/>
      </c>
      <c r="I435" s="91" t="str">
        <f>IF(B435="","",[1]ExcLimit!$E$8)</f>
        <v/>
      </c>
      <c r="J435" s="91" t="str">
        <f>IFERROR(VLOOKUP(B435,[1]ExcCalc!O:S,2,FALSE),"")</f>
        <v/>
      </c>
      <c r="K435" s="91" t="str">
        <f>IFERROR(VLOOKUP(B435,[1]ExcCalc!O:S,3,FALSE),"")</f>
        <v/>
      </c>
      <c r="L435" s="91" t="str">
        <f>IFERROR(VLOOKUP(B435,[1]ExcCalc!O:S,4,FALSE),"")</f>
        <v/>
      </c>
      <c r="M435" s="91" t="str">
        <f>IFERROR(VLOOKUP(B435,[1]ExcCalc!O:S,5,FALSE),"")</f>
        <v/>
      </c>
    </row>
    <row r="436" spans="1:13" x14ac:dyDescent="0.2">
      <c r="A436" s="57"/>
      <c r="B436" s="87" t="str">
        <f>IF(ISNUMBER('[1]דיווח דיגומים'!B436),'[1]דיווח דיגומים'!B436,"")</f>
        <v/>
      </c>
      <c r="C436" s="88" t="str">
        <f>IF(ISNUMBER('[1]דיווח דיגומים'!B436),'[1]דיווח דיגומים'!C436,"")</f>
        <v/>
      </c>
      <c r="D436" s="89" t="str">
        <f>IF('[1]דיווח דיגומים'!E436="","",'[1]דיווח דיגומים'!E436)</f>
        <v/>
      </c>
      <c r="E436" s="90" t="str">
        <f>IF(B436="","",IF(VLOOKUP(B436,[1]WQ_UnitID!B:C,2,FALSE)=0,"",VLOOKUP(B436,[1]WQ_UnitID!B:C,2,FALSE)))</f>
        <v/>
      </c>
      <c r="F436" s="91" t="str">
        <f>IF(B436="","",[1]ExcLimit!$B$8)</f>
        <v/>
      </c>
      <c r="G436" s="91" t="str">
        <f>IF(B436="","",IF(D436=[1]Index!$R$24,"",[1]ExcLimit!$C$8))</f>
        <v/>
      </c>
      <c r="H436" s="91" t="str">
        <f>IF(B436="","",[1]ExcLimit!$D$8)</f>
        <v/>
      </c>
      <c r="I436" s="91" t="str">
        <f>IF(B436="","",[1]ExcLimit!$E$8)</f>
        <v/>
      </c>
      <c r="J436" s="91" t="str">
        <f>IFERROR(VLOOKUP(B436,[1]ExcCalc!O:S,2,FALSE),"")</f>
        <v/>
      </c>
      <c r="K436" s="91" t="str">
        <f>IFERROR(VLOOKUP(B436,[1]ExcCalc!O:S,3,FALSE),"")</f>
        <v/>
      </c>
      <c r="L436" s="91" t="str">
        <f>IFERROR(VLOOKUP(B436,[1]ExcCalc!O:S,4,FALSE),"")</f>
        <v/>
      </c>
      <c r="M436" s="91" t="str">
        <f>IFERROR(VLOOKUP(B436,[1]ExcCalc!O:S,5,FALSE),"")</f>
        <v/>
      </c>
    </row>
    <row r="437" spans="1:13" x14ac:dyDescent="0.2">
      <c r="A437" s="57"/>
      <c r="B437" s="87" t="str">
        <f>IF(ISNUMBER('[1]דיווח דיגומים'!B437),'[1]דיווח דיגומים'!B437,"")</f>
        <v/>
      </c>
      <c r="C437" s="88" t="str">
        <f>IF(ISNUMBER('[1]דיווח דיגומים'!B437),'[1]דיווח דיגומים'!C437,"")</f>
        <v/>
      </c>
      <c r="D437" s="89" t="str">
        <f>IF('[1]דיווח דיגומים'!E437="","",'[1]דיווח דיגומים'!E437)</f>
        <v/>
      </c>
      <c r="E437" s="90" t="str">
        <f>IF(B437="","",IF(VLOOKUP(B437,[1]WQ_UnitID!B:C,2,FALSE)=0,"",VLOOKUP(B437,[1]WQ_UnitID!B:C,2,FALSE)))</f>
        <v/>
      </c>
      <c r="F437" s="91" t="str">
        <f>IF(B437="","",[1]ExcLimit!$B$8)</f>
        <v/>
      </c>
      <c r="G437" s="91" t="str">
        <f>IF(B437="","",IF(D437=[1]Index!$R$24,"",[1]ExcLimit!$C$8))</f>
        <v/>
      </c>
      <c r="H437" s="91" t="str">
        <f>IF(B437="","",[1]ExcLimit!$D$8)</f>
        <v/>
      </c>
      <c r="I437" s="91" t="str">
        <f>IF(B437="","",[1]ExcLimit!$E$8)</f>
        <v/>
      </c>
      <c r="J437" s="91" t="str">
        <f>IFERROR(VLOOKUP(B437,[1]ExcCalc!O:S,2,FALSE),"")</f>
        <v/>
      </c>
      <c r="K437" s="91" t="str">
        <f>IFERROR(VLOOKUP(B437,[1]ExcCalc!O:S,3,FALSE),"")</f>
        <v/>
      </c>
      <c r="L437" s="91" t="str">
        <f>IFERROR(VLOOKUP(B437,[1]ExcCalc!O:S,4,FALSE),"")</f>
        <v/>
      </c>
      <c r="M437" s="91" t="str">
        <f>IFERROR(VLOOKUP(B437,[1]ExcCalc!O:S,5,FALSE),"")</f>
        <v/>
      </c>
    </row>
    <row r="438" spans="1:13" x14ac:dyDescent="0.2">
      <c r="A438" s="57"/>
      <c r="B438" s="87" t="str">
        <f>IF(ISNUMBER('[1]דיווח דיגומים'!B438),'[1]דיווח דיגומים'!B438,"")</f>
        <v/>
      </c>
      <c r="C438" s="88" t="str">
        <f>IF(ISNUMBER('[1]דיווח דיגומים'!B438),'[1]דיווח דיגומים'!C438,"")</f>
        <v/>
      </c>
      <c r="D438" s="89" t="str">
        <f>IF('[1]דיווח דיגומים'!E438="","",'[1]דיווח דיגומים'!E438)</f>
        <v/>
      </c>
      <c r="E438" s="90" t="str">
        <f>IF(B438="","",IF(VLOOKUP(B438,[1]WQ_UnitID!B:C,2,FALSE)=0,"",VLOOKUP(B438,[1]WQ_UnitID!B:C,2,FALSE)))</f>
        <v/>
      </c>
      <c r="F438" s="91" t="str">
        <f>IF(B438="","",[1]ExcLimit!$B$8)</f>
        <v/>
      </c>
      <c r="G438" s="91" t="str">
        <f>IF(B438="","",IF(D438=[1]Index!$R$24,"",[1]ExcLimit!$C$8))</f>
        <v/>
      </c>
      <c r="H438" s="91" t="str">
        <f>IF(B438="","",[1]ExcLimit!$D$8)</f>
        <v/>
      </c>
      <c r="I438" s="91" t="str">
        <f>IF(B438="","",[1]ExcLimit!$E$8)</f>
        <v/>
      </c>
      <c r="J438" s="91" t="str">
        <f>IFERROR(VLOOKUP(B438,[1]ExcCalc!O:S,2,FALSE),"")</f>
        <v/>
      </c>
      <c r="K438" s="91" t="str">
        <f>IFERROR(VLOOKUP(B438,[1]ExcCalc!O:S,3,FALSE),"")</f>
        <v/>
      </c>
      <c r="L438" s="91" t="str">
        <f>IFERROR(VLOOKUP(B438,[1]ExcCalc!O:S,4,FALSE),"")</f>
        <v/>
      </c>
      <c r="M438" s="91" t="str">
        <f>IFERROR(VLOOKUP(B438,[1]ExcCalc!O:S,5,FALSE),"")</f>
        <v/>
      </c>
    </row>
    <row r="439" spans="1:13" x14ac:dyDescent="0.2">
      <c r="A439" s="57"/>
      <c r="B439" s="87" t="str">
        <f>IF(ISNUMBER('[1]דיווח דיגומים'!B439),'[1]דיווח דיגומים'!B439,"")</f>
        <v/>
      </c>
      <c r="C439" s="88" t="str">
        <f>IF(ISNUMBER('[1]דיווח דיגומים'!B439),'[1]דיווח דיגומים'!C439,"")</f>
        <v/>
      </c>
      <c r="D439" s="89" t="str">
        <f>IF('[1]דיווח דיגומים'!E439="","",'[1]דיווח דיגומים'!E439)</f>
        <v/>
      </c>
      <c r="E439" s="90" t="str">
        <f>IF(B439="","",IF(VLOOKUP(B439,[1]WQ_UnitID!B:C,2,FALSE)=0,"",VLOOKUP(B439,[1]WQ_UnitID!B:C,2,FALSE)))</f>
        <v/>
      </c>
      <c r="F439" s="91" t="str">
        <f>IF(B439="","",[1]ExcLimit!$B$8)</f>
        <v/>
      </c>
      <c r="G439" s="91" t="str">
        <f>IF(B439="","",IF(D439=[1]Index!$R$24,"",[1]ExcLimit!$C$8))</f>
        <v/>
      </c>
      <c r="H439" s="91" t="str">
        <f>IF(B439="","",[1]ExcLimit!$D$8)</f>
        <v/>
      </c>
      <c r="I439" s="91" t="str">
        <f>IF(B439="","",[1]ExcLimit!$E$8)</f>
        <v/>
      </c>
      <c r="J439" s="91" t="str">
        <f>IFERROR(VLOOKUP(B439,[1]ExcCalc!O:S,2,FALSE),"")</f>
        <v/>
      </c>
      <c r="K439" s="91" t="str">
        <f>IFERROR(VLOOKUP(B439,[1]ExcCalc!O:S,3,FALSE),"")</f>
        <v/>
      </c>
      <c r="L439" s="91" t="str">
        <f>IFERROR(VLOOKUP(B439,[1]ExcCalc!O:S,4,FALSE),"")</f>
        <v/>
      </c>
      <c r="M439" s="91" t="str">
        <f>IFERROR(VLOOKUP(B439,[1]ExcCalc!O:S,5,FALSE),"")</f>
        <v/>
      </c>
    </row>
    <row r="440" spans="1:13" x14ac:dyDescent="0.2">
      <c r="A440" s="57"/>
      <c r="B440" s="87" t="str">
        <f>IF(ISNUMBER('[1]דיווח דיגומים'!B440),'[1]דיווח דיגומים'!B440,"")</f>
        <v/>
      </c>
      <c r="C440" s="88" t="str">
        <f>IF(ISNUMBER('[1]דיווח דיגומים'!B440),'[1]דיווח דיגומים'!C440,"")</f>
        <v/>
      </c>
      <c r="D440" s="89" t="str">
        <f>IF('[1]דיווח דיגומים'!E440="","",'[1]דיווח דיגומים'!E440)</f>
        <v/>
      </c>
      <c r="E440" s="90" t="str">
        <f>IF(B440="","",IF(VLOOKUP(B440,[1]WQ_UnitID!B:C,2,FALSE)=0,"",VLOOKUP(B440,[1]WQ_UnitID!B:C,2,FALSE)))</f>
        <v/>
      </c>
      <c r="F440" s="91" t="str">
        <f>IF(B440="","",[1]ExcLimit!$B$8)</f>
        <v/>
      </c>
      <c r="G440" s="91" t="str">
        <f>IF(B440="","",IF(D440=[1]Index!$R$24,"",[1]ExcLimit!$C$8))</f>
        <v/>
      </c>
      <c r="H440" s="91" t="str">
        <f>IF(B440="","",[1]ExcLimit!$D$8)</f>
        <v/>
      </c>
      <c r="I440" s="91" t="str">
        <f>IF(B440="","",[1]ExcLimit!$E$8)</f>
        <v/>
      </c>
      <c r="J440" s="91" t="str">
        <f>IFERROR(VLOOKUP(B440,[1]ExcCalc!O:S,2,FALSE),"")</f>
        <v/>
      </c>
      <c r="K440" s="91" t="str">
        <f>IFERROR(VLOOKUP(B440,[1]ExcCalc!O:S,3,FALSE),"")</f>
        <v/>
      </c>
      <c r="L440" s="91" t="str">
        <f>IFERROR(VLOOKUP(B440,[1]ExcCalc!O:S,4,FALSE),"")</f>
        <v/>
      </c>
      <c r="M440" s="91" t="str">
        <f>IFERROR(VLOOKUP(B440,[1]ExcCalc!O:S,5,FALSE),"")</f>
        <v/>
      </c>
    </row>
    <row r="441" spans="1:13" x14ac:dyDescent="0.2">
      <c r="A441" s="57"/>
      <c r="B441" s="87" t="str">
        <f>IF(ISNUMBER('[1]דיווח דיגומים'!B441),'[1]דיווח דיגומים'!B441,"")</f>
        <v/>
      </c>
      <c r="C441" s="88" t="str">
        <f>IF(ISNUMBER('[1]דיווח דיגומים'!B441),'[1]דיווח דיגומים'!C441,"")</f>
        <v/>
      </c>
      <c r="D441" s="89" t="str">
        <f>IF('[1]דיווח דיגומים'!E441="","",'[1]דיווח דיגומים'!E441)</f>
        <v/>
      </c>
      <c r="E441" s="90" t="str">
        <f>IF(B441="","",IF(VLOOKUP(B441,[1]WQ_UnitID!B:C,2,FALSE)=0,"",VLOOKUP(B441,[1]WQ_UnitID!B:C,2,FALSE)))</f>
        <v/>
      </c>
      <c r="F441" s="91" t="str">
        <f>IF(B441="","",[1]ExcLimit!$B$8)</f>
        <v/>
      </c>
      <c r="G441" s="91" t="str">
        <f>IF(B441="","",IF(D441=[1]Index!$R$24,"",[1]ExcLimit!$C$8))</f>
        <v/>
      </c>
      <c r="H441" s="91" t="str">
        <f>IF(B441="","",[1]ExcLimit!$D$8)</f>
        <v/>
      </c>
      <c r="I441" s="91" t="str">
        <f>IF(B441="","",[1]ExcLimit!$E$8)</f>
        <v/>
      </c>
      <c r="J441" s="91" t="str">
        <f>IFERROR(VLOOKUP(B441,[1]ExcCalc!O:S,2,FALSE),"")</f>
        <v/>
      </c>
      <c r="K441" s="91" t="str">
        <f>IFERROR(VLOOKUP(B441,[1]ExcCalc!O:S,3,FALSE),"")</f>
        <v/>
      </c>
      <c r="L441" s="91" t="str">
        <f>IFERROR(VLOOKUP(B441,[1]ExcCalc!O:S,4,FALSE),"")</f>
        <v/>
      </c>
      <c r="M441" s="91" t="str">
        <f>IFERROR(VLOOKUP(B441,[1]ExcCalc!O:S,5,FALSE),"")</f>
        <v/>
      </c>
    </row>
    <row r="442" spans="1:13" x14ac:dyDescent="0.2">
      <c r="A442" s="57"/>
      <c r="B442" s="87" t="str">
        <f>IF(ISNUMBER('[1]דיווח דיגומים'!B442),'[1]דיווח דיגומים'!B442,"")</f>
        <v/>
      </c>
      <c r="C442" s="88" t="str">
        <f>IF(ISNUMBER('[1]דיווח דיגומים'!B442),'[1]דיווח דיגומים'!C442,"")</f>
        <v/>
      </c>
      <c r="D442" s="89" t="str">
        <f>IF('[1]דיווח דיגומים'!E442="","",'[1]דיווח דיגומים'!E442)</f>
        <v/>
      </c>
      <c r="E442" s="90" t="str">
        <f>IF(B442="","",IF(VLOOKUP(B442,[1]WQ_UnitID!B:C,2,FALSE)=0,"",VLOOKUP(B442,[1]WQ_UnitID!B:C,2,FALSE)))</f>
        <v/>
      </c>
      <c r="F442" s="91" t="str">
        <f>IF(B442="","",[1]ExcLimit!$B$8)</f>
        <v/>
      </c>
      <c r="G442" s="91" t="str">
        <f>IF(B442="","",IF(D442=[1]Index!$R$24,"",[1]ExcLimit!$C$8))</f>
        <v/>
      </c>
      <c r="H442" s="91" t="str">
        <f>IF(B442="","",[1]ExcLimit!$D$8)</f>
        <v/>
      </c>
      <c r="I442" s="91" t="str">
        <f>IF(B442="","",[1]ExcLimit!$E$8)</f>
        <v/>
      </c>
      <c r="J442" s="91" t="str">
        <f>IFERROR(VLOOKUP(B442,[1]ExcCalc!O:S,2,FALSE),"")</f>
        <v/>
      </c>
      <c r="K442" s="91" t="str">
        <f>IFERROR(VLOOKUP(B442,[1]ExcCalc!O:S,3,FALSE),"")</f>
        <v/>
      </c>
      <c r="L442" s="91" t="str">
        <f>IFERROR(VLOOKUP(B442,[1]ExcCalc!O:S,4,FALSE),"")</f>
        <v/>
      </c>
      <c r="M442" s="91" t="str">
        <f>IFERROR(VLOOKUP(B442,[1]ExcCalc!O:S,5,FALSE),"")</f>
        <v/>
      </c>
    </row>
    <row r="443" spans="1:13" x14ac:dyDescent="0.2">
      <c r="A443" s="57"/>
      <c r="B443" s="87" t="str">
        <f>IF(ISNUMBER('[1]דיווח דיגומים'!B443),'[1]דיווח דיגומים'!B443,"")</f>
        <v/>
      </c>
      <c r="C443" s="88" t="str">
        <f>IF(ISNUMBER('[1]דיווח דיגומים'!B443),'[1]דיווח דיגומים'!C443,"")</f>
        <v/>
      </c>
      <c r="D443" s="89" t="str">
        <f>IF('[1]דיווח דיגומים'!E443="","",'[1]דיווח דיגומים'!E443)</f>
        <v/>
      </c>
      <c r="E443" s="90" t="str">
        <f>IF(B443="","",IF(VLOOKUP(B443,[1]WQ_UnitID!B:C,2,FALSE)=0,"",VLOOKUP(B443,[1]WQ_UnitID!B:C,2,FALSE)))</f>
        <v/>
      </c>
      <c r="F443" s="91" t="str">
        <f>IF(B443="","",[1]ExcLimit!$B$8)</f>
        <v/>
      </c>
      <c r="G443" s="91" t="str">
        <f>IF(B443="","",IF(D443=[1]Index!$R$24,"",[1]ExcLimit!$C$8))</f>
        <v/>
      </c>
      <c r="H443" s="91" t="str">
        <f>IF(B443="","",[1]ExcLimit!$D$8)</f>
        <v/>
      </c>
      <c r="I443" s="91" t="str">
        <f>IF(B443="","",[1]ExcLimit!$E$8)</f>
        <v/>
      </c>
      <c r="J443" s="91" t="str">
        <f>IFERROR(VLOOKUP(B443,[1]ExcCalc!O:S,2,FALSE),"")</f>
        <v/>
      </c>
      <c r="K443" s="91" t="str">
        <f>IFERROR(VLOOKUP(B443,[1]ExcCalc!O:S,3,FALSE),"")</f>
        <v/>
      </c>
      <c r="L443" s="91" t="str">
        <f>IFERROR(VLOOKUP(B443,[1]ExcCalc!O:S,4,FALSE),"")</f>
        <v/>
      </c>
      <c r="M443" s="91" t="str">
        <f>IFERROR(VLOOKUP(B443,[1]ExcCalc!O:S,5,FALSE),"")</f>
        <v/>
      </c>
    </row>
    <row r="444" spans="1:13" x14ac:dyDescent="0.2">
      <c r="A444" s="57"/>
      <c r="B444" s="87" t="str">
        <f>IF(ISNUMBER('[1]דיווח דיגומים'!B444),'[1]דיווח דיגומים'!B444,"")</f>
        <v/>
      </c>
      <c r="C444" s="88" t="str">
        <f>IF(ISNUMBER('[1]דיווח דיגומים'!B444),'[1]דיווח דיגומים'!C444,"")</f>
        <v/>
      </c>
      <c r="D444" s="89" t="str">
        <f>IF('[1]דיווח דיגומים'!E444="","",'[1]דיווח דיגומים'!E444)</f>
        <v/>
      </c>
      <c r="E444" s="90" t="str">
        <f>IF(B444="","",IF(VLOOKUP(B444,[1]WQ_UnitID!B:C,2,FALSE)=0,"",VLOOKUP(B444,[1]WQ_UnitID!B:C,2,FALSE)))</f>
        <v/>
      </c>
      <c r="F444" s="91" t="str">
        <f>IF(B444="","",[1]ExcLimit!$B$8)</f>
        <v/>
      </c>
      <c r="G444" s="91" t="str">
        <f>IF(B444="","",IF(D444=[1]Index!$R$24,"",[1]ExcLimit!$C$8))</f>
        <v/>
      </c>
      <c r="H444" s="91" t="str">
        <f>IF(B444="","",[1]ExcLimit!$D$8)</f>
        <v/>
      </c>
      <c r="I444" s="91" t="str">
        <f>IF(B444="","",[1]ExcLimit!$E$8)</f>
        <v/>
      </c>
      <c r="J444" s="91" t="str">
        <f>IFERROR(VLOOKUP(B444,[1]ExcCalc!O:S,2,FALSE),"")</f>
        <v/>
      </c>
      <c r="K444" s="91" t="str">
        <f>IFERROR(VLOOKUP(B444,[1]ExcCalc!O:S,3,FALSE),"")</f>
        <v/>
      </c>
      <c r="L444" s="91" t="str">
        <f>IFERROR(VLOOKUP(B444,[1]ExcCalc!O:S,4,FALSE),"")</f>
        <v/>
      </c>
      <c r="M444" s="91" t="str">
        <f>IFERROR(VLOOKUP(B444,[1]ExcCalc!O:S,5,FALSE),"")</f>
        <v/>
      </c>
    </row>
    <row r="445" spans="1:13" x14ac:dyDescent="0.2">
      <c r="A445" s="57"/>
      <c r="B445" s="87" t="str">
        <f>IF(ISNUMBER('[1]דיווח דיגומים'!B445),'[1]דיווח דיגומים'!B445,"")</f>
        <v/>
      </c>
      <c r="C445" s="88" t="str">
        <f>IF(ISNUMBER('[1]דיווח דיגומים'!B445),'[1]דיווח דיגומים'!C445,"")</f>
        <v/>
      </c>
      <c r="D445" s="89" t="str">
        <f>IF('[1]דיווח דיגומים'!E445="","",'[1]דיווח דיגומים'!E445)</f>
        <v/>
      </c>
      <c r="E445" s="90" t="str">
        <f>IF(B445="","",IF(VLOOKUP(B445,[1]WQ_UnitID!B:C,2,FALSE)=0,"",VLOOKUP(B445,[1]WQ_UnitID!B:C,2,FALSE)))</f>
        <v/>
      </c>
      <c r="F445" s="91" t="str">
        <f>IF(B445="","",[1]ExcLimit!$B$8)</f>
        <v/>
      </c>
      <c r="G445" s="91" t="str">
        <f>IF(B445="","",IF(D445=[1]Index!$R$24,"",[1]ExcLimit!$C$8))</f>
        <v/>
      </c>
      <c r="H445" s="91" t="str">
        <f>IF(B445="","",[1]ExcLimit!$D$8)</f>
        <v/>
      </c>
      <c r="I445" s="91" t="str">
        <f>IF(B445="","",[1]ExcLimit!$E$8)</f>
        <v/>
      </c>
      <c r="J445" s="91" t="str">
        <f>IFERROR(VLOOKUP(B445,[1]ExcCalc!O:S,2,FALSE),"")</f>
        <v/>
      </c>
      <c r="K445" s="91" t="str">
        <f>IFERROR(VLOOKUP(B445,[1]ExcCalc!O:S,3,FALSE),"")</f>
        <v/>
      </c>
      <c r="L445" s="91" t="str">
        <f>IFERROR(VLOOKUP(B445,[1]ExcCalc!O:S,4,FALSE),"")</f>
        <v/>
      </c>
      <c r="M445" s="91" t="str">
        <f>IFERROR(VLOOKUP(B445,[1]ExcCalc!O:S,5,FALSE),"")</f>
        <v/>
      </c>
    </row>
    <row r="446" spans="1:13" x14ac:dyDescent="0.2">
      <c r="A446" s="57"/>
      <c r="B446" s="87" t="str">
        <f>IF(ISNUMBER('[1]דיווח דיגומים'!B446),'[1]דיווח דיגומים'!B446,"")</f>
        <v/>
      </c>
      <c r="C446" s="88" t="str">
        <f>IF(ISNUMBER('[1]דיווח דיגומים'!B446),'[1]דיווח דיגומים'!C446,"")</f>
        <v/>
      </c>
      <c r="D446" s="89" t="str">
        <f>IF('[1]דיווח דיגומים'!E446="","",'[1]דיווח דיגומים'!E446)</f>
        <v/>
      </c>
      <c r="E446" s="90" t="str">
        <f>IF(B446="","",IF(VLOOKUP(B446,[1]WQ_UnitID!B:C,2,FALSE)=0,"",VLOOKUP(B446,[1]WQ_UnitID!B:C,2,FALSE)))</f>
        <v/>
      </c>
      <c r="F446" s="91" t="str">
        <f>IF(B446="","",[1]ExcLimit!$B$8)</f>
        <v/>
      </c>
      <c r="G446" s="91" t="str">
        <f>IF(B446="","",IF(D446=[1]Index!$R$24,"",[1]ExcLimit!$C$8))</f>
        <v/>
      </c>
      <c r="H446" s="91" t="str">
        <f>IF(B446="","",[1]ExcLimit!$D$8)</f>
        <v/>
      </c>
      <c r="I446" s="91" t="str">
        <f>IF(B446="","",[1]ExcLimit!$E$8)</f>
        <v/>
      </c>
      <c r="J446" s="91" t="str">
        <f>IFERROR(VLOOKUP(B446,[1]ExcCalc!O:S,2,FALSE),"")</f>
        <v/>
      </c>
      <c r="K446" s="91" t="str">
        <f>IFERROR(VLOOKUP(B446,[1]ExcCalc!O:S,3,FALSE),"")</f>
        <v/>
      </c>
      <c r="L446" s="91" t="str">
        <f>IFERROR(VLOOKUP(B446,[1]ExcCalc!O:S,4,FALSE),"")</f>
        <v/>
      </c>
      <c r="M446" s="91" t="str">
        <f>IFERROR(VLOOKUP(B446,[1]ExcCalc!O:S,5,FALSE),"")</f>
        <v/>
      </c>
    </row>
    <row r="447" spans="1:13" x14ac:dyDescent="0.2">
      <c r="A447" s="57"/>
      <c r="B447" s="87" t="str">
        <f>IF(ISNUMBER('[1]דיווח דיגומים'!B447),'[1]דיווח דיגומים'!B447,"")</f>
        <v/>
      </c>
      <c r="C447" s="88" t="str">
        <f>IF(ISNUMBER('[1]דיווח דיגומים'!B447),'[1]דיווח דיגומים'!C447,"")</f>
        <v/>
      </c>
      <c r="D447" s="89" t="str">
        <f>IF('[1]דיווח דיגומים'!E447="","",'[1]דיווח דיגומים'!E447)</f>
        <v/>
      </c>
      <c r="E447" s="90" t="str">
        <f>IF(B447="","",IF(VLOOKUP(B447,[1]WQ_UnitID!B:C,2,FALSE)=0,"",VLOOKUP(B447,[1]WQ_UnitID!B:C,2,FALSE)))</f>
        <v/>
      </c>
      <c r="F447" s="91" t="str">
        <f>IF(B447="","",[1]ExcLimit!$B$8)</f>
        <v/>
      </c>
      <c r="G447" s="91" t="str">
        <f>IF(B447="","",IF(D447=[1]Index!$R$24,"",[1]ExcLimit!$C$8))</f>
        <v/>
      </c>
      <c r="H447" s="91" t="str">
        <f>IF(B447="","",[1]ExcLimit!$D$8)</f>
        <v/>
      </c>
      <c r="I447" s="91" t="str">
        <f>IF(B447="","",[1]ExcLimit!$E$8)</f>
        <v/>
      </c>
      <c r="J447" s="91" t="str">
        <f>IFERROR(VLOOKUP(B447,[1]ExcCalc!O:S,2,FALSE),"")</f>
        <v/>
      </c>
      <c r="K447" s="91" t="str">
        <f>IFERROR(VLOOKUP(B447,[1]ExcCalc!O:S,3,FALSE),"")</f>
        <v/>
      </c>
      <c r="L447" s="91" t="str">
        <f>IFERROR(VLOOKUP(B447,[1]ExcCalc!O:S,4,FALSE),"")</f>
        <v/>
      </c>
      <c r="M447" s="91" t="str">
        <f>IFERROR(VLOOKUP(B447,[1]ExcCalc!O:S,5,FALSE),"")</f>
        <v/>
      </c>
    </row>
    <row r="448" spans="1:13" x14ac:dyDescent="0.2">
      <c r="A448" s="57"/>
      <c r="B448" s="87" t="str">
        <f>IF(ISNUMBER('[1]דיווח דיגומים'!B448),'[1]דיווח דיגומים'!B448,"")</f>
        <v/>
      </c>
      <c r="C448" s="88" t="str">
        <f>IF(ISNUMBER('[1]דיווח דיגומים'!B448),'[1]דיווח דיגומים'!C448,"")</f>
        <v/>
      </c>
      <c r="D448" s="89" t="str">
        <f>IF('[1]דיווח דיגומים'!E448="","",'[1]דיווח דיגומים'!E448)</f>
        <v/>
      </c>
      <c r="E448" s="90" t="str">
        <f>IF(B448="","",IF(VLOOKUP(B448,[1]WQ_UnitID!B:C,2,FALSE)=0,"",VLOOKUP(B448,[1]WQ_UnitID!B:C,2,FALSE)))</f>
        <v/>
      </c>
      <c r="F448" s="91" t="str">
        <f>IF(B448="","",[1]ExcLimit!$B$8)</f>
        <v/>
      </c>
      <c r="G448" s="91" t="str">
        <f>IF(B448="","",IF(D448=[1]Index!$R$24,"",[1]ExcLimit!$C$8))</f>
        <v/>
      </c>
      <c r="H448" s="91" t="str">
        <f>IF(B448="","",[1]ExcLimit!$D$8)</f>
        <v/>
      </c>
      <c r="I448" s="91" t="str">
        <f>IF(B448="","",[1]ExcLimit!$E$8)</f>
        <v/>
      </c>
      <c r="J448" s="91" t="str">
        <f>IFERROR(VLOOKUP(B448,[1]ExcCalc!O:S,2,FALSE),"")</f>
        <v/>
      </c>
      <c r="K448" s="91" t="str">
        <f>IFERROR(VLOOKUP(B448,[1]ExcCalc!O:S,3,FALSE),"")</f>
        <v/>
      </c>
      <c r="L448" s="91" t="str">
        <f>IFERROR(VLOOKUP(B448,[1]ExcCalc!O:S,4,FALSE),"")</f>
        <v/>
      </c>
      <c r="M448" s="91" t="str">
        <f>IFERROR(VLOOKUP(B448,[1]ExcCalc!O:S,5,FALSE),"")</f>
        <v/>
      </c>
    </row>
    <row r="449" spans="1:13" x14ac:dyDescent="0.2">
      <c r="A449" s="57"/>
      <c r="B449" s="87" t="str">
        <f>IF(ISNUMBER('[1]דיווח דיגומים'!B449),'[1]דיווח דיגומים'!B449,"")</f>
        <v/>
      </c>
      <c r="C449" s="88" t="str">
        <f>IF(ISNUMBER('[1]דיווח דיגומים'!B449),'[1]דיווח דיגומים'!C449,"")</f>
        <v/>
      </c>
      <c r="D449" s="89" t="str">
        <f>IF('[1]דיווח דיגומים'!E449="","",'[1]דיווח דיגומים'!E449)</f>
        <v/>
      </c>
      <c r="E449" s="90" t="str">
        <f>IF(B449="","",IF(VLOOKUP(B449,[1]WQ_UnitID!B:C,2,FALSE)=0,"",VLOOKUP(B449,[1]WQ_UnitID!B:C,2,FALSE)))</f>
        <v/>
      </c>
      <c r="F449" s="91" t="str">
        <f>IF(B449="","",[1]ExcLimit!$B$8)</f>
        <v/>
      </c>
      <c r="G449" s="91" t="str">
        <f>IF(B449="","",IF(D449=[1]Index!$R$24,"",[1]ExcLimit!$C$8))</f>
        <v/>
      </c>
      <c r="H449" s="91" t="str">
        <f>IF(B449="","",[1]ExcLimit!$D$8)</f>
        <v/>
      </c>
      <c r="I449" s="91" t="str">
        <f>IF(B449="","",[1]ExcLimit!$E$8)</f>
        <v/>
      </c>
      <c r="J449" s="91" t="str">
        <f>IFERROR(VLOOKUP(B449,[1]ExcCalc!O:S,2,FALSE),"")</f>
        <v/>
      </c>
      <c r="K449" s="91" t="str">
        <f>IFERROR(VLOOKUP(B449,[1]ExcCalc!O:S,3,FALSE),"")</f>
        <v/>
      </c>
      <c r="L449" s="91" t="str">
        <f>IFERROR(VLOOKUP(B449,[1]ExcCalc!O:S,4,FALSE),"")</f>
        <v/>
      </c>
      <c r="M449" s="91" t="str">
        <f>IFERROR(VLOOKUP(B449,[1]ExcCalc!O:S,5,FALSE),"")</f>
        <v/>
      </c>
    </row>
    <row r="450" spans="1:13" x14ac:dyDescent="0.2">
      <c r="A450" s="57"/>
      <c r="B450" s="87" t="str">
        <f>IF(ISNUMBER('[1]דיווח דיגומים'!B450),'[1]דיווח דיגומים'!B450,"")</f>
        <v/>
      </c>
      <c r="C450" s="88" t="str">
        <f>IF(ISNUMBER('[1]דיווח דיגומים'!B450),'[1]דיווח דיגומים'!C450,"")</f>
        <v/>
      </c>
      <c r="D450" s="89" t="str">
        <f>IF('[1]דיווח דיגומים'!E450="","",'[1]דיווח דיגומים'!E450)</f>
        <v/>
      </c>
      <c r="E450" s="90" t="str">
        <f>IF(B450="","",IF(VLOOKUP(B450,[1]WQ_UnitID!B:C,2,FALSE)=0,"",VLOOKUP(B450,[1]WQ_UnitID!B:C,2,FALSE)))</f>
        <v/>
      </c>
      <c r="F450" s="91" t="str">
        <f>IF(B450="","",[1]ExcLimit!$B$8)</f>
        <v/>
      </c>
      <c r="G450" s="91" t="str">
        <f>IF(B450="","",IF(D450=[1]Index!$R$24,"",[1]ExcLimit!$C$8))</f>
        <v/>
      </c>
      <c r="H450" s="91" t="str">
        <f>IF(B450="","",[1]ExcLimit!$D$8)</f>
        <v/>
      </c>
      <c r="I450" s="91" t="str">
        <f>IF(B450="","",[1]ExcLimit!$E$8)</f>
        <v/>
      </c>
      <c r="J450" s="91" t="str">
        <f>IFERROR(VLOOKUP(B450,[1]ExcCalc!O:S,2,FALSE),"")</f>
        <v/>
      </c>
      <c r="K450" s="91" t="str">
        <f>IFERROR(VLOOKUP(B450,[1]ExcCalc!O:S,3,FALSE),"")</f>
        <v/>
      </c>
      <c r="L450" s="91" t="str">
        <f>IFERROR(VLOOKUP(B450,[1]ExcCalc!O:S,4,FALSE),"")</f>
        <v/>
      </c>
      <c r="M450" s="91" t="str">
        <f>IFERROR(VLOOKUP(B450,[1]ExcCalc!O:S,5,FALSE),"")</f>
        <v/>
      </c>
    </row>
    <row r="451" spans="1:13" x14ac:dyDescent="0.2">
      <c r="A451" s="57"/>
      <c r="B451" s="87" t="str">
        <f>IF(ISNUMBER('[1]דיווח דיגומים'!B451),'[1]דיווח דיגומים'!B451,"")</f>
        <v/>
      </c>
      <c r="C451" s="88" t="str">
        <f>IF(ISNUMBER('[1]דיווח דיגומים'!B451),'[1]דיווח דיגומים'!C451,"")</f>
        <v/>
      </c>
      <c r="D451" s="89" t="str">
        <f>IF('[1]דיווח דיגומים'!E451="","",'[1]דיווח דיגומים'!E451)</f>
        <v/>
      </c>
      <c r="E451" s="90" t="str">
        <f>IF(B451="","",IF(VLOOKUP(B451,[1]WQ_UnitID!B:C,2,FALSE)=0,"",VLOOKUP(B451,[1]WQ_UnitID!B:C,2,FALSE)))</f>
        <v/>
      </c>
      <c r="F451" s="91" t="str">
        <f>IF(B451="","",[1]ExcLimit!$B$8)</f>
        <v/>
      </c>
      <c r="G451" s="91" t="str">
        <f>IF(B451="","",IF(D451=[1]Index!$R$24,"",[1]ExcLimit!$C$8))</f>
        <v/>
      </c>
      <c r="H451" s="91" t="str">
        <f>IF(B451="","",[1]ExcLimit!$D$8)</f>
        <v/>
      </c>
      <c r="I451" s="91" t="str">
        <f>IF(B451="","",[1]ExcLimit!$E$8)</f>
        <v/>
      </c>
      <c r="J451" s="91" t="str">
        <f>IFERROR(VLOOKUP(B451,[1]ExcCalc!O:S,2,FALSE),"")</f>
        <v/>
      </c>
      <c r="K451" s="91" t="str">
        <f>IFERROR(VLOOKUP(B451,[1]ExcCalc!O:S,3,FALSE),"")</f>
        <v/>
      </c>
      <c r="L451" s="91" t="str">
        <f>IFERROR(VLOOKUP(B451,[1]ExcCalc!O:S,4,FALSE),"")</f>
        <v/>
      </c>
      <c r="M451" s="91" t="str">
        <f>IFERROR(VLOOKUP(B451,[1]ExcCalc!O:S,5,FALSE),"")</f>
        <v/>
      </c>
    </row>
    <row r="452" spans="1:13" x14ac:dyDescent="0.2">
      <c r="A452" s="57"/>
      <c r="B452" s="87" t="str">
        <f>IF(ISNUMBER('[1]דיווח דיגומים'!B452),'[1]דיווח דיגומים'!B452,"")</f>
        <v/>
      </c>
      <c r="C452" s="88" t="str">
        <f>IF(ISNUMBER('[1]דיווח דיגומים'!B452),'[1]דיווח דיגומים'!C452,"")</f>
        <v/>
      </c>
      <c r="D452" s="89" t="str">
        <f>IF('[1]דיווח דיגומים'!E452="","",'[1]דיווח דיגומים'!E452)</f>
        <v/>
      </c>
      <c r="E452" s="90" t="str">
        <f>IF(B452="","",IF(VLOOKUP(B452,[1]WQ_UnitID!B:C,2,FALSE)=0,"",VLOOKUP(B452,[1]WQ_UnitID!B:C,2,FALSE)))</f>
        <v/>
      </c>
      <c r="F452" s="91" t="str">
        <f>IF(B452="","",[1]ExcLimit!$B$8)</f>
        <v/>
      </c>
      <c r="G452" s="91" t="str">
        <f>IF(B452="","",IF(D452=[1]Index!$R$24,"",[1]ExcLimit!$C$8))</f>
        <v/>
      </c>
      <c r="H452" s="91" t="str">
        <f>IF(B452="","",[1]ExcLimit!$D$8)</f>
        <v/>
      </c>
      <c r="I452" s="91" t="str">
        <f>IF(B452="","",[1]ExcLimit!$E$8)</f>
        <v/>
      </c>
      <c r="J452" s="91" t="str">
        <f>IFERROR(VLOOKUP(B452,[1]ExcCalc!O:S,2,FALSE),"")</f>
        <v/>
      </c>
      <c r="K452" s="91" t="str">
        <f>IFERROR(VLOOKUP(B452,[1]ExcCalc!O:S,3,FALSE),"")</f>
        <v/>
      </c>
      <c r="L452" s="91" t="str">
        <f>IFERROR(VLOOKUP(B452,[1]ExcCalc!O:S,4,FALSE),"")</f>
        <v/>
      </c>
      <c r="M452" s="91" t="str">
        <f>IFERROR(VLOOKUP(B452,[1]ExcCalc!O:S,5,FALSE),"")</f>
        <v/>
      </c>
    </row>
    <row r="453" spans="1:13" x14ac:dyDescent="0.2">
      <c r="A453" s="57"/>
      <c r="B453" s="87" t="str">
        <f>IF(ISNUMBER('[1]דיווח דיגומים'!B453),'[1]דיווח דיגומים'!B453,"")</f>
        <v/>
      </c>
      <c r="C453" s="88" t="str">
        <f>IF(ISNUMBER('[1]דיווח דיגומים'!B453),'[1]דיווח דיגומים'!C453,"")</f>
        <v/>
      </c>
      <c r="D453" s="89" t="str">
        <f>IF('[1]דיווח דיגומים'!E453="","",'[1]דיווח דיגומים'!E453)</f>
        <v/>
      </c>
      <c r="E453" s="90" t="str">
        <f>IF(B453="","",IF(VLOOKUP(B453,[1]WQ_UnitID!B:C,2,FALSE)=0,"",VLOOKUP(B453,[1]WQ_UnitID!B:C,2,FALSE)))</f>
        <v/>
      </c>
      <c r="F453" s="91" t="str">
        <f>IF(B453="","",[1]ExcLimit!$B$8)</f>
        <v/>
      </c>
      <c r="G453" s="91" t="str">
        <f>IF(B453="","",IF(D453=[1]Index!$R$24,"",[1]ExcLimit!$C$8))</f>
        <v/>
      </c>
      <c r="H453" s="91" t="str">
        <f>IF(B453="","",[1]ExcLimit!$D$8)</f>
        <v/>
      </c>
      <c r="I453" s="91" t="str">
        <f>IF(B453="","",[1]ExcLimit!$E$8)</f>
        <v/>
      </c>
      <c r="J453" s="91" t="str">
        <f>IFERROR(VLOOKUP(B453,[1]ExcCalc!O:S,2,FALSE),"")</f>
        <v/>
      </c>
      <c r="K453" s="91" t="str">
        <f>IFERROR(VLOOKUP(B453,[1]ExcCalc!O:S,3,FALSE),"")</f>
        <v/>
      </c>
      <c r="L453" s="91" t="str">
        <f>IFERROR(VLOOKUP(B453,[1]ExcCalc!O:S,4,FALSE),"")</f>
        <v/>
      </c>
      <c r="M453" s="91" t="str">
        <f>IFERROR(VLOOKUP(B453,[1]ExcCalc!O:S,5,FALSE),"")</f>
        <v/>
      </c>
    </row>
    <row r="454" spans="1:13" x14ac:dyDescent="0.2">
      <c r="A454" s="57"/>
      <c r="B454" s="87" t="str">
        <f>IF(ISNUMBER('[1]דיווח דיגומים'!B454),'[1]דיווח דיגומים'!B454,"")</f>
        <v/>
      </c>
      <c r="C454" s="88" t="str">
        <f>IF(ISNUMBER('[1]דיווח דיגומים'!B454),'[1]דיווח דיגומים'!C454,"")</f>
        <v/>
      </c>
      <c r="D454" s="89" t="str">
        <f>IF('[1]דיווח דיגומים'!E454="","",'[1]דיווח דיגומים'!E454)</f>
        <v/>
      </c>
      <c r="E454" s="90" t="str">
        <f>IF(B454="","",IF(VLOOKUP(B454,[1]WQ_UnitID!B:C,2,FALSE)=0,"",VLOOKUP(B454,[1]WQ_UnitID!B:C,2,FALSE)))</f>
        <v/>
      </c>
      <c r="F454" s="91" t="str">
        <f>IF(B454="","",[1]ExcLimit!$B$8)</f>
        <v/>
      </c>
      <c r="G454" s="91" t="str">
        <f>IF(B454="","",IF(D454=[1]Index!$R$24,"",[1]ExcLimit!$C$8))</f>
        <v/>
      </c>
      <c r="H454" s="91" t="str">
        <f>IF(B454="","",[1]ExcLimit!$D$8)</f>
        <v/>
      </c>
      <c r="I454" s="91" t="str">
        <f>IF(B454="","",[1]ExcLimit!$E$8)</f>
        <v/>
      </c>
      <c r="J454" s="91" t="str">
        <f>IFERROR(VLOOKUP(B454,[1]ExcCalc!O:S,2,FALSE),"")</f>
        <v/>
      </c>
      <c r="K454" s="91" t="str">
        <f>IFERROR(VLOOKUP(B454,[1]ExcCalc!O:S,3,FALSE),"")</f>
        <v/>
      </c>
      <c r="L454" s="91" t="str">
        <f>IFERROR(VLOOKUP(B454,[1]ExcCalc!O:S,4,FALSE),"")</f>
        <v/>
      </c>
      <c r="M454" s="91" t="str">
        <f>IFERROR(VLOOKUP(B454,[1]ExcCalc!O:S,5,FALSE),"")</f>
        <v/>
      </c>
    </row>
    <row r="455" spans="1:13" x14ac:dyDescent="0.2">
      <c r="A455" s="57"/>
      <c r="B455" s="87" t="str">
        <f>IF(ISNUMBER('[1]דיווח דיגומים'!B455),'[1]דיווח דיגומים'!B455,"")</f>
        <v/>
      </c>
      <c r="C455" s="88" t="str">
        <f>IF(ISNUMBER('[1]דיווח דיגומים'!B455),'[1]דיווח דיגומים'!C455,"")</f>
        <v/>
      </c>
      <c r="D455" s="89" t="str">
        <f>IF('[1]דיווח דיגומים'!E455="","",'[1]דיווח דיגומים'!E455)</f>
        <v/>
      </c>
      <c r="E455" s="90" t="str">
        <f>IF(B455="","",IF(VLOOKUP(B455,[1]WQ_UnitID!B:C,2,FALSE)=0,"",VLOOKUP(B455,[1]WQ_UnitID!B:C,2,FALSE)))</f>
        <v/>
      </c>
      <c r="F455" s="91" t="str">
        <f>IF(B455="","",[1]ExcLimit!$B$8)</f>
        <v/>
      </c>
      <c r="G455" s="91" t="str">
        <f>IF(B455="","",IF(D455=[1]Index!$R$24,"",[1]ExcLimit!$C$8))</f>
        <v/>
      </c>
      <c r="H455" s="91" t="str">
        <f>IF(B455="","",[1]ExcLimit!$D$8)</f>
        <v/>
      </c>
      <c r="I455" s="91" t="str">
        <f>IF(B455="","",[1]ExcLimit!$E$8)</f>
        <v/>
      </c>
      <c r="J455" s="91" t="str">
        <f>IFERROR(VLOOKUP(B455,[1]ExcCalc!O:S,2,FALSE),"")</f>
        <v/>
      </c>
      <c r="K455" s="91" t="str">
        <f>IFERROR(VLOOKUP(B455,[1]ExcCalc!O:S,3,FALSE),"")</f>
        <v/>
      </c>
      <c r="L455" s="91" t="str">
        <f>IFERROR(VLOOKUP(B455,[1]ExcCalc!O:S,4,FALSE),"")</f>
        <v/>
      </c>
      <c r="M455" s="91" t="str">
        <f>IFERROR(VLOOKUP(B455,[1]ExcCalc!O:S,5,FALSE),"")</f>
        <v/>
      </c>
    </row>
    <row r="456" spans="1:13" x14ac:dyDescent="0.2">
      <c r="A456" s="57"/>
      <c r="B456" s="87" t="str">
        <f>IF(ISNUMBER('[1]דיווח דיגומים'!B456),'[1]דיווח דיגומים'!B456,"")</f>
        <v/>
      </c>
      <c r="C456" s="88" t="str">
        <f>IF(ISNUMBER('[1]דיווח דיגומים'!B456),'[1]דיווח דיגומים'!C456,"")</f>
        <v/>
      </c>
      <c r="D456" s="89" t="str">
        <f>IF('[1]דיווח דיגומים'!E456="","",'[1]דיווח דיגומים'!E456)</f>
        <v/>
      </c>
      <c r="E456" s="90" t="str">
        <f>IF(B456="","",IF(VLOOKUP(B456,[1]WQ_UnitID!B:C,2,FALSE)=0,"",VLOOKUP(B456,[1]WQ_UnitID!B:C,2,FALSE)))</f>
        <v/>
      </c>
      <c r="F456" s="91" t="str">
        <f>IF(B456="","",[1]ExcLimit!$B$8)</f>
        <v/>
      </c>
      <c r="G456" s="91" t="str">
        <f>IF(B456="","",IF(D456=[1]Index!$R$24,"",[1]ExcLimit!$C$8))</f>
        <v/>
      </c>
      <c r="H456" s="91" t="str">
        <f>IF(B456="","",[1]ExcLimit!$D$8)</f>
        <v/>
      </c>
      <c r="I456" s="91" t="str">
        <f>IF(B456="","",[1]ExcLimit!$E$8)</f>
        <v/>
      </c>
      <c r="J456" s="91" t="str">
        <f>IFERROR(VLOOKUP(B456,[1]ExcCalc!O:S,2,FALSE),"")</f>
        <v/>
      </c>
      <c r="K456" s="91" t="str">
        <f>IFERROR(VLOOKUP(B456,[1]ExcCalc!O:S,3,FALSE),"")</f>
        <v/>
      </c>
      <c r="L456" s="91" t="str">
        <f>IFERROR(VLOOKUP(B456,[1]ExcCalc!O:S,4,FALSE),"")</f>
        <v/>
      </c>
      <c r="M456" s="91" t="str">
        <f>IFERROR(VLOOKUP(B456,[1]ExcCalc!O:S,5,FALSE),"")</f>
        <v/>
      </c>
    </row>
    <row r="457" spans="1:13" x14ac:dyDescent="0.2">
      <c r="A457" s="57"/>
      <c r="B457" s="87" t="str">
        <f>IF(ISNUMBER('[1]דיווח דיגומים'!B457),'[1]דיווח דיגומים'!B457,"")</f>
        <v/>
      </c>
      <c r="C457" s="88" t="str">
        <f>IF(ISNUMBER('[1]דיווח דיגומים'!B457),'[1]דיווח דיגומים'!C457,"")</f>
        <v/>
      </c>
      <c r="D457" s="89" t="str">
        <f>IF('[1]דיווח דיגומים'!E457="","",'[1]דיווח דיגומים'!E457)</f>
        <v/>
      </c>
      <c r="E457" s="90" t="str">
        <f>IF(B457="","",IF(VLOOKUP(B457,[1]WQ_UnitID!B:C,2,FALSE)=0,"",VLOOKUP(B457,[1]WQ_UnitID!B:C,2,FALSE)))</f>
        <v/>
      </c>
      <c r="F457" s="91" t="str">
        <f>IF(B457="","",[1]ExcLimit!$B$8)</f>
        <v/>
      </c>
      <c r="G457" s="91" t="str">
        <f>IF(B457="","",IF(D457=[1]Index!$R$24,"",[1]ExcLimit!$C$8))</f>
        <v/>
      </c>
      <c r="H457" s="91" t="str">
        <f>IF(B457="","",[1]ExcLimit!$D$8)</f>
        <v/>
      </c>
      <c r="I457" s="91" t="str">
        <f>IF(B457="","",[1]ExcLimit!$E$8)</f>
        <v/>
      </c>
      <c r="J457" s="91" t="str">
        <f>IFERROR(VLOOKUP(B457,[1]ExcCalc!O:S,2,FALSE),"")</f>
        <v/>
      </c>
      <c r="K457" s="91" t="str">
        <f>IFERROR(VLOOKUP(B457,[1]ExcCalc!O:S,3,FALSE),"")</f>
        <v/>
      </c>
      <c r="L457" s="91" t="str">
        <f>IFERROR(VLOOKUP(B457,[1]ExcCalc!O:S,4,FALSE),"")</f>
        <v/>
      </c>
      <c r="M457" s="91" t="str">
        <f>IFERROR(VLOOKUP(B457,[1]ExcCalc!O:S,5,FALSE),"")</f>
        <v/>
      </c>
    </row>
    <row r="458" spans="1:13" x14ac:dyDescent="0.2">
      <c r="A458" s="57"/>
      <c r="B458" s="87" t="str">
        <f>IF(ISNUMBER('[1]דיווח דיגומים'!B458),'[1]דיווח דיגומים'!B458,"")</f>
        <v/>
      </c>
      <c r="C458" s="88" t="str">
        <f>IF(ISNUMBER('[1]דיווח דיגומים'!B458),'[1]דיווח דיגומים'!C458,"")</f>
        <v/>
      </c>
      <c r="D458" s="89" t="str">
        <f>IF('[1]דיווח דיגומים'!E458="","",'[1]דיווח דיגומים'!E458)</f>
        <v/>
      </c>
      <c r="E458" s="90" t="str">
        <f>IF(B458="","",IF(VLOOKUP(B458,[1]WQ_UnitID!B:C,2,FALSE)=0,"",VLOOKUP(B458,[1]WQ_UnitID!B:C,2,FALSE)))</f>
        <v/>
      </c>
      <c r="F458" s="91" t="str">
        <f>IF(B458="","",[1]ExcLimit!$B$8)</f>
        <v/>
      </c>
      <c r="G458" s="91" t="str">
        <f>IF(B458="","",IF(D458=[1]Index!$R$24,"",[1]ExcLimit!$C$8))</f>
        <v/>
      </c>
      <c r="H458" s="91" t="str">
        <f>IF(B458="","",[1]ExcLimit!$D$8)</f>
        <v/>
      </c>
      <c r="I458" s="91" t="str">
        <f>IF(B458="","",[1]ExcLimit!$E$8)</f>
        <v/>
      </c>
      <c r="J458" s="91" t="str">
        <f>IFERROR(VLOOKUP(B458,[1]ExcCalc!O:S,2,FALSE),"")</f>
        <v/>
      </c>
      <c r="K458" s="91" t="str">
        <f>IFERROR(VLOOKUP(B458,[1]ExcCalc!O:S,3,FALSE),"")</f>
        <v/>
      </c>
      <c r="L458" s="91" t="str">
        <f>IFERROR(VLOOKUP(B458,[1]ExcCalc!O:S,4,FALSE),"")</f>
        <v/>
      </c>
      <c r="M458" s="91" t="str">
        <f>IFERROR(VLOOKUP(B458,[1]ExcCalc!O:S,5,FALSE),"")</f>
        <v/>
      </c>
    </row>
    <row r="459" spans="1:13" x14ac:dyDescent="0.2">
      <c r="A459" s="57"/>
      <c r="B459" s="87" t="str">
        <f>IF(ISNUMBER('[1]דיווח דיגומים'!B459),'[1]דיווח דיגומים'!B459,"")</f>
        <v/>
      </c>
      <c r="C459" s="88" t="str">
        <f>IF(ISNUMBER('[1]דיווח דיגומים'!B459),'[1]דיווח דיגומים'!C459,"")</f>
        <v/>
      </c>
      <c r="D459" s="89" t="str">
        <f>IF('[1]דיווח דיגומים'!E459="","",'[1]דיווח דיגומים'!E459)</f>
        <v/>
      </c>
      <c r="E459" s="90" t="str">
        <f>IF(B459="","",IF(VLOOKUP(B459,[1]WQ_UnitID!B:C,2,FALSE)=0,"",VLOOKUP(B459,[1]WQ_UnitID!B:C,2,FALSE)))</f>
        <v/>
      </c>
      <c r="F459" s="91" t="str">
        <f>IF(B459="","",[1]ExcLimit!$B$8)</f>
        <v/>
      </c>
      <c r="G459" s="91" t="str">
        <f>IF(B459="","",IF(D459=[1]Index!$R$24,"",[1]ExcLimit!$C$8))</f>
        <v/>
      </c>
      <c r="H459" s="91" t="str">
        <f>IF(B459="","",[1]ExcLimit!$D$8)</f>
        <v/>
      </c>
      <c r="I459" s="91" t="str">
        <f>IF(B459="","",[1]ExcLimit!$E$8)</f>
        <v/>
      </c>
      <c r="J459" s="91" t="str">
        <f>IFERROR(VLOOKUP(B459,[1]ExcCalc!O:S,2,FALSE),"")</f>
        <v/>
      </c>
      <c r="K459" s="91" t="str">
        <f>IFERROR(VLOOKUP(B459,[1]ExcCalc!O:S,3,FALSE),"")</f>
        <v/>
      </c>
      <c r="L459" s="91" t="str">
        <f>IFERROR(VLOOKUP(B459,[1]ExcCalc!O:S,4,FALSE),"")</f>
        <v/>
      </c>
      <c r="M459" s="91" t="str">
        <f>IFERROR(VLOOKUP(B459,[1]ExcCalc!O:S,5,FALSE),"")</f>
        <v/>
      </c>
    </row>
    <row r="460" spans="1:13" x14ac:dyDescent="0.2">
      <c r="A460" s="57"/>
      <c r="B460" s="87" t="str">
        <f>IF(ISNUMBER('[1]דיווח דיגומים'!B460),'[1]דיווח דיגומים'!B460,"")</f>
        <v/>
      </c>
      <c r="C460" s="88" t="str">
        <f>IF(ISNUMBER('[1]דיווח דיגומים'!B460),'[1]דיווח דיגומים'!C460,"")</f>
        <v/>
      </c>
      <c r="D460" s="89" t="str">
        <f>IF('[1]דיווח דיגומים'!E460="","",'[1]דיווח דיגומים'!E460)</f>
        <v/>
      </c>
      <c r="E460" s="90" t="str">
        <f>IF(B460="","",IF(VLOOKUP(B460,[1]WQ_UnitID!B:C,2,FALSE)=0,"",VLOOKUP(B460,[1]WQ_UnitID!B:C,2,FALSE)))</f>
        <v/>
      </c>
      <c r="F460" s="91" t="str">
        <f>IF(B460="","",[1]ExcLimit!$B$8)</f>
        <v/>
      </c>
      <c r="G460" s="91" t="str">
        <f>IF(B460="","",IF(D460=[1]Index!$R$24,"",[1]ExcLimit!$C$8))</f>
        <v/>
      </c>
      <c r="H460" s="91" t="str">
        <f>IF(B460="","",[1]ExcLimit!$D$8)</f>
        <v/>
      </c>
      <c r="I460" s="91" t="str">
        <f>IF(B460="","",[1]ExcLimit!$E$8)</f>
        <v/>
      </c>
      <c r="J460" s="91" t="str">
        <f>IFERROR(VLOOKUP(B460,[1]ExcCalc!O:S,2,FALSE),"")</f>
        <v/>
      </c>
      <c r="K460" s="91" t="str">
        <f>IFERROR(VLOOKUP(B460,[1]ExcCalc!O:S,3,FALSE),"")</f>
        <v/>
      </c>
      <c r="L460" s="91" t="str">
        <f>IFERROR(VLOOKUP(B460,[1]ExcCalc!O:S,4,FALSE),"")</f>
        <v/>
      </c>
      <c r="M460" s="91" t="str">
        <f>IFERROR(VLOOKUP(B460,[1]ExcCalc!O:S,5,FALSE),"")</f>
        <v/>
      </c>
    </row>
    <row r="461" spans="1:13" x14ac:dyDescent="0.2">
      <c r="A461" s="57"/>
      <c r="B461" s="87" t="str">
        <f>IF(ISNUMBER('[1]דיווח דיגומים'!B461),'[1]דיווח דיגומים'!B461,"")</f>
        <v/>
      </c>
      <c r="C461" s="88" t="str">
        <f>IF(ISNUMBER('[1]דיווח דיגומים'!B461),'[1]דיווח דיגומים'!C461,"")</f>
        <v/>
      </c>
      <c r="D461" s="89" t="str">
        <f>IF('[1]דיווח דיגומים'!E461="","",'[1]דיווח דיגומים'!E461)</f>
        <v/>
      </c>
      <c r="E461" s="90" t="str">
        <f>IF(B461="","",IF(VLOOKUP(B461,[1]WQ_UnitID!B:C,2,FALSE)=0,"",VLOOKUP(B461,[1]WQ_UnitID!B:C,2,FALSE)))</f>
        <v/>
      </c>
      <c r="F461" s="91" t="str">
        <f>IF(B461="","",[1]ExcLimit!$B$8)</f>
        <v/>
      </c>
      <c r="G461" s="91" t="str">
        <f>IF(B461="","",IF(D461=[1]Index!$R$24,"",[1]ExcLimit!$C$8))</f>
        <v/>
      </c>
      <c r="H461" s="91" t="str">
        <f>IF(B461="","",[1]ExcLimit!$D$8)</f>
        <v/>
      </c>
      <c r="I461" s="91" t="str">
        <f>IF(B461="","",[1]ExcLimit!$E$8)</f>
        <v/>
      </c>
      <c r="J461" s="91" t="str">
        <f>IFERROR(VLOOKUP(B461,[1]ExcCalc!O:S,2,FALSE),"")</f>
        <v/>
      </c>
      <c r="K461" s="91" t="str">
        <f>IFERROR(VLOOKUP(B461,[1]ExcCalc!O:S,3,FALSE),"")</f>
        <v/>
      </c>
      <c r="L461" s="91" t="str">
        <f>IFERROR(VLOOKUP(B461,[1]ExcCalc!O:S,4,FALSE),"")</f>
        <v/>
      </c>
      <c r="M461" s="91" t="str">
        <f>IFERROR(VLOOKUP(B461,[1]ExcCalc!O:S,5,FALSE),"")</f>
        <v/>
      </c>
    </row>
    <row r="462" spans="1:13" x14ac:dyDescent="0.2">
      <c r="A462" s="57"/>
      <c r="B462" s="87" t="str">
        <f>IF(ISNUMBER('[1]דיווח דיגומים'!B462),'[1]דיווח דיגומים'!B462,"")</f>
        <v/>
      </c>
      <c r="C462" s="88" t="str">
        <f>IF(ISNUMBER('[1]דיווח דיגומים'!B462),'[1]דיווח דיגומים'!C462,"")</f>
        <v/>
      </c>
      <c r="D462" s="89" t="str">
        <f>IF('[1]דיווח דיגומים'!E462="","",'[1]דיווח דיגומים'!E462)</f>
        <v/>
      </c>
      <c r="E462" s="90" t="str">
        <f>IF(B462="","",IF(VLOOKUP(B462,[1]WQ_UnitID!B:C,2,FALSE)=0,"",VLOOKUP(B462,[1]WQ_UnitID!B:C,2,FALSE)))</f>
        <v/>
      </c>
      <c r="F462" s="91" t="str">
        <f>IF(B462="","",[1]ExcLimit!$B$8)</f>
        <v/>
      </c>
      <c r="G462" s="91" t="str">
        <f>IF(B462="","",IF(D462=[1]Index!$R$24,"",[1]ExcLimit!$C$8))</f>
        <v/>
      </c>
      <c r="H462" s="91" t="str">
        <f>IF(B462="","",[1]ExcLimit!$D$8)</f>
        <v/>
      </c>
      <c r="I462" s="91" t="str">
        <f>IF(B462="","",[1]ExcLimit!$E$8)</f>
        <v/>
      </c>
      <c r="J462" s="91" t="str">
        <f>IFERROR(VLOOKUP(B462,[1]ExcCalc!O:S,2,FALSE),"")</f>
        <v/>
      </c>
      <c r="K462" s="91" t="str">
        <f>IFERROR(VLOOKUP(B462,[1]ExcCalc!O:S,3,FALSE),"")</f>
        <v/>
      </c>
      <c r="L462" s="91" t="str">
        <f>IFERROR(VLOOKUP(B462,[1]ExcCalc!O:S,4,FALSE),"")</f>
        <v/>
      </c>
      <c r="M462" s="91" t="str">
        <f>IFERROR(VLOOKUP(B462,[1]ExcCalc!O:S,5,FALSE),"")</f>
        <v/>
      </c>
    </row>
    <row r="463" spans="1:13" x14ac:dyDescent="0.2">
      <c r="A463" s="57"/>
      <c r="B463" s="87" t="str">
        <f>IF(ISNUMBER('[1]דיווח דיגומים'!B463),'[1]דיווח דיגומים'!B463,"")</f>
        <v/>
      </c>
      <c r="C463" s="88" t="str">
        <f>IF(ISNUMBER('[1]דיווח דיגומים'!B463),'[1]דיווח דיגומים'!C463,"")</f>
        <v/>
      </c>
      <c r="D463" s="89" t="str">
        <f>IF('[1]דיווח דיגומים'!E463="","",'[1]דיווח דיגומים'!E463)</f>
        <v/>
      </c>
      <c r="E463" s="90" t="str">
        <f>IF(B463="","",IF(VLOOKUP(B463,[1]WQ_UnitID!B:C,2,FALSE)=0,"",VLOOKUP(B463,[1]WQ_UnitID!B:C,2,FALSE)))</f>
        <v/>
      </c>
      <c r="F463" s="91" t="str">
        <f>IF(B463="","",[1]ExcLimit!$B$8)</f>
        <v/>
      </c>
      <c r="G463" s="91" t="str">
        <f>IF(B463="","",IF(D463=[1]Index!$R$24,"",[1]ExcLimit!$C$8))</f>
        <v/>
      </c>
      <c r="H463" s="91" t="str">
        <f>IF(B463="","",[1]ExcLimit!$D$8)</f>
        <v/>
      </c>
      <c r="I463" s="91" t="str">
        <f>IF(B463="","",[1]ExcLimit!$E$8)</f>
        <v/>
      </c>
      <c r="J463" s="91" t="str">
        <f>IFERROR(VLOOKUP(B463,[1]ExcCalc!O:S,2,FALSE),"")</f>
        <v/>
      </c>
      <c r="K463" s="91" t="str">
        <f>IFERROR(VLOOKUP(B463,[1]ExcCalc!O:S,3,FALSE),"")</f>
        <v/>
      </c>
      <c r="L463" s="91" t="str">
        <f>IFERROR(VLOOKUP(B463,[1]ExcCalc!O:S,4,FALSE),"")</f>
        <v/>
      </c>
      <c r="M463" s="91" t="str">
        <f>IFERROR(VLOOKUP(B463,[1]ExcCalc!O:S,5,FALSE),"")</f>
        <v/>
      </c>
    </row>
    <row r="464" spans="1:13" x14ac:dyDescent="0.2">
      <c r="A464" s="57"/>
      <c r="B464" s="87" t="str">
        <f>IF(ISNUMBER('[1]דיווח דיגומים'!B464),'[1]דיווח דיגומים'!B464,"")</f>
        <v/>
      </c>
      <c r="C464" s="88" t="str">
        <f>IF(ISNUMBER('[1]דיווח דיגומים'!B464),'[1]דיווח דיגומים'!C464,"")</f>
        <v/>
      </c>
      <c r="D464" s="89" t="str">
        <f>IF('[1]דיווח דיגומים'!E464="","",'[1]דיווח דיגומים'!E464)</f>
        <v/>
      </c>
      <c r="E464" s="90" t="str">
        <f>IF(B464="","",IF(VLOOKUP(B464,[1]WQ_UnitID!B:C,2,FALSE)=0,"",VLOOKUP(B464,[1]WQ_UnitID!B:C,2,FALSE)))</f>
        <v/>
      </c>
      <c r="F464" s="91" t="str">
        <f>IF(B464="","",[1]ExcLimit!$B$8)</f>
        <v/>
      </c>
      <c r="G464" s="91" t="str">
        <f>IF(B464="","",IF(D464=[1]Index!$R$24,"",[1]ExcLimit!$C$8))</f>
        <v/>
      </c>
      <c r="H464" s="91" t="str">
        <f>IF(B464="","",[1]ExcLimit!$D$8)</f>
        <v/>
      </c>
      <c r="I464" s="91" t="str">
        <f>IF(B464="","",[1]ExcLimit!$E$8)</f>
        <v/>
      </c>
      <c r="J464" s="91" t="str">
        <f>IFERROR(VLOOKUP(B464,[1]ExcCalc!O:S,2,FALSE),"")</f>
        <v/>
      </c>
      <c r="K464" s="91" t="str">
        <f>IFERROR(VLOOKUP(B464,[1]ExcCalc!O:S,3,FALSE),"")</f>
        <v/>
      </c>
      <c r="L464" s="91" t="str">
        <f>IFERROR(VLOOKUP(B464,[1]ExcCalc!O:S,4,FALSE),"")</f>
        <v/>
      </c>
      <c r="M464" s="91" t="str">
        <f>IFERROR(VLOOKUP(B464,[1]ExcCalc!O:S,5,FALSE),"")</f>
        <v/>
      </c>
    </row>
    <row r="465" spans="1:13" x14ac:dyDescent="0.2">
      <c r="A465" s="57"/>
      <c r="B465" s="87" t="str">
        <f>IF(ISNUMBER('[1]דיווח דיגומים'!B465),'[1]דיווח דיגומים'!B465,"")</f>
        <v/>
      </c>
      <c r="C465" s="88" t="str">
        <f>IF(ISNUMBER('[1]דיווח דיגומים'!B465),'[1]דיווח דיגומים'!C465,"")</f>
        <v/>
      </c>
      <c r="D465" s="89" t="str">
        <f>IF('[1]דיווח דיגומים'!E465="","",'[1]דיווח דיגומים'!E465)</f>
        <v/>
      </c>
      <c r="E465" s="90" t="str">
        <f>IF(B465="","",IF(VLOOKUP(B465,[1]WQ_UnitID!B:C,2,FALSE)=0,"",VLOOKUP(B465,[1]WQ_UnitID!B:C,2,FALSE)))</f>
        <v/>
      </c>
      <c r="F465" s="91" t="str">
        <f>IF(B465="","",[1]ExcLimit!$B$8)</f>
        <v/>
      </c>
      <c r="G465" s="91" t="str">
        <f>IF(B465="","",IF(D465=[1]Index!$R$24,"",[1]ExcLimit!$C$8))</f>
        <v/>
      </c>
      <c r="H465" s="91" t="str">
        <f>IF(B465="","",[1]ExcLimit!$D$8)</f>
        <v/>
      </c>
      <c r="I465" s="91" t="str">
        <f>IF(B465="","",[1]ExcLimit!$E$8)</f>
        <v/>
      </c>
      <c r="J465" s="91" t="str">
        <f>IFERROR(VLOOKUP(B465,[1]ExcCalc!O:S,2,FALSE),"")</f>
        <v/>
      </c>
      <c r="K465" s="91" t="str">
        <f>IFERROR(VLOOKUP(B465,[1]ExcCalc!O:S,3,FALSE),"")</f>
        <v/>
      </c>
      <c r="L465" s="91" t="str">
        <f>IFERROR(VLOOKUP(B465,[1]ExcCalc!O:S,4,FALSE),"")</f>
        <v/>
      </c>
      <c r="M465" s="91" t="str">
        <f>IFERROR(VLOOKUP(B465,[1]ExcCalc!O:S,5,FALSE),"")</f>
        <v/>
      </c>
    </row>
    <row r="466" spans="1:13" x14ac:dyDescent="0.2">
      <c r="A466" s="57"/>
      <c r="B466" s="87" t="str">
        <f>IF(ISNUMBER('[1]דיווח דיגומים'!B466),'[1]דיווח דיגומים'!B466,"")</f>
        <v/>
      </c>
      <c r="C466" s="88" t="str">
        <f>IF(ISNUMBER('[1]דיווח דיגומים'!B466),'[1]דיווח דיגומים'!C466,"")</f>
        <v/>
      </c>
      <c r="D466" s="89" t="str">
        <f>IF('[1]דיווח דיגומים'!E466="","",'[1]דיווח דיגומים'!E466)</f>
        <v/>
      </c>
      <c r="E466" s="90" t="str">
        <f>IF(B466="","",IF(VLOOKUP(B466,[1]WQ_UnitID!B:C,2,FALSE)=0,"",VLOOKUP(B466,[1]WQ_UnitID!B:C,2,FALSE)))</f>
        <v/>
      </c>
      <c r="F466" s="91" t="str">
        <f>IF(B466="","",[1]ExcLimit!$B$8)</f>
        <v/>
      </c>
      <c r="G466" s="91" t="str">
        <f>IF(B466="","",IF(D466=[1]Index!$R$24,"",[1]ExcLimit!$C$8))</f>
        <v/>
      </c>
      <c r="H466" s="91" t="str">
        <f>IF(B466="","",[1]ExcLimit!$D$8)</f>
        <v/>
      </c>
      <c r="I466" s="91" t="str">
        <f>IF(B466="","",[1]ExcLimit!$E$8)</f>
        <v/>
      </c>
      <c r="J466" s="91" t="str">
        <f>IFERROR(VLOOKUP(B466,[1]ExcCalc!O:S,2,FALSE),"")</f>
        <v/>
      </c>
      <c r="K466" s="91" t="str">
        <f>IFERROR(VLOOKUP(B466,[1]ExcCalc!O:S,3,FALSE),"")</f>
        <v/>
      </c>
      <c r="L466" s="91" t="str">
        <f>IFERROR(VLOOKUP(B466,[1]ExcCalc!O:S,4,FALSE),"")</f>
        <v/>
      </c>
      <c r="M466" s="91" t="str">
        <f>IFERROR(VLOOKUP(B466,[1]ExcCalc!O:S,5,FALSE),"")</f>
        <v/>
      </c>
    </row>
    <row r="467" spans="1:13" x14ac:dyDescent="0.2">
      <c r="A467" s="57"/>
      <c r="B467" s="87" t="str">
        <f>IF(ISNUMBER('[1]דיווח דיגומים'!B467),'[1]דיווח דיגומים'!B467,"")</f>
        <v/>
      </c>
      <c r="C467" s="88" t="str">
        <f>IF(ISNUMBER('[1]דיווח דיגומים'!B467),'[1]דיווח דיגומים'!C467,"")</f>
        <v/>
      </c>
      <c r="D467" s="89" t="str">
        <f>IF('[1]דיווח דיגומים'!E467="","",'[1]דיווח דיגומים'!E467)</f>
        <v/>
      </c>
      <c r="E467" s="90" t="str">
        <f>IF(B467="","",IF(VLOOKUP(B467,[1]WQ_UnitID!B:C,2,FALSE)=0,"",VLOOKUP(B467,[1]WQ_UnitID!B:C,2,FALSE)))</f>
        <v/>
      </c>
      <c r="F467" s="91" t="str">
        <f>IF(B467="","",[1]ExcLimit!$B$8)</f>
        <v/>
      </c>
      <c r="G467" s="91" t="str">
        <f>IF(B467="","",IF(D467=[1]Index!$R$24,"",[1]ExcLimit!$C$8))</f>
        <v/>
      </c>
      <c r="H467" s="91" t="str">
        <f>IF(B467="","",[1]ExcLimit!$D$8)</f>
        <v/>
      </c>
      <c r="I467" s="91" t="str">
        <f>IF(B467="","",[1]ExcLimit!$E$8)</f>
        <v/>
      </c>
      <c r="J467" s="91" t="str">
        <f>IFERROR(VLOOKUP(B467,[1]ExcCalc!O:S,2,FALSE),"")</f>
        <v/>
      </c>
      <c r="K467" s="91" t="str">
        <f>IFERROR(VLOOKUP(B467,[1]ExcCalc!O:S,3,FALSE),"")</f>
        <v/>
      </c>
      <c r="L467" s="91" t="str">
        <f>IFERROR(VLOOKUP(B467,[1]ExcCalc!O:S,4,FALSE),"")</f>
        <v/>
      </c>
      <c r="M467" s="91" t="str">
        <f>IFERROR(VLOOKUP(B467,[1]ExcCalc!O:S,5,FALSE),"")</f>
        <v/>
      </c>
    </row>
    <row r="468" spans="1:13" x14ac:dyDescent="0.2">
      <c r="A468" s="57"/>
      <c r="B468" s="87" t="str">
        <f>IF(ISNUMBER('[1]דיווח דיגומים'!B468),'[1]דיווח דיגומים'!B468,"")</f>
        <v/>
      </c>
      <c r="C468" s="88" t="str">
        <f>IF(ISNUMBER('[1]דיווח דיגומים'!B468),'[1]דיווח דיגומים'!C468,"")</f>
        <v/>
      </c>
      <c r="D468" s="89" t="str">
        <f>IF('[1]דיווח דיגומים'!E468="","",'[1]דיווח דיגומים'!E468)</f>
        <v/>
      </c>
      <c r="E468" s="90" t="str">
        <f>IF(B468="","",IF(VLOOKUP(B468,[1]WQ_UnitID!B:C,2,FALSE)=0,"",VLOOKUP(B468,[1]WQ_UnitID!B:C,2,FALSE)))</f>
        <v/>
      </c>
      <c r="F468" s="91" t="str">
        <f>IF(B468="","",[1]ExcLimit!$B$8)</f>
        <v/>
      </c>
      <c r="G468" s="91" t="str">
        <f>IF(B468="","",IF(D468=[1]Index!$R$24,"",[1]ExcLimit!$C$8))</f>
        <v/>
      </c>
      <c r="H468" s="91" t="str">
        <f>IF(B468="","",[1]ExcLimit!$D$8)</f>
        <v/>
      </c>
      <c r="I468" s="91" t="str">
        <f>IF(B468="","",[1]ExcLimit!$E$8)</f>
        <v/>
      </c>
      <c r="J468" s="91" t="str">
        <f>IFERROR(VLOOKUP(B468,[1]ExcCalc!O:S,2,FALSE),"")</f>
        <v/>
      </c>
      <c r="K468" s="91" t="str">
        <f>IFERROR(VLOOKUP(B468,[1]ExcCalc!O:S,3,FALSE),"")</f>
        <v/>
      </c>
      <c r="L468" s="91" t="str">
        <f>IFERROR(VLOOKUP(B468,[1]ExcCalc!O:S,4,FALSE),"")</f>
        <v/>
      </c>
      <c r="M468" s="91" t="str">
        <f>IFERROR(VLOOKUP(B468,[1]ExcCalc!O:S,5,FALSE),"")</f>
        <v/>
      </c>
    </row>
    <row r="469" spans="1:13" x14ac:dyDescent="0.2">
      <c r="A469" s="57"/>
      <c r="B469" s="87" t="str">
        <f>IF(ISNUMBER('[1]דיווח דיגומים'!B469),'[1]דיווח דיגומים'!B469,"")</f>
        <v/>
      </c>
      <c r="C469" s="88" t="str">
        <f>IF(ISNUMBER('[1]דיווח דיגומים'!B469),'[1]דיווח דיגומים'!C469,"")</f>
        <v/>
      </c>
      <c r="D469" s="89" t="str">
        <f>IF('[1]דיווח דיגומים'!E469="","",'[1]דיווח דיגומים'!E469)</f>
        <v/>
      </c>
      <c r="E469" s="90" t="str">
        <f>IF(B469="","",IF(VLOOKUP(B469,[1]WQ_UnitID!B:C,2,FALSE)=0,"",VLOOKUP(B469,[1]WQ_UnitID!B:C,2,FALSE)))</f>
        <v/>
      </c>
      <c r="F469" s="91" t="str">
        <f>IF(B469="","",[1]ExcLimit!$B$8)</f>
        <v/>
      </c>
      <c r="G469" s="91" t="str">
        <f>IF(B469="","",IF(D469=[1]Index!$R$24,"",[1]ExcLimit!$C$8))</f>
        <v/>
      </c>
      <c r="H469" s="91" t="str">
        <f>IF(B469="","",[1]ExcLimit!$D$8)</f>
        <v/>
      </c>
      <c r="I469" s="91" t="str">
        <f>IF(B469="","",[1]ExcLimit!$E$8)</f>
        <v/>
      </c>
      <c r="J469" s="91" t="str">
        <f>IFERROR(VLOOKUP(B469,[1]ExcCalc!O:S,2,FALSE),"")</f>
        <v/>
      </c>
      <c r="K469" s="91" t="str">
        <f>IFERROR(VLOOKUP(B469,[1]ExcCalc!O:S,3,FALSE),"")</f>
        <v/>
      </c>
      <c r="L469" s="91" t="str">
        <f>IFERROR(VLOOKUP(B469,[1]ExcCalc!O:S,4,FALSE),"")</f>
        <v/>
      </c>
      <c r="M469" s="91" t="str">
        <f>IFERROR(VLOOKUP(B469,[1]ExcCalc!O:S,5,FALSE),"")</f>
        <v/>
      </c>
    </row>
    <row r="470" spans="1:13" x14ac:dyDescent="0.2">
      <c r="A470" s="57"/>
      <c r="B470" s="87" t="str">
        <f>IF(ISNUMBER('[1]דיווח דיגומים'!B470),'[1]דיווח דיגומים'!B470,"")</f>
        <v/>
      </c>
      <c r="C470" s="88" t="str">
        <f>IF(ISNUMBER('[1]דיווח דיגומים'!B470),'[1]דיווח דיגומים'!C470,"")</f>
        <v/>
      </c>
      <c r="D470" s="89" t="str">
        <f>IF('[1]דיווח דיגומים'!E470="","",'[1]דיווח דיגומים'!E470)</f>
        <v/>
      </c>
      <c r="E470" s="90" t="str">
        <f>IF(B470="","",IF(VLOOKUP(B470,[1]WQ_UnitID!B:C,2,FALSE)=0,"",VLOOKUP(B470,[1]WQ_UnitID!B:C,2,FALSE)))</f>
        <v/>
      </c>
      <c r="F470" s="91" t="str">
        <f>IF(B470="","",[1]ExcLimit!$B$8)</f>
        <v/>
      </c>
      <c r="G470" s="91" t="str">
        <f>IF(B470="","",IF(D470=[1]Index!$R$24,"",[1]ExcLimit!$C$8))</f>
        <v/>
      </c>
      <c r="H470" s="91" t="str">
        <f>IF(B470="","",[1]ExcLimit!$D$8)</f>
        <v/>
      </c>
      <c r="I470" s="91" t="str">
        <f>IF(B470="","",[1]ExcLimit!$E$8)</f>
        <v/>
      </c>
      <c r="J470" s="91" t="str">
        <f>IFERROR(VLOOKUP(B470,[1]ExcCalc!O:S,2,FALSE),"")</f>
        <v/>
      </c>
      <c r="K470" s="91" t="str">
        <f>IFERROR(VLOOKUP(B470,[1]ExcCalc!O:S,3,FALSE),"")</f>
        <v/>
      </c>
      <c r="L470" s="91" t="str">
        <f>IFERROR(VLOOKUP(B470,[1]ExcCalc!O:S,4,FALSE),"")</f>
        <v/>
      </c>
      <c r="M470" s="91" t="str">
        <f>IFERROR(VLOOKUP(B470,[1]ExcCalc!O:S,5,FALSE),"")</f>
        <v/>
      </c>
    </row>
    <row r="471" spans="1:13" x14ac:dyDescent="0.2">
      <c r="A471" s="57"/>
      <c r="B471" s="87" t="str">
        <f>IF(ISNUMBER('[1]דיווח דיגומים'!B471),'[1]דיווח דיגומים'!B471,"")</f>
        <v/>
      </c>
      <c r="C471" s="88" t="str">
        <f>IF(ISNUMBER('[1]דיווח דיגומים'!B471),'[1]דיווח דיגומים'!C471,"")</f>
        <v/>
      </c>
      <c r="D471" s="89" t="str">
        <f>IF('[1]דיווח דיגומים'!E471="","",'[1]דיווח דיגומים'!E471)</f>
        <v/>
      </c>
      <c r="E471" s="90" t="str">
        <f>IF(B471="","",IF(VLOOKUP(B471,[1]WQ_UnitID!B:C,2,FALSE)=0,"",VLOOKUP(B471,[1]WQ_UnitID!B:C,2,FALSE)))</f>
        <v/>
      </c>
      <c r="F471" s="91" t="str">
        <f>IF(B471="","",[1]ExcLimit!$B$8)</f>
        <v/>
      </c>
      <c r="G471" s="91" t="str">
        <f>IF(B471="","",IF(D471=[1]Index!$R$24,"",[1]ExcLimit!$C$8))</f>
        <v/>
      </c>
      <c r="H471" s="91" t="str">
        <f>IF(B471="","",[1]ExcLimit!$D$8)</f>
        <v/>
      </c>
      <c r="I471" s="91" t="str">
        <f>IF(B471="","",[1]ExcLimit!$E$8)</f>
        <v/>
      </c>
      <c r="J471" s="91" t="str">
        <f>IFERROR(VLOOKUP(B471,[1]ExcCalc!O:S,2,FALSE),"")</f>
        <v/>
      </c>
      <c r="K471" s="91" t="str">
        <f>IFERROR(VLOOKUP(B471,[1]ExcCalc!O:S,3,FALSE),"")</f>
        <v/>
      </c>
      <c r="L471" s="91" t="str">
        <f>IFERROR(VLOOKUP(B471,[1]ExcCalc!O:S,4,FALSE),"")</f>
        <v/>
      </c>
      <c r="M471" s="91" t="str">
        <f>IFERROR(VLOOKUP(B471,[1]ExcCalc!O:S,5,FALSE),"")</f>
        <v/>
      </c>
    </row>
    <row r="472" spans="1:13" x14ac:dyDescent="0.2">
      <c r="A472" s="57"/>
      <c r="B472" s="87" t="str">
        <f>IF(ISNUMBER('[1]דיווח דיגומים'!B472),'[1]דיווח דיגומים'!B472,"")</f>
        <v/>
      </c>
      <c r="C472" s="88" t="str">
        <f>IF(ISNUMBER('[1]דיווח דיגומים'!B472),'[1]דיווח דיגומים'!C472,"")</f>
        <v/>
      </c>
      <c r="D472" s="89" t="str">
        <f>IF('[1]דיווח דיגומים'!E472="","",'[1]דיווח דיגומים'!E472)</f>
        <v/>
      </c>
      <c r="E472" s="90" t="str">
        <f>IF(B472="","",IF(VLOOKUP(B472,[1]WQ_UnitID!B:C,2,FALSE)=0,"",VLOOKUP(B472,[1]WQ_UnitID!B:C,2,FALSE)))</f>
        <v/>
      </c>
      <c r="F472" s="91" t="str">
        <f>IF(B472="","",[1]ExcLimit!$B$8)</f>
        <v/>
      </c>
      <c r="G472" s="91" t="str">
        <f>IF(B472="","",IF(D472=[1]Index!$R$24,"",[1]ExcLimit!$C$8))</f>
        <v/>
      </c>
      <c r="H472" s="91" t="str">
        <f>IF(B472="","",[1]ExcLimit!$D$8)</f>
        <v/>
      </c>
      <c r="I472" s="91" t="str">
        <f>IF(B472="","",[1]ExcLimit!$E$8)</f>
        <v/>
      </c>
      <c r="J472" s="91" t="str">
        <f>IFERROR(VLOOKUP(B472,[1]ExcCalc!O:S,2,FALSE),"")</f>
        <v/>
      </c>
      <c r="K472" s="91" t="str">
        <f>IFERROR(VLOOKUP(B472,[1]ExcCalc!O:S,3,FALSE),"")</f>
        <v/>
      </c>
      <c r="L472" s="91" t="str">
        <f>IFERROR(VLOOKUP(B472,[1]ExcCalc!O:S,4,FALSE),"")</f>
        <v/>
      </c>
      <c r="M472" s="91" t="str">
        <f>IFERROR(VLOOKUP(B472,[1]ExcCalc!O:S,5,FALSE),"")</f>
        <v/>
      </c>
    </row>
    <row r="473" spans="1:13" x14ac:dyDescent="0.2">
      <c r="A473" s="57"/>
      <c r="B473" s="87" t="str">
        <f>IF(ISNUMBER('[1]דיווח דיגומים'!B473),'[1]דיווח דיגומים'!B473,"")</f>
        <v/>
      </c>
      <c r="C473" s="88" t="str">
        <f>IF(ISNUMBER('[1]דיווח דיגומים'!B473),'[1]דיווח דיגומים'!C473,"")</f>
        <v/>
      </c>
      <c r="D473" s="89" t="str">
        <f>IF('[1]דיווח דיגומים'!E473="","",'[1]דיווח דיגומים'!E473)</f>
        <v/>
      </c>
      <c r="E473" s="90" t="str">
        <f>IF(B473="","",IF(VLOOKUP(B473,[1]WQ_UnitID!B:C,2,FALSE)=0,"",VLOOKUP(B473,[1]WQ_UnitID!B:C,2,FALSE)))</f>
        <v/>
      </c>
      <c r="F473" s="91" t="str">
        <f>IF(B473="","",[1]ExcLimit!$B$8)</f>
        <v/>
      </c>
      <c r="G473" s="91" t="str">
        <f>IF(B473="","",IF(D473=[1]Index!$R$24,"",[1]ExcLimit!$C$8))</f>
        <v/>
      </c>
      <c r="H473" s="91" t="str">
        <f>IF(B473="","",[1]ExcLimit!$D$8)</f>
        <v/>
      </c>
      <c r="I473" s="91" t="str">
        <f>IF(B473="","",[1]ExcLimit!$E$8)</f>
        <v/>
      </c>
      <c r="J473" s="91" t="str">
        <f>IFERROR(VLOOKUP(B473,[1]ExcCalc!O:S,2,FALSE),"")</f>
        <v/>
      </c>
      <c r="K473" s="91" t="str">
        <f>IFERROR(VLOOKUP(B473,[1]ExcCalc!O:S,3,FALSE),"")</f>
        <v/>
      </c>
      <c r="L473" s="91" t="str">
        <f>IFERROR(VLOOKUP(B473,[1]ExcCalc!O:S,4,FALSE),"")</f>
        <v/>
      </c>
      <c r="M473" s="91" t="str">
        <f>IFERROR(VLOOKUP(B473,[1]ExcCalc!O:S,5,FALSE),"")</f>
        <v/>
      </c>
    </row>
    <row r="474" spans="1:13" x14ac:dyDescent="0.2">
      <c r="A474" s="57"/>
      <c r="B474" s="87" t="str">
        <f>IF(ISNUMBER('[1]דיווח דיגומים'!B474),'[1]דיווח דיגומים'!B474,"")</f>
        <v/>
      </c>
      <c r="C474" s="88" t="str">
        <f>IF(ISNUMBER('[1]דיווח דיגומים'!B474),'[1]דיווח דיגומים'!C474,"")</f>
        <v/>
      </c>
      <c r="D474" s="89" t="str">
        <f>IF('[1]דיווח דיגומים'!E474="","",'[1]דיווח דיגומים'!E474)</f>
        <v/>
      </c>
      <c r="E474" s="90" t="str">
        <f>IF(B474="","",IF(VLOOKUP(B474,[1]WQ_UnitID!B:C,2,FALSE)=0,"",VLOOKUP(B474,[1]WQ_UnitID!B:C,2,FALSE)))</f>
        <v/>
      </c>
      <c r="F474" s="91" t="str">
        <f>IF(B474="","",[1]ExcLimit!$B$8)</f>
        <v/>
      </c>
      <c r="G474" s="91" t="str">
        <f>IF(B474="","",IF(D474=[1]Index!$R$24,"",[1]ExcLimit!$C$8))</f>
        <v/>
      </c>
      <c r="H474" s="91" t="str">
        <f>IF(B474="","",[1]ExcLimit!$D$8)</f>
        <v/>
      </c>
      <c r="I474" s="91" t="str">
        <f>IF(B474="","",[1]ExcLimit!$E$8)</f>
        <v/>
      </c>
      <c r="J474" s="91" t="str">
        <f>IFERROR(VLOOKUP(B474,[1]ExcCalc!O:S,2,FALSE),"")</f>
        <v/>
      </c>
      <c r="K474" s="91" t="str">
        <f>IFERROR(VLOOKUP(B474,[1]ExcCalc!O:S,3,FALSE),"")</f>
        <v/>
      </c>
      <c r="L474" s="91" t="str">
        <f>IFERROR(VLOOKUP(B474,[1]ExcCalc!O:S,4,FALSE),"")</f>
        <v/>
      </c>
      <c r="M474" s="91" t="str">
        <f>IFERROR(VLOOKUP(B474,[1]ExcCalc!O:S,5,FALSE),"")</f>
        <v/>
      </c>
    </row>
    <row r="475" spans="1:13" x14ac:dyDescent="0.2">
      <c r="A475" s="57"/>
      <c r="B475" s="87" t="str">
        <f>IF(ISNUMBER('[1]דיווח דיגומים'!B475),'[1]דיווח דיגומים'!B475,"")</f>
        <v/>
      </c>
      <c r="C475" s="88" t="str">
        <f>IF(ISNUMBER('[1]דיווח דיגומים'!B475),'[1]דיווח דיגומים'!C475,"")</f>
        <v/>
      </c>
      <c r="D475" s="89" t="str">
        <f>IF('[1]דיווח דיגומים'!E475="","",'[1]דיווח דיגומים'!E475)</f>
        <v/>
      </c>
      <c r="E475" s="90" t="str">
        <f>IF(B475="","",IF(VLOOKUP(B475,[1]WQ_UnitID!B:C,2,FALSE)=0,"",VLOOKUP(B475,[1]WQ_UnitID!B:C,2,FALSE)))</f>
        <v/>
      </c>
      <c r="F475" s="91" t="str">
        <f>IF(B475="","",[1]ExcLimit!$B$8)</f>
        <v/>
      </c>
      <c r="G475" s="91" t="str">
        <f>IF(B475="","",IF(D475=[1]Index!$R$24,"",[1]ExcLimit!$C$8))</f>
        <v/>
      </c>
      <c r="H475" s="91" t="str">
        <f>IF(B475="","",[1]ExcLimit!$D$8)</f>
        <v/>
      </c>
      <c r="I475" s="91" t="str">
        <f>IF(B475="","",[1]ExcLimit!$E$8)</f>
        <v/>
      </c>
      <c r="J475" s="91" t="str">
        <f>IFERROR(VLOOKUP(B475,[1]ExcCalc!O:S,2,FALSE),"")</f>
        <v/>
      </c>
      <c r="K475" s="91" t="str">
        <f>IFERROR(VLOOKUP(B475,[1]ExcCalc!O:S,3,FALSE),"")</f>
        <v/>
      </c>
      <c r="L475" s="91" t="str">
        <f>IFERROR(VLOOKUP(B475,[1]ExcCalc!O:S,4,FALSE),"")</f>
        <v/>
      </c>
      <c r="M475" s="91" t="str">
        <f>IFERROR(VLOOKUP(B475,[1]ExcCalc!O:S,5,FALSE),"")</f>
        <v/>
      </c>
    </row>
    <row r="476" spans="1:13" x14ac:dyDescent="0.2">
      <c r="A476" s="57"/>
      <c r="B476" s="87" t="str">
        <f>IF(ISNUMBER('[1]דיווח דיגומים'!B476),'[1]דיווח דיגומים'!B476,"")</f>
        <v/>
      </c>
      <c r="C476" s="88" t="str">
        <f>IF(ISNUMBER('[1]דיווח דיגומים'!B476),'[1]דיווח דיגומים'!C476,"")</f>
        <v/>
      </c>
      <c r="D476" s="89" t="str">
        <f>IF('[1]דיווח דיגומים'!E476="","",'[1]דיווח דיגומים'!E476)</f>
        <v/>
      </c>
      <c r="E476" s="90" t="str">
        <f>IF(B476="","",IF(VLOOKUP(B476,[1]WQ_UnitID!B:C,2,FALSE)=0,"",VLOOKUP(B476,[1]WQ_UnitID!B:C,2,FALSE)))</f>
        <v/>
      </c>
      <c r="F476" s="91" t="str">
        <f>IF(B476="","",[1]ExcLimit!$B$8)</f>
        <v/>
      </c>
      <c r="G476" s="91" t="str">
        <f>IF(B476="","",IF(D476=[1]Index!$R$24,"",[1]ExcLimit!$C$8))</f>
        <v/>
      </c>
      <c r="H476" s="91" t="str">
        <f>IF(B476="","",[1]ExcLimit!$D$8)</f>
        <v/>
      </c>
      <c r="I476" s="91" t="str">
        <f>IF(B476="","",[1]ExcLimit!$E$8)</f>
        <v/>
      </c>
      <c r="J476" s="91" t="str">
        <f>IFERROR(VLOOKUP(B476,[1]ExcCalc!O:S,2,FALSE),"")</f>
        <v/>
      </c>
      <c r="K476" s="91" t="str">
        <f>IFERROR(VLOOKUP(B476,[1]ExcCalc!O:S,3,FALSE),"")</f>
        <v/>
      </c>
      <c r="L476" s="91" t="str">
        <f>IFERROR(VLOOKUP(B476,[1]ExcCalc!O:S,4,FALSE),"")</f>
        <v/>
      </c>
      <c r="M476" s="91" t="str">
        <f>IFERROR(VLOOKUP(B476,[1]ExcCalc!O:S,5,FALSE),"")</f>
        <v/>
      </c>
    </row>
    <row r="477" spans="1:13" x14ac:dyDescent="0.2">
      <c r="A477" s="57"/>
      <c r="B477" s="87" t="str">
        <f>IF(ISNUMBER('[1]דיווח דיגומים'!B477),'[1]דיווח דיגומים'!B477,"")</f>
        <v/>
      </c>
      <c r="C477" s="88" t="str">
        <f>IF(ISNUMBER('[1]דיווח דיגומים'!B477),'[1]דיווח דיגומים'!C477,"")</f>
        <v/>
      </c>
      <c r="D477" s="89" t="str">
        <f>IF('[1]דיווח דיגומים'!E477="","",'[1]דיווח דיגומים'!E477)</f>
        <v/>
      </c>
      <c r="E477" s="90" t="str">
        <f>IF(B477="","",IF(VLOOKUP(B477,[1]WQ_UnitID!B:C,2,FALSE)=0,"",VLOOKUP(B477,[1]WQ_UnitID!B:C,2,FALSE)))</f>
        <v/>
      </c>
      <c r="F477" s="91" t="str">
        <f>IF(B477="","",[1]ExcLimit!$B$8)</f>
        <v/>
      </c>
      <c r="G477" s="91" t="str">
        <f>IF(B477="","",IF(D477=[1]Index!$R$24,"",[1]ExcLimit!$C$8))</f>
        <v/>
      </c>
      <c r="H477" s="91" t="str">
        <f>IF(B477="","",[1]ExcLimit!$D$8)</f>
        <v/>
      </c>
      <c r="I477" s="91" t="str">
        <f>IF(B477="","",[1]ExcLimit!$E$8)</f>
        <v/>
      </c>
      <c r="J477" s="91" t="str">
        <f>IFERROR(VLOOKUP(B477,[1]ExcCalc!O:S,2,FALSE),"")</f>
        <v/>
      </c>
      <c r="K477" s="91" t="str">
        <f>IFERROR(VLOOKUP(B477,[1]ExcCalc!O:S,3,FALSE),"")</f>
        <v/>
      </c>
      <c r="L477" s="91" t="str">
        <f>IFERROR(VLOOKUP(B477,[1]ExcCalc!O:S,4,FALSE),"")</f>
        <v/>
      </c>
      <c r="M477" s="91" t="str">
        <f>IFERROR(VLOOKUP(B477,[1]ExcCalc!O:S,5,FALSE),"")</f>
        <v/>
      </c>
    </row>
    <row r="478" spans="1:13" x14ac:dyDescent="0.2">
      <c r="A478" s="57"/>
      <c r="B478" s="87" t="str">
        <f>IF(ISNUMBER('[1]דיווח דיגומים'!B478),'[1]דיווח דיגומים'!B478,"")</f>
        <v/>
      </c>
      <c r="C478" s="88" t="str">
        <f>IF(ISNUMBER('[1]דיווח דיגומים'!B478),'[1]דיווח דיגומים'!C478,"")</f>
        <v/>
      </c>
      <c r="D478" s="89" t="str">
        <f>IF('[1]דיווח דיגומים'!E478="","",'[1]דיווח דיגומים'!E478)</f>
        <v/>
      </c>
      <c r="E478" s="90" t="str">
        <f>IF(B478="","",IF(VLOOKUP(B478,[1]WQ_UnitID!B:C,2,FALSE)=0,"",VLOOKUP(B478,[1]WQ_UnitID!B:C,2,FALSE)))</f>
        <v/>
      </c>
      <c r="F478" s="91" t="str">
        <f>IF(B478="","",[1]ExcLimit!$B$8)</f>
        <v/>
      </c>
      <c r="G478" s="91" t="str">
        <f>IF(B478="","",IF(D478=[1]Index!$R$24,"",[1]ExcLimit!$C$8))</f>
        <v/>
      </c>
      <c r="H478" s="91" t="str">
        <f>IF(B478="","",[1]ExcLimit!$D$8)</f>
        <v/>
      </c>
      <c r="I478" s="91" t="str">
        <f>IF(B478="","",[1]ExcLimit!$E$8)</f>
        <v/>
      </c>
      <c r="J478" s="91" t="str">
        <f>IFERROR(VLOOKUP(B478,[1]ExcCalc!O:S,2,FALSE),"")</f>
        <v/>
      </c>
      <c r="K478" s="91" t="str">
        <f>IFERROR(VLOOKUP(B478,[1]ExcCalc!O:S,3,FALSE),"")</f>
        <v/>
      </c>
      <c r="L478" s="91" t="str">
        <f>IFERROR(VLOOKUP(B478,[1]ExcCalc!O:S,4,FALSE),"")</f>
        <v/>
      </c>
      <c r="M478" s="91" t="str">
        <f>IFERROR(VLOOKUP(B478,[1]ExcCalc!O:S,5,FALSE),"")</f>
        <v/>
      </c>
    </row>
    <row r="479" spans="1:13" x14ac:dyDescent="0.2">
      <c r="A479" s="57"/>
      <c r="B479" s="87" t="str">
        <f>IF(ISNUMBER('[1]דיווח דיגומים'!B479),'[1]דיווח דיגומים'!B479,"")</f>
        <v/>
      </c>
      <c r="C479" s="88" t="str">
        <f>IF(ISNUMBER('[1]דיווח דיגומים'!B479),'[1]דיווח דיגומים'!C479,"")</f>
        <v/>
      </c>
      <c r="D479" s="89" t="str">
        <f>IF('[1]דיווח דיגומים'!E479="","",'[1]דיווח דיגומים'!E479)</f>
        <v/>
      </c>
      <c r="E479" s="90" t="str">
        <f>IF(B479="","",IF(VLOOKUP(B479,[1]WQ_UnitID!B:C,2,FALSE)=0,"",VLOOKUP(B479,[1]WQ_UnitID!B:C,2,FALSE)))</f>
        <v/>
      </c>
      <c r="F479" s="91" t="str">
        <f>IF(B479="","",[1]ExcLimit!$B$8)</f>
        <v/>
      </c>
      <c r="G479" s="91" t="str">
        <f>IF(B479="","",IF(D479=[1]Index!$R$24,"",[1]ExcLimit!$C$8))</f>
        <v/>
      </c>
      <c r="H479" s="91" t="str">
        <f>IF(B479="","",[1]ExcLimit!$D$8)</f>
        <v/>
      </c>
      <c r="I479" s="91" t="str">
        <f>IF(B479="","",[1]ExcLimit!$E$8)</f>
        <v/>
      </c>
      <c r="J479" s="91" t="str">
        <f>IFERROR(VLOOKUP(B479,[1]ExcCalc!O:S,2,FALSE),"")</f>
        <v/>
      </c>
      <c r="K479" s="91" t="str">
        <f>IFERROR(VLOOKUP(B479,[1]ExcCalc!O:S,3,FALSE),"")</f>
        <v/>
      </c>
      <c r="L479" s="91" t="str">
        <f>IFERROR(VLOOKUP(B479,[1]ExcCalc!O:S,4,FALSE),"")</f>
        <v/>
      </c>
      <c r="M479" s="91" t="str">
        <f>IFERROR(VLOOKUP(B479,[1]ExcCalc!O:S,5,FALSE),"")</f>
        <v/>
      </c>
    </row>
    <row r="480" spans="1:13" x14ac:dyDescent="0.2">
      <c r="A480" s="57"/>
      <c r="B480" s="87" t="str">
        <f>IF(ISNUMBER('[1]דיווח דיגומים'!B480),'[1]דיווח דיגומים'!B480,"")</f>
        <v/>
      </c>
      <c r="C480" s="88" t="str">
        <f>IF(ISNUMBER('[1]דיווח דיגומים'!B480),'[1]דיווח דיגומים'!C480,"")</f>
        <v/>
      </c>
      <c r="D480" s="89" t="str">
        <f>IF('[1]דיווח דיגומים'!E480="","",'[1]דיווח דיגומים'!E480)</f>
        <v/>
      </c>
      <c r="E480" s="90" t="str">
        <f>IF(B480="","",IF(VLOOKUP(B480,[1]WQ_UnitID!B:C,2,FALSE)=0,"",VLOOKUP(B480,[1]WQ_UnitID!B:C,2,FALSE)))</f>
        <v/>
      </c>
      <c r="F480" s="91" t="str">
        <f>IF(B480="","",[1]ExcLimit!$B$8)</f>
        <v/>
      </c>
      <c r="G480" s="91" t="str">
        <f>IF(B480="","",IF(D480=[1]Index!$R$24,"",[1]ExcLimit!$C$8))</f>
        <v/>
      </c>
      <c r="H480" s="91" t="str">
        <f>IF(B480="","",[1]ExcLimit!$D$8)</f>
        <v/>
      </c>
      <c r="I480" s="91" t="str">
        <f>IF(B480="","",[1]ExcLimit!$E$8)</f>
        <v/>
      </c>
      <c r="J480" s="91" t="str">
        <f>IFERROR(VLOOKUP(B480,[1]ExcCalc!O:S,2,FALSE),"")</f>
        <v/>
      </c>
      <c r="K480" s="91" t="str">
        <f>IFERROR(VLOOKUP(B480,[1]ExcCalc!O:S,3,FALSE),"")</f>
        <v/>
      </c>
      <c r="L480" s="91" t="str">
        <f>IFERROR(VLOOKUP(B480,[1]ExcCalc!O:S,4,FALSE),"")</f>
        <v/>
      </c>
      <c r="M480" s="91" t="str">
        <f>IFERROR(VLOOKUP(B480,[1]ExcCalc!O:S,5,FALSE),"")</f>
        <v/>
      </c>
    </row>
    <row r="481" spans="1:13" x14ac:dyDescent="0.2">
      <c r="A481" s="57"/>
      <c r="B481" s="87" t="str">
        <f>IF(ISNUMBER('[1]דיווח דיגומים'!B481),'[1]דיווח דיגומים'!B481,"")</f>
        <v/>
      </c>
      <c r="C481" s="88" t="str">
        <f>IF(ISNUMBER('[1]דיווח דיגומים'!B481),'[1]דיווח דיגומים'!C481,"")</f>
        <v/>
      </c>
      <c r="D481" s="89" t="str">
        <f>IF('[1]דיווח דיגומים'!E481="","",'[1]דיווח דיגומים'!E481)</f>
        <v/>
      </c>
      <c r="E481" s="90" t="str">
        <f>IF(B481="","",IF(VLOOKUP(B481,[1]WQ_UnitID!B:C,2,FALSE)=0,"",VLOOKUP(B481,[1]WQ_UnitID!B:C,2,FALSE)))</f>
        <v/>
      </c>
      <c r="F481" s="91" t="str">
        <f>IF(B481="","",[1]ExcLimit!$B$8)</f>
        <v/>
      </c>
      <c r="G481" s="91" t="str">
        <f>IF(B481="","",IF(D481=[1]Index!$R$24,"",[1]ExcLimit!$C$8))</f>
        <v/>
      </c>
      <c r="H481" s="91" t="str">
        <f>IF(B481="","",[1]ExcLimit!$D$8)</f>
        <v/>
      </c>
      <c r="I481" s="91" t="str">
        <f>IF(B481="","",[1]ExcLimit!$E$8)</f>
        <v/>
      </c>
      <c r="J481" s="91" t="str">
        <f>IFERROR(VLOOKUP(B481,[1]ExcCalc!O:S,2,FALSE),"")</f>
        <v/>
      </c>
      <c r="K481" s="91" t="str">
        <f>IFERROR(VLOOKUP(B481,[1]ExcCalc!O:S,3,FALSE),"")</f>
        <v/>
      </c>
      <c r="L481" s="91" t="str">
        <f>IFERROR(VLOOKUP(B481,[1]ExcCalc!O:S,4,FALSE),"")</f>
        <v/>
      </c>
      <c r="M481" s="91" t="str">
        <f>IFERROR(VLOOKUP(B481,[1]ExcCalc!O:S,5,FALSE),"")</f>
        <v/>
      </c>
    </row>
    <row r="482" spans="1:13" x14ac:dyDescent="0.2">
      <c r="A482" s="57"/>
      <c r="B482" s="87" t="str">
        <f>IF(ISNUMBER('[1]דיווח דיגומים'!B482),'[1]דיווח דיגומים'!B482,"")</f>
        <v/>
      </c>
      <c r="C482" s="88" t="str">
        <f>IF(ISNUMBER('[1]דיווח דיגומים'!B482),'[1]דיווח דיגומים'!C482,"")</f>
        <v/>
      </c>
      <c r="D482" s="89" t="str">
        <f>IF('[1]דיווח דיגומים'!E482="","",'[1]דיווח דיגומים'!E482)</f>
        <v/>
      </c>
      <c r="E482" s="90" t="str">
        <f>IF(B482="","",IF(VLOOKUP(B482,[1]WQ_UnitID!B:C,2,FALSE)=0,"",VLOOKUP(B482,[1]WQ_UnitID!B:C,2,FALSE)))</f>
        <v/>
      </c>
      <c r="F482" s="91" t="str">
        <f>IF(B482="","",[1]ExcLimit!$B$8)</f>
        <v/>
      </c>
      <c r="G482" s="91" t="str">
        <f>IF(B482="","",IF(D482=[1]Index!$R$24,"",[1]ExcLimit!$C$8))</f>
        <v/>
      </c>
      <c r="H482" s="91" t="str">
        <f>IF(B482="","",[1]ExcLimit!$D$8)</f>
        <v/>
      </c>
      <c r="I482" s="91" t="str">
        <f>IF(B482="","",[1]ExcLimit!$E$8)</f>
        <v/>
      </c>
      <c r="J482" s="91" t="str">
        <f>IFERROR(VLOOKUP(B482,[1]ExcCalc!O:S,2,FALSE),"")</f>
        <v/>
      </c>
      <c r="K482" s="91" t="str">
        <f>IFERROR(VLOOKUP(B482,[1]ExcCalc!O:S,3,FALSE),"")</f>
        <v/>
      </c>
      <c r="L482" s="91" t="str">
        <f>IFERROR(VLOOKUP(B482,[1]ExcCalc!O:S,4,FALSE),"")</f>
        <v/>
      </c>
      <c r="M482" s="91" t="str">
        <f>IFERROR(VLOOKUP(B482,[1]ExcCalc!O:S,5,FALSE),"")</f>
        <v/>
      </c>
    </row>
    <row r="483" spans="1:13" x14ac:dyDescent="0.2">
      <c r="A483" s="57"/>
      <c r="B483" s="87" t="str">
        <f>IF(ISNUMBER('[1]דיווח דיגומים'!B483),'[1]דיווח דיגומים'!B483,"")</f>
        <v/>
      </c>
      <c r="C483" s="88" t="str">
        <f>IF(ISNUMBER('[1]דיווח דיגומים'!B483),'[1]דיווח דיגומים'!C483,"")</f>
        <v/>
      </c>
      <c r="D483" s="89" t="str">
        <f>IF('[1]דיווח דיגומים'!E483="","",'[1]דיווח דיגומים'!E483)</f>
        <v/>
      </c>
      <c r="E483" s="90" t="str">
        <f>IF(B483="","",IF(VLOOKUP(B483,[1]WQ_UnitID!B:C,2,FALSE)=0,"",VLOOKUP(B483,[1]WQ_UnitID!B:C,2,FALSE)))</f>
        <v/>
      </c>
      <c r="F483" s="91" t="str">
        <f>IF(B483="","",[1]ExcLimit!$B$8)</f>
        <v/>
      </c>
      <c r="G483" s="91" t="str">
        <f>IF(B483="","",IF(D483=[1]Index!$R$24,"",[1]ExcLimit!$C$8))</f>
        <v/>
      </c>
      <c r="H483" s="91" t="str">
        <f>IF(B483="","",[1]ExcLimit!$D$8)</f>
        <v/>
      </c>
      <c r="I483" s="91" t="str">
        <f>IF(B483="","",[1]ExcLimit!$E$8)</f>
        <v/>
      </c>
      <c r="J483" s="91" t="str">
        <f>IFERROR(VLOOKUP(B483,[1]ExcCalc!O:S,2,FALSE),"")</f>
        <v/>
      </c>
      <c r="K483" s="91" t="str">
        <f>IFERROR(VLOOKUP(B483,[1]ExcCalc!O:S,3,FALSE),"")</f>
        <v/>
      </c>
      <c r="L483" s="91" t="str">
        <f>IFERROR(VLOOKUP(B483,[1]ExcCalc!O:S,4,FALSE),"")</f>
        <v/>
      </c>
      <c r="M483" s="91" t="str">
        <f>IFERROR(VLOOKUP(B483,[1]ExcCalc!O:S,5,FALSE),"")</f>
        <v/>
      </c>
    </row>
    <row r="484" spans="1:13" x14ac:dyDescent="0.2">
      <c r="A484" s="57"/>
      <c r="B484" s="87" t="str">
        <f>IF(ISNUMBER('[1]דיווח דיגומים'!B484),'[1]דיווח דיגומים'!B484,"")</f>
        <v/>
      </c>
      <c r="C484" s="88" t="str">
        <f>IF(ISNUMBER('[1]דיווח דיגומים'!B484),'[1]דיווח דיגומים'!C484,"")</f>
        <v/>
      </c>
      <c r="D484" s="89" t="str">
        <f>IF('[1]דיווח דיגומים'!E484="","",'[1]דיווח דיגומים'!E484)</f>
        <v/>
      </c>
      <c r="E484" s="90" t="str">
        <f>IF(B484="","",IF(VLOOKUP(B484,[1]WQ_UnitID!B:C,2,FALSE)=0,"",VLOOKUP(B484,[1]WQ_UnitID!B:C,2,FALSE)))</f>
        <v/>
      </c>
      <c r="F484" s="91" t="str">
        <f>IF(B484="","",[1]ExcLimit!$B$8)</f>
        <v/>
      </c>
      <c r="G484" s="91" t="str">
        <f>IF(B484="","",IF(D484=[1]Index!$R$24,"",[1]ExcLimit!$C$8))</f>
        <v/>
      </c>
      <c r="H484" s="91" t="str">
        <f>IF(B484="","",[1]ExcLimit!$D$8)</f>
        <v/>
      </c>
      <c r="I484" s="91" t="str">
        <f>IF(B484="","",[1]ExcLimit!$E$8)</f>
        <v/>
      </c>
      <c r="J484" s="91" t="str">
        <f>IFERROR(VLOOKUP(B484,[1]ExcCalc!O:S,2,FALSE),"")</f>
        <v/>
      </c>
      <c r="K484" s="91" t="str">
        <f>IFERROR(VLOOKUP(B484,[1]ExcCalc!O:S,3,FALSE),"")</f>
        <v/>
      </c>
      <c r="L484" s="91" t="str">
        <f>IFERROR(VLOOKUP(B484,[1]ExcCalc!O:S,4,FALSE),"")</f>
        <v/>
      </c>
      <c r="M484" s="91" t="str">
        <f>IFERROR(VLOOKUP(B484,[1]ExcCalc!O:S,5,FALSE),"")</f>
        <v/>
      </c>
    </row>
    <row r="485" spans="1:13" x14ac:dyDescent="0.2">
      <c r="A485" s="57"/>
      <c r="B485" s="87" t="str">
        <f>IF(ISNUMBER('[1]דיווח דיגומים'!B485),'[1]דיווח דיגומים'!B485,"")</f>
        <v/>
      </c>
      <c r="C485" s="88" t="str">
        <f>IF(ISNUMBER('[1]דיווח דיגומים'!B485),'[1]דיווח דיגומים'!C485,"")</f>
        <v/>
      </c>
      <c r="D485" s="89" t="str">
        <f>IF('[1]דיווח דיגומים'!E485="","",'[1]דיווח דיגומים'!E485)</f>
        <v/>
      </c>
      <c r="E485" s="90" t="str">
        <f>IF(B485="","",IF(VLOOKUP(B485,[1]WQ_UnitID!B:C,2,FALSE)=0,"",VLOOKUP(B485,[1]WQ_UnitID!B:C,2,FALSE)))</f>
        <v/>
      </c>
      <c r="F485" s="91" t="str">
        <f>IF(B485="","",[1]ExcLimit!$B$8)</f>
        <v/>
      </c>
      <c r="G485" s="91" t="str">
        <f>IF(B485="","",IF(D485=[1]Index!$R$24,"",[1]ExcLimit!$C$8))</f>
        <v/>
      </c>
      <c r="H485" s="91" t="str">
        <f>IF(B485="","",[1]ExcLimit!$D$8)</f>
        <v/>
      </c>
      <c r="I485" s="91" t="str">
        <f>IF(B485="","",[1]ExcLimit!$E$8)</f>
        <v/>
      </c>
      <c r="J485" s="91" t="str">
        <f>IFERROR(VLOOKUP(B485,[1]ExcCalc!O:S,2,FALSE),"")</f>
        <v/>
      </c>
      <c r="K485" s="91" t="str">
        <f>IFERROR(VLOOKUP(B485,[1]ExcCalc!O:S,3,FALSE),"")</f>
        <v/>
      </c>
      <c r="L485" s="91" t="str">
        <f>IFERROR(VLOOKUP(B485,[1]ExcCalc!O:S,4,FALSE),"")</f>
        <v/>
      </c>
      <c r="M485" s="91" t="str">
        <f>IFERROR(VLOOKUP(B485,[1]ExcCalc!O:S,5,FALSE),"")</f>
        <v/>
      </c>
    </row>
    <row r="486" spans="1:13" x14ac:dyDescent="0.2">
      <c r="A486" s="57"/>
      <c r="B486" s="87" t="str">
        <f>IF(ISNUMBER('[1]דיווח דיגומים'!B486),'[1]דיווח דיגומים'!B486,"")</f>
        <v/>
      </c>
      <c r="C486" s="88" t="str">
        <f>IF(ISNUMBER('[1]דיווח דיגומים'!B486),'[1]דיווח דיגומים'!C486,"")</f>
        <v/>
      </c>
      <c r="D486" s="89" t="str">
        <f>IF('[1]דיווח דיגומים'!E486="","",'[1]דיווח דיגומים'!E486)</f>
        <v/>
      </c>
      <c r="E486" s="90" t="str">
        <f>IF(B486="","",IF(VLOOKUP(B486,[1]WQ_UnitID!B:C,2,FALSE)=0,"",VLOOKUP(B486,[1]WQ_UnitID!B:C,2,FALSE)))</f>
        <v/>
      </c>
      <c r="F486" s="91" t="str">
        <f>IF(B486="","",[1]ExcLimit!$B$8)</f>
        <v/>
      </c>
      <c r="G486" s="91" t="str">
        <f>IF(B486="","",IF(D486=[1]Index!$R$24,"",[1]ExcLimit!$C$8))</f>
        <v/>
      </c>
      <c r="H486" s="91" t="str">
        <f>IF(B486="","",[1]ExcLimit!$D$8)</f>
        <v/>
      </c>
      <c r="I486" s="91" t="str">
        <f>IF(B486="","",[1]ExcLimit!$E$8)</f>
        <v/>
      </c>
      <c r="J486" s="91" t="str">
        <f>IFERROR(VLOOKUP(B486,[1]ExcCalc!O:S,2,FALSE),"")</f>
        <v/>
      </c>
      <c r="K486" s="91" t="str">
        <f>IFERROR(VLOOKUP(B486,[1]ExcCalc!O:S,3,FALSE),"")</f>
        <v/>
      </c>
      <c r="L486" s="91" t="str">
        <f>IFERROR(VLOOKUP(B486,[1]ExcCalc!O:S,4,FALSE),"")</f>
        <v/>
      </c>
      <c r="M486" s="91" t="str">
        <f>IFERROR(VLOOKUP(B486,[1]ExcCalc!O:S,5,FALSE),"")</f>
        <v/>
      </c>
    </row>
    <row r="487" spans="1:13" x14ac:dyDescent="0.2">
      <c r="A487" s="57"/>
      <c r="B487" s="87" t="str">
        <f>IF(ISNUMBER('[1]דיווח דיגומים'!B487),'[1]דיווח דיגומים'!B487,"")</f>
        <v/>
      </c>
      <c r="C487" s="88" t="str">
        <f>IF(ISNUMBER('[1]דיווח דיגומים'!B487),'[1]דיווח דיגומים'!C487,"")</f>
        <v/>
      </c>
      <c r="D487" s="89" t="str">
        <f>IF('[1]דיווח דיגומים'!E487="","",'[1]דיווח דיגומים'!E487)</f>
        <v/>
      </c>
      <c r="E487" s="90" t="str">
        <f>IF(B487="","",IF(VLOOKUP(B487,[1]WQ_UnitID!B:C,2,FALSE)=0,"",VLOOKUP(B487,[1]WQ_UnitID!B:C,2,FALSE)))</f>
        <v/>
      </c>
      <c r="F487" s="91" t="str">
        <f>IF(B487="","",[1]ExcLimit!$B$8)</f>
        <v/>
      </c>
      <c r="G487" s="91" t="str">
        <f>IF(B487="","",IF(D487=[1]Index!$R$24,"",[1]ExcLimit!$C$8))</f>
        <v/>
      </c>
      <c r="H487" s="91" t="str">
        <f>IF(B487="","",[1]ExcLimit!$D$8)</f>
        <v/>
      </c>
      <c r="I487" s="91" t="str">
        <f>IF(B487="","",[1]ExcLimit!$E$8)</f>
        <v/>
      </c>
      <c r="J487" s="91" t="str">
        <f>IFERROR(VLOOKUP(B487,[1]ExcCalc!O:S,2,FALSE),"")</f>
        <v/>
      </c>
      <c r="K487" s="91" t="str">
        <f>IFERROR(VLOOKUP(B487,[1]ExcCalc!O:S,3,FALSE),"")</f>
        <v/>
      </c>
      <c r="L487" s="91" t="str">
        <f>IFERROR(VLOOKUP(B487,[1]ExcCalc!O:S,4,FALSE),"")</f>
        <v/>
      </c>
      <c r="M487" s="91" t="str">
        <f>IFERROR(VLOOKUP(B487,[1]ExcCalc!O:S,5,FALSE),"")</f>
        <v/>
      </c>
    </row>
    <row r="488" spans="1:13" x14ac:dyDescent="0.2">
      <c r="A488" s="57"/>
      <c r="B488" s="87" t="str">
        <f>IF(ISNUMBER('[1]דיווח דיגומים'!B488),'[1]דיווח דיגומים'!B488,"")</f>
        <v/>
      </c>
      <c r="C488" s="88" t="str">
        <f>IF(ISNUMBER('[1]דיווח דיגומים'!B488),'[1]דיווח דיגומים'!C488,"")</f>
        <v/>
      </c>
      <c r="D488" s="89" t="str">
        <f>IF('[1]דיווח דיגומים'!E488="","",'[1]דיווח דיגומים'!E488)</f>
        <v/>
      </c>
      <c r="E488" s="90" t="str">
        <f>IF(B488="","",IF(VLOOKUP(B488,[1]WQ_UnitID!B:C,2,FALSE)=0,"",VLOOKUP(B488,[1]WQ_UnitID!B:C,2,FALSE)))</f>
        <v/>
      </c>
      <c r="F488" s="91" t="str">
        <f>IF(B488="","",[1]ExcLimit!$B$8)</f>
        <v/>
      </c>
      <c r="G488" s="91" t="str">
        <f>IF(B488="","",IF(D488=[1]Index!$R$24,"",[1]ExcLimit!$C$8))</f>
        <v/>
      </c>
      <c r="H488" s="91" t="str">
        <f>IF(B488="","",[1]ExcLimit!$D$8)</f>
        <v/>
      </c>
      <c r="I488" s="91" t="str">
        <f>IF(B488="","",[1]ExcLimit!$E$8)</f>
        <v/>
      </c>
      <c r="J488" s="91" t="str">
        <f>IFERROR(VLOOKUP(B488,[1]ExcCalc!O:S,2,FALSE),"")</f>
        <v/>
      </c>
      <c r="K488" s="91" t="str">
        <f>IFERROR(VLOOKUP(B488,[1]ExcCalc!O:S,3,FALSE),"")</f>
        <v/>
      </c>
      <c r="L488" s="91" t="str">
        <f>IFERROR(VLOOKUP(B488,[1]ExcCalc!O:S,4,FALSE),"")</f>
        <v/>
      </c>
      <c r="M488" s="91" t="str">
        <f>IFERROR(VLOOKUP(B488,[1]ExcCalc!O:S,5,FALSE),"")</f>
        <v/>
      </c>
    </row>
    <row r="489" spans="1:13" x14ac:dyDescent="0.2">
      <c r="A489" s="57"/>
      <c r="B489" s="87" t="str">
        <f>IF(ISNUMBER('[1]דיווח דיגומים'!B489),'[1]דיווח דיגומים'!B489,"")</f>
        <v/>
      </c>
      <c r="C489" s="88" t="str">
        <f>IF(ISNUMBER('[1]דיווח דיגומים'!B489),'[1]דיווח דיגומים'!C489,"")</f>
        <v/>
      </c>
      <c r="D489" s="89" t="str">
        <f>IF('[1]דיווח דיגומים'!E489="","",'[1]דיווח דיגומים'!E489)</f>
        <v/>
      </c>
      <c r="E489" s="90" t="str">
        <f>IF(B489="","",IF(VLOOKUP(B489,[1]WQ_UnitID!B:C,2,FALSE)=0,"",VLOOKUP(B489,[1]WQ_UnitID!B:C,2,FALSE)))</f>
        <v/>
      </c>
      <c r="F489" s="91" t="str">
        <f>IF(B489="","",[1]ExcLimit!$B$8)</f>
        <v/>
      </c>
      <c r="G489" s="91" t="str">
        <f>IF(B489="","",IF(D489=[1]Index!$R$24,"",[1]ExcLimit!$C$8))</f>
        <v/>
      </c>
      <c r="H489" s="91" t="str">
        <f>IF(B489="","",[1]ExcLimit!$D$8)</f>
        <v/>
      </c>
      <c r="I489" s="91" t="str">
        <f>IF(B489="","",[1]ExcLimit!$E$8)</f>
        <v/>
      </c>
      <c r="J489" s="91" t="str">
        <f>IFERROR(VLOOKUP(B489,[1]ExcCalc!O:S,2,FALSE),"")</f>
        <v/>
      </c>
      <c r="K489" s="91" t="str">
        <f>IFERROR(VLOOKUP(B489,[1]ExcCalc!O:S,3,FALSE),"")</f>
        <v/>
      </c>
      <c r="L489" s="91" t="str">
        <f>IFERROR(VLOOKUP(B489,[1]ExcCalc!O:S,4,FALSE),"")</f>
        <v/>
      </c>
      <c r="M489" s="91" t="str">
        <f>IFERROR(VLOOKUP(B489,[1]ExcCalc!O:S,5,FALSE),"")</f>
        <v/>
      </c>
    </row>
    <row r="490" spans="1:13" x14ac:dyDescent="0.2">
      <c r="A490" s="57"/>
      <c r="B490" s="87" t="str">
        <f>IF(ISNUMBER('[1]דיווח דיגומים'!B490),'[1]דיווח דיגומים'!B490,"")</f>
        <v/>
      </c>
      <c r="C490" s="88" t="str">
        <f>IF(ISNUMBER('[1]דיווח דיגומים'!B490),'[1]דיווח דיגומים'!C490,"")</f>
        <v/>
      </c>
      <c r="D490" s="89" t="str">
        <f>IF('[1]דיווח דיגומים'!E490="","",'[1]דיווח דיגומים'!E490)</f>
        <v/>
      </c>
      <c r="E490" s="90" t="str">
        <f>IF(B490="","",IF(VLOOKUP(B490,[1]WQ_UnitID!B:C,2,FALSE)=0,"",VLOOKUP(B490,[1]WQ_UnitID!B:C,2,FALSE)))</f>
        <v/>
      </c>
      <c r="F490" s="91" t="str">
        <f>IF(B490="","",[1]ExcLimit!$B$8)</f>
        <v/>
      </c>
      <c r="G490" s="91" t="str">
        <f>IF(B490="","",IF(D490=[1]Index!$R$24,"",[1]ExcLimit!$C$8))</f>
        <v/>
      </c>
      <c r="H490" s="91" t="str">
        <f>IF(B490="","",[1]ExcLimit!$D$8)</f>
        <v/>
      </c>
      <c r="I490" s="91" t="str">
        <f>IF(B490="","",[1]ExcLimit!$E$8)</f>
        <v/>
      </c>
      <c r="J490" s="91" t="str">
        <f>IFERROR(VLOOKUP(B490,[1]ExcCalc!O:S,2,FALSE),"")</f>
        <v/>
      </c>
      <c r="K490" s="91" t="str">
        <f>IFERROR(VLOOKUP(B490,[1]ExcCalc!O:S,3,FALSE),"")</f>
        <v/>
      </c>
      <c r="L490" s="91" t="str">
        <f>IFERROR(VLOOKUP(B490,[1]ExcCalc!O:S,4,FALSE),"")</f>
        <v/>
      </c>
      <c r="M490" s="91" t="str">
        <f>IFERROR(VLOOKUP(B490,[1]ExcCalc!O:S,5,FALSE),"")</f>
        <v/>
      </c>
    </row>
    <row r="491" spans="1:13" x14ac:dyDescent="0.2">
      <c r="A491" s="57"/>
      <c r="B491" s="87" t="str">
        <f>IF(ISNUMBER('[1]דיווח דיגומים'!B491),'[1]דיווח דיגומים'!B491,"")</f>
        <v/>
      </c>
      <c r="C491" s="88" t="str">
        <f>IF(ISNUMBER('[1]דיווח דיגומים'!B491),'[1]דיווח דיגומים'!C491,"")</f>
        <v/>
      </c>
      <c r="D491" s="89" t="str">
        <f>IF('[1]דיווח דיגומים'!E491="","",'[1]דיווח דיגומים'!E491)</f>
        <v/>
      </c>
      <c r="E491" s="90" t="str">
        <f>IF(B491="","",IF(VLOOKUP(B491,[1]WQ_UnitID!B:C,2,FALSE)=0,"",VLOOKUP(B491,[1]WQ_UnitID!B:C,2,FALSE)))</f>
        <v/>
      </c>
      <c r="F491" s="91" t="str">
        <f>IF(B491="","",[1]ExcLimit!$B$8)</f>
        <v/>
      </c>
      <c r="G491" s="91" t="str">
        <f>IF(B491="","",IF(D491=[1]Index!$R$24,"",[1]ExcLimit!$C$8))</f>
        <v/>
      </c>
      <c r="H491" s="91" t="str">
        <f>IF(B491="","",[1]ExcLimit!$D$8)</f>
        <v/>
      </c>
      <c r="I491" s="91" t="str">
        <f>IF(B491="","",[1]ExcLimit!$E$8)</f>
        <v/>
      </c>
      <c r="J491" s="91" t="str">
        <f>IFERROR(VLOOKUP(B491,[1]ExcCalc!O:S,2,FALSE),"")</f>
        <v/>
      </c>
      <c r="K491" s="91" t="str">
        <f>IFERROR(VLOOKUP(B491,[1]ExcCalc!O:S,3,FALSE),"")</f>
        <v/>
      </c>
      <c r="L491" s="91" t="str">
        <f>IFERROR(VLOOKUP(B491,[1]ExcCalc!O:S,4,FALSE),"")</f>
        <v/>
      </c>
      <c r="M491" s="91" t="str">
        <f>IFERROR(VLOOKUP(B491,[1]ExcCalc!O:S,5,FALSE),"")</f>
        <v/>
      </c>
    </row>
    <row r="492" spans="1:13" x14ac:dyDescent="0.2">
      <c r="A492" s="57"/>
      <c r="B492" s="87" t="str">
        <f>IF(ISNUMBER('[1]דיווח דיגומים'!B492),'[1]דיווח דיגומים'!B492,"")</f>
        <v/>
      </c>
      <c r="C492" s="88" t="str">
        <f>IF(ISNUMBER('[1]דיווח דיגומים'!B492),'[1]דיווח דיגומים'!C492,"")</f>
        <v/>
      </c>
      <c r="D492" s="89" t="str">
        <f>IF('[1]דיווח דיגומים'!E492="","",'[1]דיווח דיגומים'!E492)</f>
        <v/>
      </c>
      <c r="E492" s="90" t="str">
        <f>IF(B492="","",IF(VLOOKUP(B492,[1]WQ_UnitID!B:C,2,FALSE)=0,"",VLOOKUP(B492,[1]WQ_UnitID!B:C,2,FALSE)))</f>
        <v/>
      </c>
      <c r="F492" s="91" t="str">
        <f>IF(B492="","",[1]ExcLimit!$B$8)</f>
        <v/>
      </c>
      <c r="G492" s="91" t="str">
        <f>IF(B492="","",IF(D492=[1]Index!$R$24,"",[1]ExcLimit!$C$8))</f>
        <v/>
      </c>
      <c r="H492" s="91" t="str">
        <f>IF(B492="","",[1]ExcLimit!$D$8)</f>
        <v/>
      </c>
      <c r="I492" s="91" t="str">
        <f>IF(B492="","",[1]ExcLimit!$E$8)</f>
        <v/>
      </c>
      <c r="J492" s="91" t="str">
        <f>IFERROR(VLOOKUP(B492,[1]ExcCalc!O:S,2,FALSE),"")</f>
        <v/>
      </c>
      <c r="K492" s="91" t="str">
        <f>IFERROR(VLOOKUP(B492,[1]ExcCalc!O:S,3,FALSE),"")</f>
        <v/>
      </c>
      <c r="L492" s="91" t="str">
        <f>IFERROR(VLOOKUP(B492,[1]ExcCalc!O:S,4,FALSE),"")</f>
        <v/>
      </c>
      <c r="M492" s="91" t="str">
        <f>IFERROR(VLOOKUP(B492,[1]ExcCalc!O:S,5,FALSE),"")</f>
        <v/>
      </c>
    </row>
    <row r="493" spans="1:13" x14ac:dyDescent="0.2">
      <c r="A493" s="57"/>
      <c r="B493" s="87" t="str">
        <f>IF(ISNUMBER('[1]דיווח דיגומים'!B493),'[1]דיווח דיגומים'!B493,"")</f>
        <v/>
      </c>
      <c r="C493" s="88" t="str">
        <f>IF(ISNUMBER('[1]דיווח דיגומים'!B493),'[1]דיווח דיגומים'!C493,"")</f>
        <v/>
      </c>
      <c r="D493" s="89" t="str">
        <f>IF('[1]דיווח דיגומים'!E493="","",'[1]דיווח דיגומים'!E493)</f>
        <v/>
      </c>
      <c r="E493" s="90" t="str">
        <f>IF(B493="","",IF(VLOOKUP(B493,[1]WQ_UnitID!B:C,2,FALSE)=0,"",VLOOKUP(B493,[1]WQ_UnitID!B:C,2,FALSE)))</f>
        <v/>
      </c>
      <c r="F493" s="91" t="str">
        <f>IF(B493="","",[1]ExcLimit!$B$8)</f>
        <v/>
      </c>
      <c r="G493" s="91" t="str">
        <f>IF(B493="","",IF(D493=[1]Index!$R$24,"",[1]ExcLimit!$C$8))</f>
        <v/>
      </c>
      <c r="H493" s="91" t="str">
        <f>IF(B493="","",[1]ExcLimit!$D$8)</f>
        <v/>
      </c>
      <c r="I493" s="91" t="str">
        <f>IF(B493="","",[1]ExcLimit!$E$8)</f>
        <v/>
      </c>
      <c r="J493" s="91" t="str">
        <f>IFERROR(VLOOKUP(B493,[1]ExcCalc!O:S,2,FALSE),"")</f>
        <v/>
      </c>
      <c r="K493" s="91" t="str">
        <f>IFERROR(VLOOKUP(B493,[1]ExcCalc!O:S,3,FALSE),"")</f>
        <v/>
      </c>
      <c r="L493" s="91" t="str">
        <f>IFERROR(VLOOKUP(B493,[1]ExcCalc!O:S,4,FALSE),"")</f>
        <v/>
      </c>
      <c r="M493" s="91" t="str">
        <f>IFERROR(VLOOKUP(B493,[1]ExcCalc!O:S,5,FALSE),"")</f>
        <v/>
      </c>
    </row>
    <row r="494" spans="1:13" x14ac:dyDescent="0.2">
      <c r="A494" s="57"/>
      <c r="B494" s="87" t="str">
        <f>IF(ISNUMBER('[1]דיווח דיגומים'!B494),'[1]דיווח דיגומים'!B494,"")</f>
        <v/>
      </c>
      <c r="C494" s="88" t="str">
        <f>IF(ISNUMBER('[1]דיווח דיגומים'!B494),'[1]דיווח דיגומים'!C494,"")</f>
        <v/>
      </c>
      <c r="D494" s="89" t="str">
        <f>IF('[1]דיווח דיגומים'!E494="","",'[1]דיווח דיגומים'!E494)</f>
        <v/>
      </c>
      <c r="E494" s="90" t="str">
        <f>IF(B494="","",IF(VLOOKUP(B494,[1]WQ_UnitID!B:C,2,FALSE)=0,"",VLOOKUP(B494,[1]WQ_UnitID!B:C,2,FALSE)))</f>
        <v/>
      </c>
      <c r="F494" s="91" t="str">
        <f>IF(B494="","",[1]ExcLimit!$B$8)</f>
        <v/>
      </c>
      <c r="G494" s="91" t="str">
        <f>IF(B494="","",IF(D494=[1]Index!$R$24,"",[1]ExcLimit!$C$8))</f>
        <v/>
      </c>
      <c r="H494" s="91" t="str">
        <f>IF(B494="","",[1]ExcLimit!$D$8)</f>
        <v/>
      </c>
      <c r="I494" s="91" t="str">
        <f>IF(B494="","",[1]ExcLimit!$E$8)</f>
        <v/>
      </c>
      <c r="J494" s="91" t="str">
        <f>IFERROR(VLOOKUP(B494,[1]ExcCalc!O:S,2,FALSE),"")</f>
        <v/>
      </c>
      <c r="K494" s="91" t="str">
        <f>IFERROR(VLOOKUP(B494,[1]ExcCalc!O:S,3,FALSE),"")</f>
        <v/>
      </c>
      <c r="L494" s="91" t="str">
        <f>IFERROR(VLOOKUP(B494,[1]ExcCalc!O:S,4,FALSE),"")</f>
        <v/>
      </c>
      <c r="M494" s="91" t="str">
        <f>IFERROR(VLOOKUP(B494,[1]ExcCalc!O:S,5,FALSE),"")</f>
        <v/>
      </c>
    </row>
    <row r="495" spans="1:13" x14ac:dyDescent="0.2">
      <c r="A495" s="57"/>
      <c r="B495" s="87" t="str">
        <f>IF(ISNUMBER('[1]דיווח דיגומים'!B495),'[1]דיווח דיגומים'!B495,"")</f>
        <v/>
      </c>
      <c r="C495" s="88" t="str">
        <f>IF(ISNUMBER('[1]דיווח דיגומים'!B495),'[1]דיווח דיגומים'!C495,"")</f>
        <v/>
      </c>
      <c r="D495" s="89" t="str">
        <f>IF('[1]דיווח דיגומים'!E495="","",'[1]דיווח דיגומים'!E495)</f>
        <v/>
      </c>
      <c r="E495" s="90" t="str">
        <f>IF(B495="","",IF(VLOOKUP(B495,[1]WQ_UnitID!B:C,2,FALSE)=0,"",VLOOKUP(B495,[1]WQ_UnitID!B:C,2,FALSE)))</f>
        <v/>
      </c>
      <c r="F495" s="91" t="str">
        <f>IF(B495="","",[1]ExcLimit!$B$8)</f>
        <v/>
      </c>
      <c r="G495" s="91" t="str">
        <f>IF(B495="","",IF(D495=[1]Index!$R$24,"",[1]ExcLimit!$C$8))</f>
        <v/>
      </c>
      <c r="H495" s="91" t="str">
        <f>IF(B495="","",[1]ExcLimit!$D$8)</f>
        <v/>
      </c>
      <c r="I495" s="91" t="str">
        <f>IF(B495="","",[1]ExcLimit!$E$8)</f>
        <v/>
      </c>
      <c r="J495" s="91" t="str">
        <f>IFERROR(VLOOKUP(B495,[1]ExcCalc!O:S,2,FALSE),"")</f>
        <v/>
      </c>
      <c r="K495" s="91" t="str">
        <f>IFERROR(VLOOKUP(B495,[1]ExcCalc!O:S,3,FALSE),"")</f>
        <v/>
      </c>
      <c r="L495" s="91" t="str">
        <f>IFERROR(VLOOKUP(B495,[1]ExcCalc!O:S,4,FALSE),"")</f>
        <v/>
      </c>
      <c r="M495" s="91" t="str">
        <f>IFERROR(VLOOKUP(B495,[1]ExcCalc!O:S,5,FALSE),"")</f>
        <v/>
      </c>
    </row>
    <row r="496" spans="1:13" x14ac:dyDescent="0.2">
      <c r="A496" s="57"/>
      <c r="B496" s="87" t="str">
        <f>IF(ISNUMBER('[1]דיווח דיגומים'!B496),'[1]דיווח דיגומים'!B496,"")</f>
        <v/>
      </c>
      <c r="C496" s="88" t="str">
        <f>IF(ISNUMBER('[1]דיווח דיגומים'!B496),'[1]דיווח דיגומים'!C496,"")</f>
        <v/>
      </c>
      <c r="D496" s="89" t="str">
        <f>IF('[1]דיווח דיגומים'!E496="","",'[1]דיווח דיגומים'!E496)</f>
        <v/>
      </c>
      <c r="E496" s="90" t="str">
        <f>IF(B496="","",IF(VLOOKUP(B496,[1]WQ_UnitID!B:C,2,FALSE)=0,"",VLOOKUP(B496,[1]WQ_UnitID!B:C,2,FALSE)))</f>
        <v/>
      </c>
      <c r="F496" s="91" t="str">
        <f>IF(B496="","",[1]ExcLimit!$B$8)</f>
        <v/>
      </c>
      <c r="G496" s="91" t="str">
        <f>IF(B496="","",IF(D496=[1]Index!$R$24,"",[1]ExcLimit!$C$8))</f>
        <v/>
      </c>
      <c r="H496" s="91" t="str">
        <f>IF(B496="","",[1]ExcLimit!$D$8)</f>
        <v/>
      </c>
      <c r="I496" s="91" t="str">
        <f>IF(B496="","",[1]ExcLimit!$E$8)</f>
        <v/>
      </c>
      <c r="J496" s="91" t="str">
        <f>IFERROR(VLOOKUP(B496,[1]ExcCalc!O:S,2,FALSE),"")</f>
        <v/>
      </c>
      <c r="K496" s="91" t="str">
        <f>IFERROR(VLOOKUP(B496,[1]ExcCalc!O:S,3,FALSE),"")</f>
        <v/>
      </c>
      <c r="L496" s="91" t="str">
        <f>IFERROR(VLOOKUP(B496,[1]ExcCalc!O:S,4,FALSE),"")</f>
        <v/>
      </c>
      <c r="M496" s="91" t="str">
        <f>IFERROR(VLOOKUP(B496,[1]ExcCalc!O:S,5,FALSE),"")</f>
        <v/>
      </c>
    </row>
    <row r="497" spans="1:13" x14ac:dyDescent="0.2">
      <c r="A497" s="57"/>
      <c r="B497" s="87" t="str">
        <f>IF(ISNUMBER('[1]דיווח דיגומים'!B497),'[1]דיווח דיגומים'!B497,"")</f>
        <v/>
      </c>
      <c r="C497" s="88" t="str">
        <f>IF(ISNUMBER('[1]דיווח דיגומים'!B497),'[1]דיווח דיגומים'!C497,"")</f>
        <v/>
      </c>
      <c r="D497" s="89" t="str">
        <f>IF('[1]דיווח דיגומים'!E497="","",'[1]דיווח דיגומים'!E497)</f>
        <v/>
      </c>
      <c r="E497" s="90" t="str">
        <f>IF(B497="","",IF(VLOOKUP(B497,[1]WQ_UnitID!B:C,2,FALSE)=0,"",VLOOKUP(B497,[1]WQ_UnitID!B:C,2,FALSE)))</f>
        <v/>
      </c>
      <c r="F497" s="91" t="str">
        <f>IF(B497="","",[1]ExcLimit!$B$8)</f>
        <v/>
      </c>
      <c r="G497" s="91" t="str">
        <f>IF(B497="","",IF(D497=[1]Index!$R$24,"",[1]ExcLimit!$C$8))</f>
        <v/>
      </c>
      <c r="H497" s="91" t="str">
        <f>IF(B497="","",[1]ExcLimit!$D$8)</f>
        <v/>
      </c>
      <c r="I497" s="91" t="str">
        <f>IF(B497="","",[1]ExcLimit!$E$8)</f>
        <v/>
      </c>
      <c r="J497" s="91" t="str">
        <f>IFERROR(VLOOKUP(B497,[1]ExcCalc!O:S,2,FALSE),"")</f>
        <v/>
      </c>
      <c r="K497" s="91" t="str">
        <f>IFERROR(VLOOKUP(B497,[1]ExcCalc!O:S,3,FALSE),"")</f>
        <v/>
      </c>
      <c r="L497" s="91" t="str">
        <f>IFERROR(VLOOKUP(B497,[1]ExcCalc!O:S,4,FALSE),"")</f>
        <v/>
      </c>
      <c r="M497" s="91" t="str">
        <f>IFERROR(VLOOKUP(B497,[1]ExcCalc!O:S,5,FALSE),"")</f>
        <v/>
      </c>
    </row>
    <row r="498" spans="1:13" x14ac:dyDescent="0.2">
      <c r="A498" s="57"/>
      <c r="B498" s="87" t="str">
        <f>IF(ISNUMBER('[1]דיווח דיגומים'!B498),'[1]דיווח דיגומים'!B498,"")</f>
        <v/>
      </c>
      <c r="C498" s="88" t="str">
        <f>IF(ISNUMBER('[1]דיווח דיגומים'!B498),'[1]דיווח דיגומים'!C498,"")</f>
        <v/>
      </c>
      <c r="D498" s="89" t="str">
        <f>IF('[1]דיווח דיגומים'!E498="","",'[1]דיווח דיגומים'!E498)</f>
        <v/>
      </c>
      <c r="E498" s="90" t="str">
        <f>IF(B498="","",IF(VLOOKUP(B498,[1]WQ_UnitID!B:C,2,FALSE)=0,"",VLOOKUP(B498,[1]WQ_UnitID!B:C,2,FALSE)))</f>
        <v/>
      </c>
      <c r="F498" s="91" t="str">
        <f>IF(B498="","",[1]ExcLimit!$B$8)</f>
        <v/>
      </c>
      <c r="G498" s="91" t="str">
        <f>IF(B498="","",IF(D498=[1]Index!$R$24,"",[1]ExcLimit!$C$8))</f>
        <v/>
      </c>
      <c r="H498" s="91" t="str">
        <f>IF(B498="","",[1]ExcLimit!$D$8)</f>
        <v/>
      </c>
      <c r="I498" s="91" t="str">
        <f>IF(B498="","",[1]ExcLimit!$E$8)</f>
        <v/>
      </c>
      <c r="J498" s="91" t="str">
        <f>IFERROR(VLOOKUP(B498,[1]ExcCalc!O:S,2,FALSE),"")</f>
        <v/>
      </c>
      <c r="K498" s="91" t="str">
        <f>IFERROR(VLOOKUP(B498,[1]ExcCalc!O:S,3,FALSE),"")</f>
        <v/>
      </c>
      <c r="L498" s="91" t="str">
        <f>IFERROR(VLOOKUP(B498,[1]ExcCalc!O:S,4,FALSE),"")</f>
        <v/>
      </c>
      <c r="M498" s="91" t="str">
        <f>IFERROR(VLOOKUP(B498,[1]ExcCalc!O:S,5,FALSE),"")</f>
        <v/>
      </c>
    </row>
    <row r="499" spans="1:13" x14ac:dyDescent="0.2">
      <c r="A499" s="57"/>
      <c r="B499" s="87" t="str">
        <f>IF(ISNUMBER('[1]דיווח דיגומים'!B499),'[1]דיווח דיגומים'!B499,"")</f>
        <v/>
      </c>
      <c r="C499" s="88" t="str">
        <f>IF(ISNUMBER('[1]דיווח דיגומים'!B499),'[1]דיווח דיגומים'!C499,"")</f>
        <v/>
      </c>
      <c r="D499" s="89" t="str">
        <f>IF('[1]דיווח דיגומים'!E499="","",'[1]דיווח דיגומים'!E499)</f>
        <v/>
      </c>
      <c r="E499" s="90" t="str">
        <f>IF(B499="","",IF(VLOOKUP(B499,[1]WQ_UnitID!B:C,2,FALSE)=0,"",VLOOKUP(B499,[1]WQ_UnitID!B:C,2,FALSE)))</f>
        <v/>
      </c>
      <c r="F499" s="91" t="str">
        <f>IF(B499="","",[1]ExcLimit!$B$8)</f>
        <v/>
      </c>
      <c r="G499" s="91" t="str">
        <f>IF(B499="","",IF(D499=[1]Index!$R$24,"",[1]ExcLimit!$C$8))</f>
        <v/>
      </c>
      <c r="H499" s="91" t="str">
        <f>IF(B499="","",[1]ExcLimit!$D$8)</f>
        <v/>
      </c>
      <c r="I499" s="91" t="str">
        <f>IF(B499="","",[1]ExcLimit!$E$8)</f>
        <v/>
      </c>
      <c r="J499" s="91" t="str">
        <f>IFERROR(VLOOKUP(B499,[1]ExcCalc!O:S,2,FALSE),"")</f>
        <v/>
      </c>
      <c r="K499" s="91" t="str">
        <f>IFERROR(VLOOKUP(B499,[1]ExcCalc!O:S,3,FALSE),"")</f>
        <v/>
      </c>
      <c r="L499" s="91" t="str">
        <f>IFERROR(VLOOKUP(B499,[1]ExcCalc!O:S,4,FALSE),"")</f>
        <v/>
      </c>
      <c r="M499" s="91" t="str">
        <f>IFERROR(VLOOKUP(B499,[1]ExcCalc!O:S,5,FALSE),"")</f>
        <v/>
      </c>
    </row>
    <row r="500" spans="1:13" x14ac:dyDescent="0.2">
      <c r="A500" s="57"/>
      <c r="B500" s="87" t="str">
        <f>IF(ISNUMBER('[1]דיווח דיגומים'!B500),'[1]דיווח דיגומים'!B500,"")</f>
        <v/>
      </c>
      <c r="C500" s="88" t="str">
        <f>IF(ISNUMBER('[1]דיווח דיגומים'!B500),'[1]דיווח דיגומים'!C500,"")</f>
        <v/>
      </c>
      <c r="D500" s="89" t="str">
        <f>IF('[1]דיווח דיגומים'!E500="","",'[1]דיווח דיגומים'!E500)</f>
        <v/>
      </c>
      <c r="E500" s="90" t="str">
        <f>IF(B500="","",IF(VLOOKUP(B500,[1]WQ_UnitID!B:C,2,FALSE)=0,"",VLOOKUP(B500,[1]WQ_UnitID!B:C,2,FALSE)))</f>
        <v/>
      </c>
      <c r="F500" s="91" t="str">
        <f>IF(B500="","",[1]ExcLimit!$B$8)</f>
        <v/>
      </c>
      <c r="G500" s="91" t="str">
        <f>IF(B500="","",IF(D500=[1]Index!$R$24,"",[1]ExcLimit!$C$8))</f>
        <v/>
      </c>
      <c r="H500" s="91" t="str">
        <f>IF(B500="","",[1]ExcLimit!$D$8)</f>
        <v/>
      </c>
      <c r="I500" s="91" t="str">
        <f>IF(B500="","",[1]ExcLimit!$E$8)</f>
        <v/>
      </c>
      <c r="J500" s="91" t="str">
        <f>IFERROR(VLOOKUP(B500,[1]ExcCalc!O:S,2,FALSE),"")</f>
        <v/>
      </c>
      <c r="K500" s="91" t="str">
        <f>IFERROR(VLOOKUP(B500,[1]ExcCalc!O:S,3,FALSE),"")</f>
        <v/>
      </c>
      <c r="L500" s="91" t="str">
        <f>IFERROR(VLOOKUP(B500,[1]ExcCalc!O:S,4,FALSE),"")</f>
        <v/>
      </c>
      <c r="M500" s="91" t="str">
        <f>IFERROR(VLOOKUP(B500,[1]ExcCalc!O:S,5,FALSE),"")</f>
        <v/>
      </c>
    </row>
    <row r="501" spans="1:13" x14ac:dyDescent="0.2">
      <c r="A501" s="57"/>
      <c r="B501" s="87" t="str">
        <f>IF(ISNUMBER('[1]דיווח דיגומים'!B501),'[1]דיווח דיגומים'!B501,"")</f>
        <v/>
      </c>
      <c r="C501" s="88" t="str">
        <f>IF(ISNUMBER('[1]דיווח דיגומים'!B501),'[1]דיווח דיגומים'!C501,"")</f>
        <v/>
      </c>
      <c r="D501" s="89" t="str">
        <f>IF('[1]דיווח דיגומים'!E501="","",'[1]דיווח דיגומים'!E501)</f>
        <v/>
      </c>
      <c r="E501" s="90" t="str">
        <f>IF(B501="","",IF(VLOOKUP(B501,[1]WQ_UnitID!B:C,2,FALSE)=0,"",VLOOKUP(B501,[1]WQ_UnitID!B:C,2,FALSE)))</f>
        <v/>
      </c>
      <c r="F501" s="91" t="str">
        <f>IF(B501="","",[1]ExcLimit!$B$8)</f>
        <v/>
      </c>
      <c r="G501" s="91" t="str">
        <f>IF(B501="","",IF(D501=[1]Index!$R$24,"",[1]ExcLimit!$C$8))</f>
        <v/>
      </c>
      <c r="H501" s="91" t="str">
        <f>IF(B501="","",[1]ExcLimit!$D$8)</f>
        <v/>
      </c>
      <c r="I501" s="91" t="str">
        <f>IF(B501="","",[1]ExcLimit!$E$8)</f>
        <v/>
      </c>
      <c r="J501" s="91" t="str">
        <f>IFERROR(VLOOKUP(B501,[1]ExcCalc!O:S,2,FALSE),"")</f>
        <v/>
      </c>
      <c r="K501" s="91" t="str">
        <f>IFERROR(VLOOKUP(B501,[1]ExcCalc!O:S,3,FALSE),"")</f>
        <v/>
      </c>
      <c r="L501" s="91" t="str">
        <f>IFERROR(VLOOKUP(B501,[1]ExcCalc!O:S,4,FALSE),"")</f>
        <v/>
      </c>
      <c r="M501" s="91" t="str">
        <f>IFERROR(VLOOKUP(B501,[1]ExcCalc!O:S,5,FALSE),"")</f>
        <v/>
      </c>
    </row>
    <row r="502" spans="1:13" x14ac:dyDescent="0.2">
      <c r="A502" s="57"/>
      <c r="B502" s="87" t="str">
        <f>IF(ISNUMBER('[1]דיווח דיגומים'!B502),'[1]דיווח דיגומים'!B502,"")</f>
        <v/>
      </c>
      <c r="C502" s="88" t="str">
        <f>IF(ISNUMBER('[1]דיווח דיגומים'!B502),'[1]דיווח דיגומים'!C502,"")</f>
        <v/>
      </c>
      <c r="D502" s="89" t="str">
        <f>IF('[1]דיווח דיגומים'!E502="","",'[1]דיווח דיגומים'!E502)</f>
        <v/>
      </c>
      <c r="E502" s="90" t="str">
        <f>IF(B502="","",IF(VLOOKUP(B502,[1]WQ_UnitID!B:C,2,FALSE)=0,"",VLOOKUP(B502,[1]WQ_UnitID!B:C,2,FALSE)))</f>
        <v/>
      </c>
      <c r="F502" s="91" t="str">
        <f>IF(B502="","",[1]ExcLimit!$B$8)</f>
        <v/>
      </c>
      <c r="G502" s="91" t="str">
        <f>IF(B502="","",IF(D502=[1]Index!$R$24,"",[1]ExcLimit!$C$8))</f>
        <v/>
      </c>
      <c r="H502" s="91" t="str">
        <f>IF(B502="","",[1]ExcLimit!$D$8)</f>
        <v/>
      </c>
      <c r="I502" s="91" t="str">
        <f>IF(B502="","",[1]ExcLimit!$E$8)</f>
        <v/>
      </c>
      <c r="J502" s="91" t="str">
        <f>IFERROR(VLOOKUP(B502,[1]ExcCalc!O:S,2,FALSE),"")</f>
        <v/>
      </c>
      <c r="K502" s="91" t="str">
        <f>IFERROR(VLOOKUP(B502,[1]ExcCalc!O:S,3,FALSE),"")</f>
        <v/>
      </c>
      <c r="L502" s="91" t="str">
        <f>IFERROR(VLOOKUP(B502,[1]ExcCalc!O:S,4,FALSE),"")</f>
        <v/>
      </c>
      <c r="M502" s="91" t="str">
        <f>IFERROR(VLOOKUP(B502,[1]ExcCalc!O:S,5,FALSE),"")</f>
        <v/>
      </c>
    </row>
    <row r="503" spans="1:13" x14ac:dyDescent="0.2">
      <c r="A503" s="57"/>
      <c r="B503" s="87" t="str">
        <f>IF(ISNUMBER('[1]דיווח דיגומים'!B503),'[1]דיווח דיגומים'!B503,"")</f>
        <v/>
      </c>
      <c r="C503" s="88" t="str">
        <f>IF(ISNUMBER('[1]דיווח דיגומים'!B503),'[1]דיווח דיגומים'!C503,"")</f>
        <v/>
      </c>
      <c r="D503" s="89" t="str">
        <f>IF('[1]דיווח דיגומים'!E503="","",'[1]דיווח דיגומים'!E503)</f>
        <v/>
      </c>
      <c r="E503" s="90" t="str">
        <f>IF(B503="","",IF(VLOOKUP(B503,[1]WQ_UnitID!B:C,2,FALSE)=0,"",VLOOKUP(B503,[1]WQ_UnitID!B:C,2,FALSE)))</f>
        <v/>
      </c>
      <c r="F503" s="91" t="str">
        <f>IF(B503="","",[1]ExcLimit!$B$8)</f>
        <v/>
      </c>
      <c r="G503" s="91" t="str">
        <f>IF(B503="","",IF(D503=[1]Index!$R$24,"",[1]ExcLimit!$C$8))</f>
        <v/>
      </c>
      <c r="H503" s="91" t="str">
        <f>IF(B503="","",[1]ExcLimit!$D$8)</f>
        <v/>
      </c>
      <c r="I503" s="91" t="str">
        <f>IF(B503="","",[1]ExcLimit!$E$8)</f>
        <v/>
      </c>
      <c r="J503" s="91" t="str">
        <f>IFERROR(VLOOKUP(B503,[1]ExcCalc!O:S,2,FALSE),"")</f>
        <v/>
      </c>
      <c r="K503" s="91" t="str">
        <f>IFERROR(VLOOKUP(B503,[1]ExcCalc!O:S,3,FALSE),"")</f>
        <v/>
      </c>
      <c r="L503" s="91" t="str">
        <f>IFERROR(VLOOKUP(B503,[1]ExcCalc!O:S,4,FALSE),"")</f>
        <v/>
      </c>
      <c r="M503" s="91" t="str">
        <f>IFERROR(VLOOKUP(B503,[1]ExcCalc!O:S,5,FALSE),"")</f>
        <v/>
      </c>
    </row>
    <row r="504" spans="1:13" x14ac:dyDescent="0.2">
      <c r="A504" s="57"/>
      <c r="B504" s="87" t="str">
        <f>IF(ISNUMBER('[1]דיווח דיגומים'!B504),'[1]דיווח דיגומים'!B504,"")</f>
        <v/>
      </c>
      <c r="C504" s="88" t="str">
        <f>IF(ISNUMBER('[1]דיווח דיגומים'!B504),'[1]דיווח דיגומים'!C504,"")</f>
        <v/>
      </c>
      <c r="D504" s="89" t="str">
        <f>IF('[1]דיווח דיגומים'!E504="","",'[1]דיווח דיגומים'!E504)</f>
        <v/>
      </c>
      <c r="E504" s="90" t="str">
        <f>IF(B504="","",IF(VLOOKUP(B504,[1]WQ_UnitID!B:C,2,FALSE)=0,"",VLOOKUP(B504,[1]WQ_UnitID!B:C,2,FALSE)))</f>
        <v/>
      </c>
      <c r="F504" s="91" t="str">
        <f>IF(B504="","",[1]ExcLimit!$B$8)</f>
        <v/>
      </c>
      <c r="G504" s="91" t="str">
        <f>IF(B504="","",IF(D504=[1]Index!$R$24,"",[1]ExcLimit!$C$8))</f>
        <v/>
      </c>
      <c r="H504" s="91" t="str">
        <f>IF(B504="","",[1]ExcLimit!$D$8)</f>
        <v/>
      </c>
      <c r="I504" s="91" t="str">
        <f>IF(B504="","",[1]ExcLimit!$E$8)</f>
        <v/>
      </c>
      <c r="J504" s="91" t="str">
        <f>IFERROR(VLOOKUP(B504,[1]ExcCalc!O:S,2,FALSE),"")</f>
        <v/>
      </c>
      <c r="K504" s="91" t="str">
        <f>IFERROR(VLOOKUP(B504,[1]ExcCalc!O:S,3,FALSE),"")</f>
        <v/>
      </c>
      <c r="L504" s="91" t="str">
        <f>IFERROR(VLOOKUP(B504,[1]ExcCalc!O:S,4,FALSE),"")</f>
        <v/>
      </c>
      <c r="M504" s="91" t="str">
        <f>IFERROR(VLOOKUP(B504,[1]ExcCalc!O:S,5,FALSE),"")</f>
        <v/>
      </c>
    </row>
    <row r="505" spans="1:13" x14ac:dyDescent="0.2">
      <c r="A505" s="57"/>
      <c r="B505" s="87" t="str">
        <f>IF(ISNUMBER('[1]דיווח דיגומים'!B505),'[1]דיווח דיגומים'!B505,"")</f>
        <v/>
      </c>
      <c r="C505" s="88" t="str">
        <f>IF(ISNUMBER('[1]דיווח דיגומים'!B505),'[1]דיווח דיגומים'!C505,"")</f>
        <v/>
      </c>
      <c r="D505" s="89" t="str">
        <f>IF('[1]דיווח דיגומים'!E505="","",'[1]דיווח דיגומים'!E505)</f>
        <v/>
      </c>
      <c r="E505" s="90" t="str">
        <f>IF(B505="","",IF(VLOOKUP(B505,[1]WQ_UnitID!B:C,2,FALSE)=0,"",VLOOKUP(B505,[1]WQ_UnitID!B:C,2,FALSE)))</f>
        <v/>
      </c>
      <c r="F505" s="91" t="str">
        <f>IF(B505="","",[1]ExcLimit!$B$8)</f>
        <v/>
      </c>
      <c r="G505" s="91" t="str">
        <f>IF(B505="","",IF(D505=[1]Index!$R$24,"",[1]ExcLimit!$C$8))</f>
        <v/>
      </c>
      <c r="H505" s="91" t="str">
        <f>IF(B505="","",[1]ExcLimit!$D$8)</f>
        <v/>
      </c>
      <c r="I505" s="91" t="str">
        <f>IF(B505="","",[1]ExcLimit!$E$8)</f>
        <v/>
      </c>
      <c r="J505" s="91" t="str">
        <f>IFERROR(VLOOKUP(B505,[1]ExcCalc!O:S,2,FALSE),"")</f>
        <v/>
      </c>
      <c r="K505" s="91" t="str">
        <f>IFERROR(VLOOKUP(B505,[1]ExcCalc!O:S,3,FALSE),"")</f>
        <v/>
      </c>
      <c r="L505" s="91" t="str">
        <f>IFERROR(VLOOKUP(B505,[1]ExcCalc!O:S,4,FALSE),"")</f>
        <v/>
      </c>
      <c r="M505" s="91" t="str">
        <f>IFERROR(VLOOKUP(B505,[1]ExcCalc!O:S,5,FALSE),"")</f>
        <v/>
      </c>
    </row>
    <row r="506" spans="1:13" x14ac:dyDescent="0.2">
      <c r="A506" s="57"/>
      <c r="B506" s="87" t="str">
        <f>IF(ISNUMBER('[1]דיווח דיגומים'!B506),'[1]דיווח דיגומים'!B506,"")</f>
        <v/>
      </c>
      <c r="C506" s="88" t="str">
        <f>IF(ISNUMBER('[1]דיווח דיגומים'!B506),'[1]דיווח דיגומים'!C506,"")</f>
        <v/>
      </c>
      <c r="D506" s="89" t="str">
        <f>IF('[1]דיווח דיגומים'!E506="","",'[1]דיווח דיגומים'!E506)</f>
        <v/>
      </c>
      <c r="E506" s="90" t="str">
        <f>IF(B506="","",IF(VLOOKUP(B506,[1]WQ_UnitID!B:C,2,FALSE)=0,"",VLOOKUP(B506,[1]WQ_UnitID!B:C,2,FALSE)))</f>
        <v/>
      </c>
      <c r="F506" s="91" t="str">
        <f>IF(B506="","",[1]ExcLimit!$B$8)</f>
        <v/>
      </c>
      <c r="G506" s="91" t="str">
        <f>IF(B506="","",IF(D506=[1]Index!$R$24,"",[1]ExcLimit!$C$8))</f>
        <v/>
      </c>
      <c r="H506" s="91" t="str">
        <f>IF(B506="","",[1]ExcLimit!$D$8)</f>
        <v/>
      </c>
      <c r="I506" s="91" t="str">
        <f>IF(B506="","",[1]ExcLimit!$E$8)</f>
        <v/>
      </c>
      <c r="J506" s="91" t="str">
        <f>IFERROR(VLOOKUP(B506,[1]ExcCalc!O:S,2,FALSE),"")</f>
        <v/>
      </c>
      <c r="K506" s="91" t="str">
        <f>IFERROR(VLOOKUP(B506,[1]ExcCalc!O:S,3,FALSE),"")</f>
        <v/>
      </c>
      <c r="L506" s="91" t="str">
        <f>IFERROR(VLOOKUP(B506,[1]ExcCalc!O:S,4,FALSE),"")</f>
        <v/>
      </c>
      <c r="M506" s="91" t="str">
        <f>IFERROR(VLOOKUP(B506,[1]ExcCalc!O:S,5,FALSE),"")</f>
        <v/>
      </c>
    </row>
    <row r="507" spans="1:13" x14ac:dyDescent="0.2">
      <c r="A507" s="57"/>
      <c r="B507" s="87" t="str">
        <f>IF(ISNUMBER('[1]דיווח דיגומים'!B507),'[1]דיווח דיגומים'!B507,"")</f>
        <v/>
      </c>
      <c r="C507" s="88" t="str">
        <f>IF(ISNUMBER('[1]דיווח דיגומים'!B507),'[1]דיווח דיגומים'!C507,"")</f>
        <v/>
      </c>
      <c r="D507" s="89" t="str">
        <f>IF('[1]דיווח דיגומים'!E507="","",'[1]דיווח דיגומים'!E507)</f>
        <v/>
      </c>
      <c r="E507" s="90" t="str">
        <f>IF(B507="","",IF(VLOOKUP(B507,[1]WQ_UnitID!B:C,2,FALSE)=0,"",VLOOKUP(B507,[1]WQ_UnitID!B:C,2,FALSE)))</f>
        <v/>
      </c>
      <c r="F507" s="91" t="str">
        <f>IF(B507="","",[1]ExcLimit!$B$8)</f>
        <v/>
      </c>
      <c r="G507" s="91" t="str">
        <f>IF(B507="","",IF(D507=[1]Index!$R$24,"",[1]ExcLimit!$C$8))</f>
        <v/>
      </c>
      <c r="H507" s="91" t="str">
        <f>IF(B507="","",[1]ExcLimit!$D$8)</f>
        <v/>
      </c>
      <c r="I507" s="91" t="str">
        <f>IF(B507="","",[1]ExcLimit!$E$8)</f>
        <v/>
      </c>
      <c r="J507" s="91" t="str">
        <f>IFERROR(VLOOKUP(B507,[1]ExcCalc!O:S,2,FALSE),"")</f>
        <v/>
      </c>
      <c r="K507" s="91" t="str">
        <f>IFERROR(VLOOKUP(B507,[1]ExcCalc!O:S,3,FALSE),"")</f>
        <v/>
      </c>
      <c r="L507" s="91" t="str">
        <f>IFERROR(VLOOKUP(B507,[1]ExcCalc!O:S,4,FALSE),"")</f>
        <v/>
      </c>
      <c r="M507" s="91" t="str">
        <f>IFERROR(VLOOKUP(B507,[1]ExcCalc!O:S,5,FALSE),"")</f>
        <v/>
      </c>
    </row>
    <row r="508" spans="1:13" x14ac:dyDescent="0.2">
      <c r="A508" s="57"/>
      <c r="B508" s="87" t="str">
        <f>IF(ISNUMBER('[1]דיווח דיגומים'!B508),'[1]דיווח דיגומים'!B508,"")</f>
        <v/>
      </c>
      <c r="C508" s="88" t="str">
        <f>IF(ISNUMBER('[1]דיווח דיגומים'!B508),'[1]דיווח דיגומים'!C508,"")</f>
        <v/>
      </c>
      <c r="D508" s="89" t="str">
        <f>IF('[1]דיווח דיגומים'!E508="","",'[1]דיווח דיגומים'!E508)</f>
        <v/>
      </c>
      <c r="E508" s="90" t="str">
        <f>IF(B508="","",IF(VLOOKUP(B508,[1]WQ_UnitID!B:C,2,FALSE)=0,"",VLOOKUP(B508,[1]WQ_UnitID!B:C,2,FALSE)))</f>
        <v/>
      </c>
      <c r="F508" s="91" t="str">
        <f>IF(B508="","",[1]ExcLimit!$B$8)</f>
        <v/>
      </c>
      <c r="G508" s="91" t="str">
        <f>IF(B508="","",IF(D508=[1]Index!$R$24,"",[1]ExcLimit!$C$8))</f>
        <v/>
      </c>
      <c r="H508" s="91" t="str">
        <f>IF(B508="","",[1]ExcLimit!$D$8)</f>
        <v/>
      </c>
      <c r="I508" s="91" t="str">
        <f>IF(B508="","",[1]ExcLimit!$E$8)</f>
        <v/>
      </c>
      <c r="J508" s="91" t="str">
        <f>IFERROR(VLOOKUP(B508,[1]ExcCalc!O:S,2,FALSE),"")</f>
        <v/>
      </c>
      <c r="K508" s="91" t="str">
        <f>IFERROR(VLOOKUP(B508,[1]ExcCalc!O:S,3,FALSE),"")</f>
        <v/>
      </c>
      <c r="L508" s="91" t="str">
        <f>IFERROR(VLOOKUP(B508,[1]ExcCalc!O:S,4,FALSE),"")</f>
        <v/>
      </c>
      <c r="M508" s="91" t="str">
        <f>IFERROR(VLOOKUP(B508,[1]ExcCalc!O:S,5,FALSE),"")</f>
        <v/>
      </c>
    </row>
    <row r="509" spans="1:13" x14ac:dyDescent="0.2">
      <c r="A509" s="57"/>
      <c r="B509" s="87" t="str">
        <f>IF(ISNUMBER('[1]דיווח דיגומים'!B509),'[1]דיווח דיגומים'!B509,"")</f>
        <v/>
      </c>
      <c r="C509" s="88" t="str">
        <f>IF(ISNUMBER('[1]דיווח דיגומים'!B509),'[1]דיווח דיגומים'!C509,"")</f>
        <v/>
      </c>
      <c r="D509" s="89" t="str">
        <f>IF('[1]דיווח דיגומים'!E509="","",'[1]דיווח דיגומים'!E509)</f>
        <v/>
      </c>
      <c r="E509" s="90" t="str">
        <f>IF(B509="","",IF(VLOOKUP(B509,[1]WQ_UnitID!B:C,2,FALSE)=0,"",VLOOKUP(B509,[1]WQ_UnitID!B:C,2,FALSE)))</f>
        <v/>
      </c>
      <c r="F509" s="91" t="str">
        <f>IF(B509="","",[1]ExcLimit!$B$8)</f>
        <v/>
      </c>
      <c r="G509" s="91" t="str">
        <f>IF(B509="","",IF(D509=[1]Index!$R$24,"",[1]ExcLimit!$C$8))</f>
        <v/>
      </c>
      <c r="H509" s="91" t="str">
        <f>IF(B509="","",[1]ExcLimit!$D$8)</f>
        <v/>
      </c>
      <c r="I509" s="91" t="str">
        <f>IF(B509="","",[1]ExcLimit!$E$8)</f>
        <v/>
      </c>
      <c r="J509" s="91" t="str">
        <f>IFERROR(VLOOKUP(B509,[1]ExcCalc!O:S,2,FALSE),"")</f>
        <v/>
      </c>
      <c r="K509" s="91" t="str">
        <f>IFERROR(VLOOKUP(B509,[1]ExcCalc!O:S,3,FALSE),"")</f>
        <v/>
      </c>
      <c r="L509" s="91" t="str">
        <f>IFERROR(VLOOKUP(B509,[1]ExcCalc!O:S,4,FALSE),"")</f>
        <v/>
      </c>
      <c r="M509" s="91" t="str">
        <f>IFERROR(VLOOKUP(B509,[1]ExcCalc!O:S,5,FALSE),"")</f>
        <v/>
      </c>
    </row>
    <row r="510" spans="1:13" x14ac:dyDescent="0.2">
      <c r="A510" s="57"/>
      <c r="B510" s="87" t="str">
        <f>IF(ISNUMBER('[1]דיווח דיגומים'!B510),'[1]דיווח דיגומים'!B510,"")</f>
        <v/>
      </c>
      <c r="C510" s="88" t="str">
        <f>IF(ISNUMBER('[1]דיווח דיגומים'!B510),'[1]דיווח דיגומים'!C510,"")</f>
        <v/>
      </c>
      <c r="D510" s="89" t="str">
        <f>IF('[1]דיווח דיגומים'!E510="","",'[1]דיווח דיגומים'!E510)</f>
        <v/>
      </c>
      <c r="E510" s="90" t="str">
        <f>IF(B510="","",IF(VLOOKUP(B510,[1]WQ_UnitID!B:C,2,FALSE)=0,"",VLOOKUP(B510,[1]WQ_UnitID!B:C,2,FALSE)))</f>
        <v/>
      </c>
      <c r="F510" s="91" t="str">
        <f>IF(B510="","",[1]ExcLimit!$B$8)</f>
        <v/>
      </c>
      <c r="G510" s="91" t="str">
        <f>IF(B510="","",IF(D510=[1]Index!$R$24,"",[1]ExcLimit!$C$8))</f>
        <v/>
      </c>
      <c r="H510" s="91" t="str">
        <f>IF(B510="","",[1]ExcLimit!$D$8)</f>
        <v/>
      </c>
      <c r="I510" s="91" t="str">
        <f>IF(B510="","",[1]ExcLimit!$E$8)</f>
        <v/>
      </c>
      <c r="J510" s="91" t="str">
        <f>IFERROR(VLOOKUP(B510,[1]ExcCalc!O:S,2,FALSE),"")</f>
        <v/>
      </c>
      <c r="K510" s="91" t="str">
        <f>IFERROR(VLOOKUP(B510,[1]ExcCalc!O:S,3,FALSE),"")</f>
        <v/>
      </c>
      <c r="L510" s="91" t="str">
        <f>IFERROR(VLOOKUP(B510,[1]ExcCalc!O:S,4,FALSE),"")</f>
        <v/>
      </c>
      <c r="M510" s="91" t="str">
        <f>IFERROR(VLOOKUP(B510,[1]ExcCalc!O:S,5,FALSE),"")</f>
        <v/>
      </c>
    </row>
    <row r="511" spans="1:13" x14ac:dyDescent="0.2">
      <c r="A511" s="57"/>
      <c r="B511" s="87" t="str">
        <f>IF(ISNUMBER('[1]דיווח דיגומים'!B511),'[1]דיווח דיגומים'!B511,"")</f>
        <v/>
      </c>
      <c r="C511" s="88" t="str">
        <f>IF(ISNUMBER('[1]דיווח דיגומים'!B511),'[1]דיווח דיגומים'!C511,"")</f>
        <v/>
      </c>
      <c r="D511" s="89" t="str">
        <f>IF('[1]דיווח דיגומים'!E511="","",'[1]דיווח דיגומים'!E511)</f>
        <v/>
      </c>
      <c r="E511" s="90" t="str">
        <f>IF(B511="","",IF(VLOOKUP(B511,[1]WQ_UnitID!B:C,2,FALSE)=0,"",VLOOKUP(B511,[1]WQ_UnitID!B:C,2,FALSE)))</f>
        <v/>
      </c>
      <c r="F511" s="91" t="str">
        <f>IF(B511="","",[1]ExcLimit!$B$8)</f>
        <v/>
      </c>
      <c r="G511" s="91" t="str">
        <f>IF(B511="","",IF(D511=[1]Index!$R$24,"",[1]ExcLimit!$C$8))</f>
        <v/>
      </c>
      <c r="H511" s="91" t="str">
        <f>IF(B511="","",[1]ExcLimit!$D$8)</f>
        <v/>
      </c>
      <c r="I511" s="91" t="str">
        <f>IF(B511="","",[1]ExcLimit!$E$8)</f>
        <v/>
      </c>
      <c r="J511" s="91" t="str">
        <f>IFERROR(VLOOKUP(B511,[1]ExcCalc!O:S,2,FALSE),"")</f>
        <v/>
      </c>
      <c r="K511" s="91" t="str">
        <f>IFERROR(VLOOKUP(B511,[1]ExcCalc!O:S,3,FALSE),"")</f>
        <v/>
      </c>
      <c r="L511" s="91" t="str">
        <f>IFERROR(VLOOKUP(B511,[1]ExcCalc!O:S,4,FALSE),"")</f>
        <v/>
      </c>
      <c r="M511" s="91" t="str">
        <f>IFERROR(VLOOKUP(B511,[1]ExcCalc!O:S,5,FALSE),"")</f>
        <v/>
      </c>
    </row>
    <row r="512" spans="1:13" x14ac:dyDescent="0.2">
      <c r="A512" s="57"/>
      <c r="B512" s="87" t="str">
        <f>IF(ISNUMBER('[1]דיווח דיגומים'!B512),'[1]דיווח דיגומים'!B512,"")</f>
        <v/>
      </c>
      <c r="C512" s="88" t="str">
        <f>IF(ISNUMBER('[1]דיווח דיגומים'!B512),'[1]דיווח דיגומים'!C512,"")</f>
        <v/>
      </c>
      <c r="D512" s="89" t="str">
        <f>IF('[1]דיווח דיגומים'!E512="","",'[1]דיווח דיגומים'!E512)</f>
        <v/>
      </c>
      <c r="E512" s="90" t="str">
        <f>IF(B512="","",IF(VLOOKUP(B512,[1]WQ_UnitID!B:C,2,FALSE)=0,"",VLOOKUP(B512,[1]WQ_UnitID!B:C,2,FALSE)))</f>
        <v/>
      </c>
      <c r="F512" s="91" t="str">
        <f>IF(B512="","",[1]ExcLimit!$B$8)</f>
        <v/>
      </c>
      <c r="G512" s="91" t="str">
        <f>IF(B512="","",IF(D512=[1]Index!$R$24,"",[1]ExcLimit!$C$8))</f>
        <v/>
      </c>
      <c r="H512" s="91" t="str">
        <f>IF(B512="","",[1]ExcLimit!$D$8)</f>
        <v/>
      </c>
      <c r="I512" s="91" t="str">
        <f>IF(B512="","",[1]ExcLimit!$E$8)</f>
        <v/>
      </c>
      <c r="J512" s="91" t="str">
        <f>IFERROR(VLOOKUP(B512,[1]ExcCalc!O:S,2,FALSE),"")</f>
        <v/>
      </c>
      <c r="K512" s="91" t="str">
        <f>IFERROR(VLOOKUP(B512,[1]ExcCalc!O:S,3,FALSE),"")</f>
        <v/>
      </c>
      <c r="L512" s="91" t="str">
        <f>IFERROR(VLOOKUP(B512,[1]ExcCalc!O:S,4,FALSE),"")</f>
        <v/>
      </c>
      <c r="M512" s="91" t="str">
        <f>IFERROR(VLOOKUP(B512,[1]ExcCalc!O:S,5,FALSE),"")</f>
        <v/>
      </c>
    </row>
    <row r="513" spans="1:13" x14ac:dyDescent="0.2">
      <c r="A513" s="57"/>
      <c r="B513" s="87" t="str">
        <f>IF(ISNUMBER('[1]דיווח דיגומים'!B513),'[1]דיווח דיגומים'!B513,"")</f>
        <v/>
      </c>
      <c r="C513" s="88" t="str">
        <f>IF(ISNUMBER('[1]דיווח דיגומים'!B513),'[1]דיווח דיגומים'!C513,"")</f>
        <v/>
      </c>
      <c r="D513" s="89" t="str">
        <f>IF('[1]דיווח דיגומים'!E513="","",'[1]דיווח דיגומים'!E513)</f>
        <v/>
      </c>
      <c r="E513" s="90" t="str">
        <f>IF(B513="","",IF(VLOOKUP(B513,[1]WQ_UnitID!B:C,2,FALSE)=0,"",VLOOKUP(B513,[1]WQ_UnitID!B:C,2,FALSE)))</f>
        <v/>
      </c>
      <c r="F513" s="91" t="str">
        <f>IF(B513="","",[1]ExcLimit!$B$8)</f>
        <v/>
      </c>
      <c r="G513" s="91" t="str">
        <f>IF(B513="","",IF(D513=[1]Index!$R$24,"",[1]ExcLimit!$C$8))</f>
        <v/>
      </c>
      <c r="H513" s="91" t="str">
        <f>IF(B513="","",[1]ExcLimit!$D$8)</f>
        <v/>
      </c>
      <c r="I513" s="91" t="str">
        <f>IF(B513="","",[1]ExcLimit!$E$8)</f>
        <v/>
      </c>
      <c r="J513" s="91" t="str">
        <f>IFERROR(VLOOKUP(B513,[1]ExcCalc!O:S,2,FALSE),"")</f>
        <v/>
      </c>
      <c r="K513" s="91" t="str">
        <f>IFERROR(VLOOKUP(B513,[1]ExcCalc!O:S,3,FALSE),"")</f>
        <v/>
      </c>
      <c r="L513" s="91" t="str">
        <f>IFERROR(VLOOKUP(B513,[1]ExcCalc!O:S,4,FALSE),"")</f>
        <v/>
      </c>
      <c r="M513" s="91" t="str">
        <f>IFERROR(VLOOKUP(B513,[1]ExcCalc!O:S,5,FALSE),"")</f>
        <v/>
      </c>
    </row>
    <row r="514" spans="1:13" x14ac:dyDescent="0.2">
      <c r="A514" s="57"/>
      <c r="B514" s="87" t="str">
        <f>IF(ISNUMBER('[1]דיווח דיגומים'!B514),'[1]דיווח דיגומים'!B514,"")</f>
        <v/>
      </c>
      <c r="C514" s="88" t="str">
        <f>IF(ISNUMBER('[1]דיווח דיגומים'!B514),'[1]דיווח דיגומים'!C514,"")</f>
        <v/>
      </c>
      <c r="D514" s="89" t="str">
        <f>IF('[1]דיווח דיגומים'!E514="","",'[1]דיווח דיגומים'!E514)</f>
        <v/>
      </c>
      <c r="E514" s="90" t="str">
        <f>IF(B514="","",IF(VLOOKUP(B514,[1]WQ_UnitID!B:C,2,FALSE)=0,"",VLOOKUP(B514,[1]WQ_UnitID!B:C,2,FALSE)))</f>
        <v/>
      </c>
      <c r="F514" s="91" t="str">
        <f>IF(B514="","",[1]ExcLimit!$B$8)</f>
        <v/>
      </c>
      <c r="G514" s="91" t="str">
        <f>IF(B514="","",IF(D514=[1]Index!$R$24,"",[1]ExcLimit!$C$8))</f>
        <v/>
      </c>
      <c r="H514" s="91" t="str">
        <f>IF(B514="","",[1]ExcLimit!$D$8)</f>
        <v/>
      </c>
      <c r="I514" s="91" t="str">
        <f>IF(B514="","",[1]ExcLimit!$E$8)</f>
        <v/>
      </c>
      <c r="J514" s="91" t="str">
        <f>IFERROR(VLOOKUP(B514,[1]ExcCalc!O:S,2,FALSE),"")</f>
        <v/>
      </c>
      <c r="K514" s="91" t="str">
        <f>IFERROR(VLOOKUP(B514,[1]ExcCalc!O:S,3,FALSE),"")</f>
        <v/>
      </c>
      <c r="L514" s="91" t="str">
        <f>IFERROR(VLOOKUP(B514,[1]ExcCalc!O:S,4,FALSE),"")</f>
        <v/>
      </c>
      <c r="M514" s="91" t="str">
        <f>IFERROR(VLOOKUP(B514,[1]ExcCalc!O:S,5,FALSE),"")</f>
        <v/>
      </c>
    </row>
    <row r="515" spans="1:13" x14ac:dyDescent="0.2">
      <c r="A515" s="57"/>
      <c r="B515" s="87" t="str">
        <f>IF(ISNUMBER('[1]דיווח דיגומים'!B515),'[1]דיווח דיגומים'!B515,"")</f>
        <v/>
      </c>
      <c r="C515" s="88" t="str">
        <f>IF(ISNUMBER('[1]דיווח דיגומים'!B515),'[1]דיווח דיגומים'!C515,"")</f>
        <v/>
      </c>
      <c r="D515" s="89" t="str">
        <f>IF('[1]דיווח דיגומים'!E515="","",'[1]דיווח דיגומים'!E515)</f>
        <v/>
      </c>
      <c r="E515" s="90" t="str">
        <f>IF(B515="","",IF(VLOOKUP(B515,[1]WQ_UnitID!B:C,2,FALSE)=0,"",VLOOKUP(B515,[1]WQ_UnitID!B:C,2,FALSE)))</f>
        <v/>
      </c>
      <c r="F515" s="91" t="str">
        <f>IF(B515="","",[1]ExcLimit!$B$8)</f>
        <v/>
      </c>
      <c r="G515" s="91" t="str">
        <f>IF(B515="","",IF(D515=[1]Index!$R$24,"",[1]ExcLimit!$C$8))</f>
        <v/>
      </c>
      <c r="H515" s="91" t="str">
        <f>IF(B515="","",[1]ExcLimit!$D$8)</f>
        <v/>
      </c>
      <c r="I515" s="91" t="str">
        <f>IF(B515="","",[1]ExcLimit!$E$8)</f>
        <v/>
      </c>
      <c r="J515" s="91" t="str">
        <f>IFERROR(VLOOKUP(B515,[1]ExcCalc!O:S,2,FALSE),"")</f>
        <v/>
      </c>
      <c r="K515" s="91" t="str">
        <f>IFERROR(VLOOKUP(B515,[1]ExcCalc!O:S,3,FALSE),"")</f>
        <v/>
      </c>
      <c r="L515" s="91" t="str">
        <f>IFERROR(VLOOKUP(B515,[1]ExcCalc!O:S,4,FALSE),"")</f>
        <v/>
      </c>
      <c r="M515" s="91" t="str">
        <f>IFERROR(VLOOKUP(B515,[1]ExcCalc!O:S,5,FALSE),"")</f>
        <v/>
      </c>
    </row>
    <row r="516" spans="1:13" x14ac:dyDescent="0.2">
      <c r="A516" s="57"/>
      <c r="B516" s="87" t="str">
        <f>IF(ISNUMBER('[1]דיווח דיגומים'!B516),'[1]דיווח דיגומים'!B516,"")</f>
        <v/>
      </c>
      <c r="C516" s="88" t="str">
        <f>IF(ISNUMBER('[1]דיווח דיגומים'!B516),'[1]דיווח דיגומים'!C516,"")</f>
        <v/>
      </c>
      <c r="D516" s="89" t="str">
        <f>IF('[1]דיווח דיגומים'!E516="","",'[1]דיווח דיגומים'!E516)</f>
        <v/>
      </c>
      <c r="E516" s="90" t="str">
        <f>IF(B516="","",IF(VLOOKUP(B516,[1]WQ_UnitID!B:C,2,FALSE)=0,"",VLOOKUP(B516,[1]WQ_UnitID!B:C,2,FALSE)))</f>
        <v/>
      </c>
      <c r="F516" s="91" t="str">
        <f>IF(B516="","",[1]ExcLimit!$B$8)</f>
        <v/>
      </c>
      <c r="G516" s="91" t="str">
        <f>IF(B516="","",IF(D516=[1]Index!$R$24,"",[1]ExcLimit!$C$8))</f>
        <v/>
      </c>
      <c r="H516" s="91" t="str">
        <f>IF(B516="","",[1]ExcLimit!$D$8)</f>
        <v/>
      </c>
      <c r="I516" s="91" t="str">
        <f>IF(B516="","",[1]ExcLimit!$E$8)</f>
        <v/>
      </c>
      <c r="J516" s="91" t="str">
        <f>IFERROR(VLOOKUP(B516,[1]ExcCalc!O:S,2,FALSE),"")</f>
        <v/>
      </c>
      <c r="K516" s="91" t="str">
        <f>IFERROR(VLOOKUP(B516,[1]ExcCalc!O:S,3,FALSE),"")</f>
        <v/>
      </c>
      <c r="L516" s="91" t="str">
        <f>IFERROR(VLOOKUP(B516,[1]ExcCalc!O:S,4,FALSE),"")</f>
        <v/>
      </c>
      <c r="M516" s="91" t="str">
        <f>IFERROR(VLOOKUP(B516,[1]ExcCalc!O:S,5,FALSE),"")</f>
        <v/>
      </c>
    </row>
    <row r="517" spans="1:13" x14ac:dyDescent="0.2">
      <c r="A517" s="57"/>
      <c r="B517" s="87" t="str">
        <f>IF(ISNUMBER('[1]דיווח דיגומים'!B517),'[1]דיווח דיגומים'!B517,"")</f>
        <v/>
      </c>
      <c r="C517" s="88" t="str">
        <f>IF(ISNUMBER('[1]דיווח דיגומים'!B517),'[1]דיווח דיגומים'!C517,"")</f>
        <v/>
      </c>
      <c r="D517" s="89" t="str">
        <f>IF('[1]דיווח דיגומים'!E517="","",'[1]דיווח דיגומים'!E517)</f>
        <v/>
      </c>
      <c r="E517" s="90" t="str">
        <f>IF(B517="","",IF(VLOOKUP(B517,[1]WQ_UnitID!B:C,2,FALSE)=0,"",VLOOKUP(B517,[1]WQ_UnitID!B:C,2,FALSE)))</f>
        <v/>
      </c>
      <c r="F517" s="91" t="str">
        <f>IF(B517="","",[1]ExcLimit!$B$8)</f>
        <v/>
      </c>
      <c r="G517" s="91" t="str">
        <f>IF(B517="","",IF(D517=[1]Index!$R$24,"",[1]ExcLimit!$C$8))</f>
        <v/>
      </c>
      <c r="H517" s="91" t="str">
        <f>IF(B517="","",[1]ExcLimit!$D$8)</f>
        <v/>
      </c>
      <c r="I517" s="91" t="str">
        <f>IF(B517="","",[1]ExcLimit!$E$8)</f>
        <v/>
      </c>
      <c r="J517" s="91" t="str">
        <f>IFERROR(VLOOKUP(B517,[1]ExcCalc!O:S,2,FALSE),"")</f>
        <v/>
      </c>
      <c r="K517" s="91" t="str">
        <f>IFERROR(VLOOKUP(B517,[1]ExcCalc!O:S,3,FALSE),"")</f>
        <v/>
      </c>
      <c r="L517" s="91" t="str">
        <f>IFERROR(VLOOKUP(B517,[1]ExcCalc!O:S,4,FALSE),"")</f>
        <v/>
      </c>
      <c r="M517" s="91" t="str">
        <f>IFERROR(VLOOKUP(B517,[1]ExcCalc!O:S,5,FALSE),"")</f>
        <v/>
      </c>
    </row>
    <row r="518" spans="1:13" x14ac:dyDescent="0.2">
      <c r="A518" s="57"/>
      <c r="B518" s="87" t="str">
        <f>IF(ISNUMBER('[1]דיווח דיגומים'!B518),'[1]דיווח דיגומים'!B518,"")</f>
        <v/>
      </c>
      <c r="C518" s="88" t="str">
        <f>IF(ISNUMBER('[1]דיווח דיגומים'!B518),'[1]דיווח דיגומים'!C518,"")</f>
        <v/>
      </c>
      <c r="D518" s="89" t="str">
        <f>IF('[1]דיווח דיגומים'!E518="","",'[1]דיווח דיגומים'!E518)</f>
        <v/>
      </c>
      <c r="E518" s="90" t="str">
        <f>IF(B518="","",IF(VLOOKUP(B518,[1]WQ_UnitID!B:C,2,FALSE)=0,"",VLOOKUP(B518,[1]WQ_UnitID!B:C,2,FALSE)))</f>
        <v/>
      </c>
      <c r="F518" s="91" t="str">
        <f>IF(B518="","",[1]ExcLimit!$B$8)</f>
        <v/>
      </c>
      <c r="G518" s="91" t="str">
        <f>IF(B518="","",IF(D518=[1]Index!$R$24,"",[1]ExcLimit!$C$8))</f>
        <v/>
      </c>
      <c r="H518" s="91" t="str">
        <f>IF(B518="","",[1]ExcLimit!$D$8)</f>
        <v/>
      </c>
      <c r="I518" s="91" t="str">
        <f>IF(B518="","",[1]ExcLimit!$E$8)</f>
        <v/>
      </c>
      <c r="J518" s="91" t="str">
        <f>IFERROR(VLOOKUP(B518,[1]ExcCalc!O:S,2,FALSE),"")</f>
        <v/>
      </c>
      <c r="K518" s="91" t="str">
        <f>IFERROR(VLOOKUP(B518,[1]ExcCalc!O:S,3,FALSE),"")</f>
        <v/>
      </c>
      <c r="L518" s="91" t="str">
        <f>IFERROR(VLOOKUP(B518,[1]ExcCalc!O:S,4,FALSE),"")</f>
        <v/>
      </c>
      <c r="M518" s="91" t="str">
        <f>IFERROR(VLOOKUP(B518,[1]ExcCalc!O:S,5,FALSE),"")</f>
        <v/>
      </c>
    </row>
    <row r="519" spans="1:13" x14ac:dyDescent="0.2">
      <c r="A519" s="57"/>
      <c r="B519" s="87" t="str">
        <f>IF(ISNUMBER('[1]דיווח דיגומים'!B519),'[1]דיווח דיגומים'!B519,"")</f>
        <v/>
      </c>
      <c r="C519" s="88" t="str">
        <f>IF(ISNUMBER('[1]דיווח דיגומים'!B519),'[1]דיווח דיגומים'!C519,"")</f>
        <v/>
      </c>
      <c r="D519" s="89" t="str">
        <f>IF('[1]דיווח דיגומים'!E519="","",'[1]דיווח דיגומים'!E519)</f>
        <v/>
      </c>
      <c r="E519" s="90" t="str">
        <f>IF(B519="","",IF(VLOOKUP(B519,[1]WQ_UnitID!B:C,2,FALSE)=0,"",VLOOKUP(B519,[1]WQ_UnitID!B:C,2,FALSE)))</f>
        <v/>
      </c>
      <c r="F519" s="91" t="str">
        <f>IF(B519="","",[1]ExcLimit!$B$8)</f>
        <v/>
      </c>
      <c r="G519" s="91" t="str">
        <f>IF(B519="","",IF(D519=[1]Index!$R$24,"",[1]ExcLimit!$C$8))</f>
        <v/>
      </c>
      <c r="H519" s="91" t="str">
        <f>IF(B519="","",[1]ExcLimit!$D$8)</f>
        <v/>
      </c>
      <c r="I519" s="91" t="str">
        <f>IF(B519="","",[1]ExcLimit!$E$8)</f>
        <v/>
      </c>
      <c r="J519" s="91" t="str">
        <f>IFERROR(VLOOKUP(B519,[1]ExcCalc!O:S,2,FALSE),"")</f>
        <v/>
      </c>
      <c r="K519" s="91" t="str">
        <f>IFERROR(VLOOKUP(B519,[1]ExcCalc!O:S,3,FALSE),"")</f>
        <v/>
      </c>
      <c r="L519" s="91" t="str">
        <f>IFERROR(VLOOKUP(B519,[1]ExcCalc!O:S,4,FALSE),"")</f>
        <v/>
      </c>
      <c r="M519" s="91" t="str">
        <f>IFERROR(VLOOKUP(B519,[1]ExcCalc!O:S,5,FALSE),"")</f>
        <v/>
      </c>
    </row>
    <row r="520" spans="1:13" x14ac:dyDescent="0.2">
      <c r="A520" s="57"/>
      <c r="B520" s="87" t="str">
        <f>IF(ISNUMBER('[1]דיווח דיגומים'!B520),'[1]דיווח דיגומים'!B520,"")</f>
        <v/>
      </c>
      <c r="C520" s="88" t="str">
        <f>IF(ISNUMBER('[1]דיווח דיגומים'!B520),'[1]דיווח דיגומים'!C520,"")</f>
        <v/>
      </c>
      <c r="D520" s="89" t="str">
        <f>IF('[1]דיווח דיגומים'!E520="","",'[1]דיווח דיגומים'!E520)</f>
        <v/>
      </c>
      <c r="E520" s="90" t="str">
        <f>IF(B520="","",IF(VLOOKUP(B520,[1]WQ_UnitID!B:C,2,FALSE)=0,"",VLOOKUP(B520,[1]WQ_UnitID!B:C,2,FALSE)))</f>
        <v/>
      </c>
      <c r="F520" s="91" t="str">
        <f>IF(B520="","",[1]ExcLimit!$B$8)</f>
        <v/>
      </c>
      <c r="G520" s="91" t="str">
        <f>IF(B520="","",IF(D520=[1]Index!$R$24,"",[1]ExcLimit!$C$8))</f>
        <v/>
      </c>
      <c r="H520" s="91" t="str">
        <f>IF(B520="","",[1]ExcLimit!$D$8)</f>
        <v/>
      </c>
      <c r="I520" s="91" t="str">
        <f>IF(B520="","",[1]ExcLimit!$E$8)</f>
        <v/>
      </c>
      <c r="J520" s="91" t="str">
        <f>IFERROR(VLOOKUP(B520,[1]ExcCalc!O:S,2,FALSE),"")</f>
        <v/>
      </c>
      <c r="K520" s="91" t="str">
        <f>IFERROR(VLOOKUP(B520,[1]ExcCalc!O:S,3,FALSE),"")</f>
        <v/>
      </c>
      <c r="L520" s="91" t="str">
        <f>IFERROR(VLOOKUP(B520,[1]ExcCalc!O:S,4,FALSE),"")</f>
        <v/>
      </c>
      <c r="M520" s="91" t="str">
        <f>IFERROR(VLOOKUP(B520,[1]ExcCalc!O:S,5,FALSE),"")</f>
        <v/>
      </c>
    </row>
    <row r="521" spans="1:13" x14ac:dyDescent="0.2">
      <c r="A521" s="57"/>
      <c r="B521" s="87" t="str">
        <f>IF(ISNUMBER('[1]דיווח דיגומים'!B521),'[1]דיווח דיגומים'!B521,"")</f>
        <v/>
      </c>
      <c r="C521" s="88" t="str">
        <f>IF(ISNUMBER('[1]דיווח דיגומים'!B521),'[1]דיווח דיגומים'!C521,"")</f>
        <v/>
      </c>
      <c r="D521" s="89" t="str">
        <f>IF('[1]דיווח דיגומים'!E521="","",'[1]דיווח דיגומים'!E521)</f>
        <v/>
      </c>
      <c r="E521" s="90" t="str">
        <f>IF(B521="","",IF(VLOOKUP(B521,[1]WQ_UnitID!B:C,2,FALSE)=0,"",VLOOKUP(B521,[1]WQ_UnitID!B:C,2,FALSE)))</f>
        <v/>
      </c>
      <c r="F521" s="91" t="str">
        <f>IF(B521="","",[1]ExcLimit!$B$8)</f>
        <v/>
      </c>
      <c r="G521" s="91" t="str">
        <f>IF(B521="","",IF(D521=[1]Index!$R$24,"",[1]ExcLimit!$C$8))</f>
        <v/>
      </c>
      <c r="H521" s="91" t="str">
        <f>IF(B521="","",[1]ExcLimit!$D$8)</f>
        <v/>
      </c>
      <c r="I521" s="91" t="str">
        <f>IF(B521="","",[1]ExcLimit!$E$8)</f>
        <v/>
      </c>
      <c r="J521" s="91" t="str">
        <f>IFERROR(VLOOKUP(B521,[1]ExcCalc!O:S,2,FALSE),"")</f>
        <v/>
      </c>
      <c r="K521" s="91" t="str">
        <f>IFERROR(VLOOKUP(B521,[1]ExcCalc!O:S,3,FALSE),"")</f>
        <v/>
      </c>
      <c r="L521" s="91" t="str">
        <f>IFERROR(VLOOKUP(B521,[1]ExcCalc!O:S,4,FALSE),"")</f>
        <v/>
      </c>
      <c r="M521" s="91" t="str">
        <f>IFERROR(VLOOKUP(B521,[1]ExcCalc!O:S,5,FALSE),"")</f>
        <v/>
      </c>
    </row>
    <row r="522" spans="1:13" x14ac:dyDescent="0.2">
      <c r="A522" s="57"/>
      <c r="B522" s="87" t="str">
        <f>IF(ISNUMBER('[1]דיווח דיגומים'!B522),'[1]דיווח דיגומים'!B522,"")</f>
        <v/>
      </c>
      <c r="C522" s="88" t="str">
        <f>IF(ISNUMBER('[1]דיווח דיגומים'!B522),'[1]דיווח דיגומים'!C522,"")</f>
        <v/>
      </c>
      <c r="D522" s="89" t="str">
        <f>IF('[1]דיווח דיגומים'!E522="","",'[1]דיווח דיגומים'!E522)</f>
        <v/>
      </c>
      <c r="E522" s="90" t="str">
        <f>IF(B522="","",IF(VLOOKUP(B522,[1]WQ_UnitID!B:C,2,FALSE)=0,"",VLOOKUP(B522,[1]WQ_UnitID!B:C,2,FALSE)))</f>
        <v/>
      </c>
      <c r="F522" s="91" t="str">
        <f>IF(B522="","",[1]ExcLimit!$B$8)</f>
        <v/>
      </c>
      <c r="G522" s="91" t="str">
        <f>IF(B522="","",IF(D522=[1]Index!$R$24,"",[1]ExcLimit!$C$8))</f>
        <v/>
      </c>
      <c r="H522" s="91" t="str">
        <f>IF(B522="","",[1]ExcLimit!$D$8)</f>
        <v/>
      </c>
      <c r="I522" s="91" t="str">
        <f>IF(B522="","",[1]ExcLimit!$E$8)</f>
        <v/>
      </c>
      <c r="J522" s="91" t="str">
        <f>IFERROR(VLOOKUP(B522,[1]ExcCalc!O:S,2,FALSE),"")</f>
        <v/>
      </c>
      <c r="K522" s="91" t="str">
        <f>IFERROR(VLOOKUP(B522,[1]ExcCalc!O:S,3,FALSE),"")</f>
        <v/>
      </c>
      <c r="L522" s="91" t="str">
        <f>IFERROR(VLOOKUP(B522,[1]ExcCalc!O:S,4,FALSE),"")</f>
        <v/>
      </c>
      <c r="M522" s="91" t="str">
        <f>IFERROR(VLOOKUP(B522,[1]ExcCalc!O:S,5,FALSE),"")</f>
        <v/>
      </c>
    </row>
    <row r="523" spans="1:13" x14ac:dyDescent="0.2">
      <c r="A523" s="57"/>
      <c r="B523" s="87" t="str">
        <f>IF(ISNUMBER('[1]דיווח דיגומים'!B523),'[1]דיווח דיגומים'!B523,"")</f>
        <v/>
      </c>
      <c r="C523" s="88" t="str">
        <f>IF(ISNUMBER('[1]דיווח דיגומים'!B523),'[1]דיווח דיגומים'!C523,"")</f>
        <v/>
      </c>
      <c r="D523" s="89" t="str">
        <f>IF('[1]דיווח דיגומים'!E523="","",'[1]דיווח דיגומים'!E523)</f>
        <v/>
      </c>
      <c r="E523" s="90" t="str">
        <f>IF(B523="","",IF(VLOOKUP(B523,[1]WQ_UnitID!B:C,2,FALSE)=0,"",VLOOKUP(B523,[1]WQ_UnitID!B:C,2,FALSE)))</f>
        <v/>
      </c>
      <c r="F523" s="91" t="str">
        <f>IF(B523="","",[1]ExcLimit!$B$8)</f>
        <v/>
      </c>
      <c r="G523" s="91" t="str">
        <f>IF(B523="","",IF(D523=[1]Index!$R$24,"",[1]ExcLimit!$C$8))</f>
        <v/>
      </c>
      <c r="H523" s="91" t="str">
        <f>IF(B523="","",[1]ExcLimit!$D$8)</f>
        <v/>
      </c>
      <c r="I523" s="91" t="str">
        <f>IF(B523="","",[1]ExcLimit!$E$8)</f>
        <v/>
      </c>
      <c r="J523" s="91" t="str">
        <f>IFERROR(VLOOKUP(B523,[1]ExcCalc!O:S,2,FALSE),"")</f>
        <v/>
      </c>
      <c r="K523" s="91" t="str">
        <f>IFERROR(VLOOKUP(B523,[1]ExcCalc!O:S,3,FALSE),"")</f>
        <v/>
      </c>
      <c r="L523" s="91" t="str">
        <f>IFERROR(VLOOKUP(B523,[1]ExcCalc!O:S,4,FALSE),"")</f>
        <v/>
      </c>
      <c r="M523" s="91" t="str">
        <f>IFERROR(VLOOKUP(B523,[1]ExcCalc!O:S,5,FALSE),"")</f>
        <v/>
      </c>
    </row>
    <row r="524" spans="1:13" x14ac:dyDescent="0.2">
      <c r="A524" s="57"/>
      <c r="B524" s="87" t="str">
        <f>IF(ISNUMBER('[1]דיווח דיגומים'!B524),'[1]דיווח דיגומים'!B524,"")</f>
        <v/>
      </c>
      <c r="C524" s="88" t="str">
        <f>IF(ISNUMBER('[1]דיווח דיגומים'!B524),'[1]דיווח דיגומים'!C524,"")</f>
        <v/>
      </c>
      <c r="D524" s="89" t="str">
        <f>IF('[1]דיווח דיגומים'!E524="","",'[1]דיווח דיגומים'!E524)</f>
        <v/>
      </c>
      <c r="E524" s="90" t="str">
        <f>IF(B524="","",IF(VLOOKUP(B524,[1]WQ_UnitID!B:C,2,FALSE)=0,"",VLOOKUP(B524,[1]WQ_UnitID!B:C,2,FALSE)))</f>
        <v/>
      </c>
      <c r="F524" s="91" t="str">
        <f>IF(B524="","",[1]ExcLimit!$B$8)</f>
        <v/>
      </c>
      <c r="G524" s="91" t="str">
        <f>IF(B524="","",IF(D524=[1]Index!$R$24,"",[1]ExcLimit!$C$8))</f>
        <v/>
      </c>
      <c r="H524" s="91" t="str">
        <f>IF(B524="","",[1]ExcLimit!$D$8)</f>
        <v/>
      </c>
      <c r="I524" s="91" t="str">
        <f>IF(B524="","",[1]ExcLimit!$E$8)</f>
        <v/>
      </c>
      <c r="J524" s="91" t="str">
        <f>IFERROR(VLOOKUP(B524,[1]ExcCalc!O:S,2,FALSE),"")</f>
        <v/>
      </c>
      <c r="K524" s="91" t="str">
        <f>IFERROR(VLOOKUP(B524,[1]ExcCalc!O:S,3,FALSE),"")</f>
        <v/>
      </c>
      <c r="L524" s="91" t="str">
        <f>IFERROR(VLOOKUP(B524,[1]ExcCalc!O:S,4,FALSE),"")</f>
        <v/>
      </c>
      <c r="M524" s="91" t="str">
        <f>IFERROR(VLOOKUP(B524,[1]ExcCalc!O:S,5,FALSE),"")</f>
        <v/>
      </c>
    </row>
    <row r="525" spans="1:13" x14ac:dyDescent="0.2">
      <c r="A525" s="57"/>
      <c r="B525" s="87" t="str">
        <f>IF(ISNUMBER('[1]דיווח דיגומים'!B525),'[1]דיווח דיגומים'!B525,"")</f>
        <v/>
      </c>
      <c r="C525" s="88" t="str">
        <f>IF(ISNUMBER('[1]דיווח דיגומים'!B525),'[1]דיווח דיגומים'!C525,"")</f>
        <v/>
      </c>
      <c r="D525" s="89" t="str">
        <f>IF('[1]דיווח דיגומים'!E525="","",'[1]דיווח דיגומים'!E525)</f>
        <v/>
      </c>
      <c r="E525" s="90" t="str">
        <f>IF(B525="","",IF(VLOOKUP(B525,[1]WQ_UnitID!B:C,2,FALSE)=0,"",VLOOKUP(B525,[1]WQ_UnitID!B:C,2,FALSE)))</f>
        <v/>
      </c>
      <c r="F525" s="91" t="str">
        <f>IF(B525="","",[1]ExcLimit!$B$8)</f>
        <v/>
      </c>
      <c r="G525" s="91" t="str">
        <f>IF(B525="","",IF(D525=[1]Index!$R$24,"",[1]ExcLimit!$C$8))</f>
        <v/>
      </c>
      <c r="H525" s="91" t="str">
        <f>IF(B525="","",[1]ExcLimit!$D$8)</f>
        <v/>
      </c>
      <c r="I525" s="91" t="str">
        <f>IF(B525="","",[1]ExcLimit!$E$8)</f>
        <v/>
      </c>
      <c r="J525" s="91" t="str">
        <f>IFERROR(VLOOKUP(B525,[1]ExcCalc!O:S,2,FALSE),"")</f>
        <v/>
      </c>
      <c r="K525" s="91" t="str">
        <f>IFERROR(VLOOKUP(B525,[1]ExcCalc!O:S,3,FALSE),"")</f>
        <v/>
      </c>
      <c r="L525" s="91" t="str">
        <f>IFERROR(VLOOKUP(B525,[1]ExcCalc!O:S,4,FALSE),"")</f>
        <v/>
      </c>
      <c r="M525" s="91" t="str">
        <f>IFERROR(VLOOKUP(B525,[1]ExcCalc!O:S,5,FALSE),"")</f>
        <v/>
      </c>
    </row>
    <row r="526" spans="1:13" x14ac:dyDescent="0.2">
      <c r="A526" s="57"/>
      <c r="B526" s="87" t="str">
        <f>IF(ISNUMBER('[1]דיווח דיגומים'!B526),'[1]דיווח דיגומים'!B526,"")</f>
        <v/>
      </c>
      <c r="C526" s="88" t="str">
        <f>IF(ISNUMBER('[1]דיווח דיגומים'!B526),'[1]דיווח דיגומים'!C526,"")</f>
        <v/>
      </c>
      <c r="D526" s="89" t="str">
        <f>IF('[1]דיווח דיגומים'!E526="","",'[1]דיווח דיגומים'!E526)</f>
        <v/>
      </c>
      <c r="E526" s="90" t="str">
        <f>IF(B526="","",IF(VLOOKUP(B526,[1]WQ_UnitID!B:C,2,FALSE)=0,"",VLOOKUP(B526,[1]WQ_UnitID!B:C,2,FALSE)))</f>
        <v/>
      </c>
      <c r="F526" s="91" t="str">
        <f>IF(B526="","",[1]ExcLimit!$B$8)</f>
        <v/>
      </c>
      <c r="G526" s="91" t="str">
        <f>IF(B526="","",IF(D526=[1]Index!$R$24,"",[1]ExcLimit!$C$8))</f>
        <v/>
      </c>
      <c r="H526" s="91" t="str">
        <f>IF(B526="","",[1]ExcLimit!$D$8)</f>
        <v/>
      </c>
      <c r="I526" s="91" t="str">
        <f>IF(B526="","",[1]ExcLimit!$E$8)</f>
        <v/>
      </c>
      <c r="J526" s="91" t="str">
        <f>IFERROR(VLOOKUP(B526,[1]ExcCalc!O:S,2,FALSE),"")</f>
        <v/>
      </c>
      <c r="K526" s="91" t="str">
        <f>IFERROR(VLOOKUP(B526,[1]ExcCalc!O:S,3,FALSE),"")</f>
        <v/>
      </c>
      <c r="L526" s="91" t="str">
        <f>IFERROR(VLOOKUP(B526,[1]ExcCalc!O:S,4,FALSE),"")</f>
        <v/>
      </c>
      <c r="M526" s="91" t="str">
        <f>IFERROR(VLOOKUP(B526,[1]ExcCalc!O:S,5,FALSE),"")</f>
        <v/>
      </c>
    </row>
    <row r="527" spans="1:13" x14ac:dyDescent="0.2">
      <c r="A527" s="57"/>
      <c r="B527" s="87" t="str">
        <f>IF(ISNUMBER('[1]דיווח דיגומים'!B527),'[1]דיווח דיגומים'!B527,"")</f>
        <v/>
      </c>
      <c r="C527" s="88" t="str">
        <f>IF(ISNUMBER('[1]דיווח דיגומים'!B527),'[1]דיווח דיגומים'!C527,"")</f>
        <v/>
      </c>
      <c r="D527" s="89" t="str">
        <f>IF('[1]דיווח דיגומים'!E527="","",'[1]דיווח דיגומים'!E527)</f>
        <v/>
      </c>
      <c r="E527" s="90" t="str">
        <f>IF(B527="","",IF(VLOOKUP(B527,[1]WQ_UnitID!B:C,2,FALSE)=0,"",VLOOKUP(B527,[1]WQ_UnitID!B:C,2,FALSE)))</f>
        <v/>
      </c>
      <c r="F527" s="91" t="str">
        <f>IF(B527="","",[1]ExcLimit!$B$8)</f>
        <v/>
      </c>
      <c r="G527" s="91" t="str">
        <f>IF(B527="","",IF(D527=[1]Index!$R$24,"",[1]ExcLimit!$C$8))</f>
        <v/>
      </c>
      <c r="H527" s="91" t="str">
        <f>IF(B527="","",[1]ExcLimit!$D$8)</f>
        <v/>
      </c>
      <c r="I527" s="91" t="str">
        <f>IF(B527="","",[1]ExcLimit!$E$8)</f>
        <v/>
      </c>
      <c r="J527" s="91" t="str">
        <f>IFERROR(VLOOKUP(B527,[1]ExcCalc!O:S,2,FALSE),"")</f>
        <v/>
      </c>
      <c r="K527" s="91" t="str">
        <f>IFERROR(VLOOKUP(B527,[1]ExcCalc!O:S,3,FALSE),"")</f>
        <v/>
      </c>
      <c r="L527" s="91" t="str">
        <f>IFERROR(VLOOKUP(B527,[1]ExcCalc!O:S,4,FALSE),"")</f>
        <v/>
      </c>
      <c r="M527" s="91" t="str">
        <f>IFERROR(VLOOKUP(B527,[1]ExcCalc!O:S,5,FALSE),"")</f>
        <v/>
      </c>
    </row>
    <row r="528" spans="1:13" x14ac:dyDescent="0.2">
      <c r="A528" s="57"/>
      <c r="B528" s="87" t="str">
        <f>IF(ISNUMBER('[1]דיווח דיגומים'!B528),'[1]דיווח דיגומים'!B528,"")</f>
        <v/>
      </c>
      <c r="C528" s="88" t="str">
        <f>IF(ISNUMBER('[1]דיווח דיגומים'!B528),'[1]דיווח דיגומים'!C528,"")</f>
        <v/>
      </c>
      <c r="D528" s="89" t="str">
        <f>IF('[1]דיווח דיגומים'!E528="","",'[1]דיווח דיגומים'!E528)</f>
        <v/>
      </c>
      <c r="E528" s="90" t="str">
        <f>IF(B528="","",IF(VLOOKUP(B528,[1]WQ_UnitID!B:C,2,FALSE)=0,"",VLOOKUP(B528,[1]WQ_UnitID!B:C,2,FALSE)))</f>
        <v/>
      </c>
      <c r="F528" s="91" t="str">
        <f>IF(B528="","",[1]ExcLimit!$B$8)</f>
        <v/>
      </c>
      <c r="G528" s="91" t="str">
        <f>IF(B528="","",IF(D528=[1]Index!$R$24,"",[1]ExcLimit!$C$8))</f>
        <v/>
      </c>
      <c r="H528" s="91" t="str">
        <f>IF(B528="","",[1]ExcLimit!$D$8)</f>
        <v/>
      </c>
      <c r="I528" s="91" t="str">
        <f>IF(B528="","",[1]ExcLimit!$E$8)</f>
        <v/>
      </c>
      <c r="J528" s="91" t="str">
        <f>IFERROR(VLOOKUP(B528,[1]ExcCalc!O:S,2,FALSE),"")</f>
        <v/>
      </c>
      <c r="K528" s="91" t="str">
        <f>IFERROR(VLOOKUP(B528,[1]ExcCalc!O:S,3,FALSE),"")</f>
        <v/>
      </c>
      <c r="L528" s="91" t="str">
        <f>IFERROR(VLOOKUP(B528,[1]ExcCalc!O:S,4,FALSE),"")</f>
        <v/>
      </c>
      <c r="M528" s="91" t="str">
        <f>IFERROR(VLOOKUP(B528,[1]ExcCalc!O:S,5,FALSE),"")</f>
        <v/>
      </c>
    </row>
    <row r="529" spans="1:13" x14ac:dyDescent="0.2">
      <c r="A529" s="57"/>
      <c r="B529" s="87" t="str">
        <f>IF(ISNUMBER('[1]דיווח דיגומים'!B529),'[1]דיווח דיגומים'!B529,"")</f>
        <v/>
      </c>
      <c r="C529" s="88" t="str">
        <f>IF(ISNUMBER('[1]דיווח דיגומים'!B529),'[1]דיווח דיגומים'!C529,"")</f>
        <v/>
      </c>
      <c r="D529" s="89" t="str">
        <f>IF('[1]דיווח דיגומים'!E529="","",'[1]דיווח דיגומים'!E529)</f>
        <v/>
      </c>
      <c r="E529" s="90" t="str">
        <f>IF(B529="","",IF(VLOOKUP(B529,[1]WQ_UnitID!B:C,2,FALSE)=0,"",VLOOKUP(B529,[1]WQ_UnitID!B:C,2,FALSE)))</f>
        <v/>
      </c>
      <c r="F529" s="91" t="str">
        <f>IF(B529="","",[1]ExcLimit!$B$8)</f>
        <v/>
      </c>
      <c r="G529" s="91" t="str">
        <f>IF(B529="","",IF(D529=[1]Index!$R$24,"",[1]ExcLimit!$C$8))</f>
        <v/>
      </c>
      <c r="H529" s="91" t="str">
        <f>IF(B529="","",[1]ExcLimit!$D$8)</f>
        <v/>
      </c>
      <c r="I529" s="91" t="str">
        <f>IF(B529="","",[1]ExcLimit!$E$8)</f>
        <v/>
      </c>
      <c r="J529" s="91" t="str">
        <f>IFERROR(VLOOKUP(B529,[1]ExcCalc!O:S,2,FALSE),"")</f>
        <v/>
      </c>
      <c r="K529" s="91" t="str">
        <f>IFERROR(VLOOKUP(B529,[1]ExcCalc!O:S,3,FALSE),"")</f>
        <v/>
      </c>
      <c r="L529" s="91" t="str">
        <f>IFERROR(VLOOKUP(B529,[1]ExcCalc!O:S,4,FALSE),"")</f>
        <v/>
      </c>
      <c r="M529" s="91" t="str">
        <f>IFERROR(VLOOKUP(B529,[1]ExcCalc!O:S,5,FALSE),"")</f>
        <v/>
      </c>
    </row>
    <row r="530" spans="1:13" x14ac:dyDescent="0.2">
      <c r="A530" s="57"/>
      <c r="B530" s="87" t="str">
        <f>IF(ISNUMBER('[1]דיווח דיגומים'!B530),'[1]דיווח דיגומים'!B530,"")</f>
        <v/>
      </c>
      <c r="C530" s="88" t="str">
        <f>IF(ISNUMBER('[1]דיווח דיגומים'!B530),'[1]דיווח דיגומים'!C530,"")</f>
        <v/>
      </c>
      <c r="D530" s="89" t="str">
        <f>IF('[1]דיווח דיגומים'!E530="","",'[1]דיווח דיגומים'!E530)</f>
        <v/>
      </c>
      <c r="E530" s="90" t="str">
        <f>IF(B530="","",IF(VLOOKUP(B530,[1]WQ_UnitID!B:C,2,FALSE)=0,"",VLOOKUP(B530,[1]WQ_UnitID!B:C,2,FALSE)))</f>
        <v/>
      </c>
      <c r="F530" s="91" t="str">
        <f>IF(B530="","",[1]ExcLimit!$B$8)</f>
        <v/>
      </c>
      <c r="G530" s="91" t="str">
        <f>IF(B530="","",IF(D530=[1]Index!$R$24,"",[1]ExcLimit!$C$8))</f>
        <v/>
      </c>
      <c r="H530" s="91" t="str">
        <f>IF(B530="","",[1]ExcLimit!$D$8)</f>
        <v/>
      </c>
      <c r="I530" s="91" t="str">
        <f>IF(B530="","",[1]ExcLimit!$E$8)</f>
        <v/>
      </c>
      <c r="J530" s="91" t="str">
        <f>IFERROR(VLOOKUP(B530,[1]ExcCalc!O:S,2,FALSE),"")</f>
        <v/>
      </c>
      <c r="K530" s="91" t="str">
        <f>IFERROR(VLOOKUP(B530,[1]ExcCalc!O:S,3,FALSE),"")</f>
        <v/>
      </c>
      <c r="L530" s="91" t="str">
        <f>IFERROR(VLOOKUP(B530,[1]ExcCalc!O:S,4,FALSE),"")</f>
        <v/>
      </c>
      <c r="M530" s="91" t="str">
        <f>IFERROR(VLOOKUP(B530,[1]ExcCalc!O:S,5,FALSE),"")</f>
        <v/>
      </c>
    </row>
    <row r="531" spans="1:13" x14ac:dyDescent="0.2">
      <c r="A531" s="57"/>
      <c r="B531" s="87" t="str">
        <f>IF(ISNUMBER('[1]דיווח דיגומים'!B531),'[1]דיווח דיגומים'!B531,"")</f>
        <v/>
      </c>
      <c r="C531" s="88" t="str">
        <f>IF(ISNUMBER('[1]דיווח דיגומים'!B531),'[1]דיווח דיגומים'!C531,"")</f>
        <v/>
      </c>
      <c r="D531" s="89" t="str">
        <f>IF('[1]דיווח דיגומים'!E531="","",'[1]דיווח דיגומים'!E531)</f>
        <v/>
      </c>
      <c r="E531" s="90" t="str">
        <f>IF(B531="","",IF(VLOOKUP(B531,[1]WQ_UnitID!B:C,2,FALSE)=0,"",VLOOKUP(B531,[1]WQ_UnitID!B:C,2,FALSE)))</f>
        <v/>
      </c>
      <c r="F531" s="91" t="str">
        <f>IF(B531="","",[1]ExcLimit!$B$8)</f>
        <v/>
      </c>
      <c r="G531" s="91" t="str">
        <f>IF(B531="","",IF(D531=[1]Index!$R$24,"",[1]ExcLimit!$C$8))</f>
        <v/>
      </c>
      <c r="H531" s="91" t="str">
        <f>IF(B531="","",[1]ExcLimit!$D$8)</f>
        <v/>
      </c>
      <c r="I531" s="91" t="str">
        <f>IF(B531="","",[1]ExcLimit!$E$8)</f>
        <v/>
      </c>
      <c r="J531" s="91" t="str">
        <f>IFERROR(VLOOKUP(B531,[1]ExcCalc!O:S,2,FALSE),"")</f>
        <v/>
      </c>
      <c r="K531" s="91" t="str">
        <f>IFERROR(VLOOKUP(B531,[1]ExcCalc!O:S,3,FALSE),"")</f>
        <v/>
      </c>
      <c r="L531" s="91" t="str">
        <f>IFERROR(VLOOKUP(B531,[1]ExcCalc!O:S,4,FALSE),"")</f>
        <v/>
      </c>
      <c r="M531" s="91" t="str">
        <f>IFERROR(VLOOKUP(B531,[1]ExcCalc!O:S,5,FALSE),"")</f>
        <v/>
      </c>
    </row>
    <row r="532" spans="1:13" x14ac:dyDescent="0.2">
      <c r="A532" s="57"/>
      <c r="B532" s="87" t="str">
        <f>IF(ISNUMBER('[1]דיווח דיגומים'!B532),'[1]דיווח דיגומים'!B532,"")</f>
        <v/>
      </c>
      <c r="C532" s="88" t="str">
        <f>IF(ISNUMBER('[1]דיווח דיגומים'!B532),'[1]דיווח דיגומים'!C532,"")</f>
        <v/>
      </c>
      <c r="D532" s="89" t="str">
        <f>IF('[1]דיווח דיגומים'!E532="","",'[1]דיווח דיגומים'!E532)</f>
        <v/>
      </c>
      <c r="E532" s="90" t="str">
        <f>IF(B532="","",IF(VLOOKUP(B532,[1]WQ_UnitID!B:C,2,FALSE)=0,"",VLOOKUP(B532,[1]WQ_UnitID!B:C,2,FALSE)))</f>
        <v/>
      </c>
      <c r="F532" s="91" t="str">
        <f>IF(B532="","",[1]ExcLimit!$B$8)</f>
        <v/>
      </c>
      <c r="G532" s="91" t="str">
        <f>IF(B532="","",IF(D532=[1]Index!$R$24,"",[1]ExcLimit!$C$8))</f>
        <v/>
      </c>
      <c r="H532" s="91" t="str">
        <f>IF(B532="","",[1]ExcLimit!$D$8)</f>
        <v/>
      </c>
      <c r="I532" s="91" t="str">
        <f>IF(B532="","",[1]ExcLimit!$E$8)</f>
        <v/>
      </c>
      <c r="J532" s="91" t="str">
        <f>IFERROR(VLOOKUP(B532,[1]ExcCalc!O:S,2,FALSE),"")</f>
        <v/>
      </c>
      <c r="K532" s="91" t="str">
        <f>IFERROR(VLOOKUP(B532,[1]ExcCalc!O:S,3,FALSE),"")</f>
        <v/>
      </c>
      <c r="L532" s="91" t="str">
        <f>IFERROR(VLOOKUP(B532,[1]ExcCalc!O:S,4,FALSE),"")</f>
        <v/>
      </c>
      <c r="M532" s="91" t="str">
        <f>IFERROR(VLOOKUP(B532,[1]ExcCalc!O:S,5,FALSE),"")</f>
        <v/>
      </c>
    </row>
    <row r="533" spans="1:13" x14ac:dyDescent="0.2">
      <c r="A533" s="57"/>
      <c r="B533" s="87" t="str">
        <f>IF(ISNUMBER('[1]דיווח דיגומים'!B533),'[1]דיווח דיגומים'!B533,"")</f>
        <v/>
      </c>
      <c r="C533" s="88" t="str">
        <f>IF(ISNUMBER('[1]דיווח דיגומים'!B533),'[1]דיווח דיגומים'!C533,"")</f>
        <v/>
      </c>
      <c r="D533" s="89" t="str">
        <f>IF('[1]דיווח דיגומים'!E533="","",'[1]דיווח דיגומים'!E533)</f>
        <v/>
      </c>
      <c r="E533" s="90" t="str">
        <f>IF(B533="","",IF(VLOOKUP(B533,[1]WQ_UnitID!B:C,2,FALSE)=0,"",VLOOKUP(B533,[1]WQ_UnitID!B:C,2,FALSE)))</f>
        <v/>
      </c>
      <c r="F533" s="91" t="str">
        <f>IF(B533="","",[1]ExcLimit!$B$8)</f>
        <v/>
      </c>
      <c r="G533" s="91" t="str">
        <f>IF(B533="","",IF(D533=[1]Index!$R$24,"",[1]ExcLimit!$C$8))</f>
        <v/>
      </c>
      <c r="H533" s="91" t="str">
        <f>IF(B533="","",[1]ExcLimit!$D$8)</f>
        <v/>
      </c>
      <c r="I533" s="91" t="str">
        <f>IF(B533="","",[1]ExcLimit!$E$8)</f>
        <v/>
      </c>
      <c r="J533" s="91" t="str">
        <f>IFERROR(VLOOKUP(B533,[1]ExcCalc!O:S,2,FALSE),"")</f>
        <v/>
      </c>
      <c r="K533" s="91" t="str">
        <f>IFERROR(VLOOKUP(B533,[1]ExcCalc!O:S,3,FALSE),"")</f>
        <v/>
      </c>
      <c r="L533" s="91" t="str">
        <f>IFERROR(VLOOKUP(B533,[1]ExcCalc!O:S,4,FALSE),"")</f>
        <v/>
      </c>
      <c r="M533" s="91" t="str">
        <f>IFERROR(VLOOKUP(B533,[1]ExcCalc!O:S,5,FALSE),"")</f>
        <v/>
      </c>
    </row>
    <row r="534" spans="1:13" x14ac:dyDescent="0.2">
      <c r="A534" s="57"/>
      <c r="B534" s="87" t="str">
        <f>IF(ISNUMBER('[1]דיווח דיגומים'!B534),'[1]דיווח דיגומים'!B534,"")</f>
        <v/>
      </c>
      <c r="C534" s="88" t="str">
        <f>IF(ISNUMBER('[1]דיווח דיגומים'!B534),'[1]דיווח דיגומים'!C534,"")</f>
        <v/>
      </c>
      <c r="D534" s="89" t="str">
        <f>IF('[1]דיווח דיגומים'!E534="","",'[1]דיווח דיגומים'!E534)</f>
        <v/>
      </c>
      <c r="E534" s="90" t="str">
        <f>IF(B534="","",IF(VLOOKUP(B534,[1]WQ_UnitID!B:C,2,FALSE)=0,"",VLOOKUP(B534,[1]WQ_UnitID!B:C,2,FALSE)))</f>
        <v/>
      </c>
      <c r="F534" s="91" t="str">
        <f>IF(B534="","",[1]ExcLimit!$B$8)</f>
        <v/>
      </c>
      <c r="G534" s="91" t="str">
        <f>IF(B534="","",IF(D534=[1]Index!$R$24,"",[1]ExcLimit!$C$8))</f>
        <v/>
      </c>
      <c r="H534" s="91" t="str">
        <f>IF(B534="","",[1]ExcLimit!$D$8)</f>
        <v/>
      </c>
      <c r="I534" s="91" t="str">
        <f>IF(B534="","",[1]ExcLimit!$E$8)</f>
        <v/>
      </c>
      <c r="J534" s="91" t="str">
        <f>IFERROR(VLOOKUP(B534,[1]ExcCalc!O:S,2,FALSE),"")</f>
        <v/>
      </c>
      <c r="K534" s="91" t="str">
        <f>IFERROR(VLOOKUP(B534,[1]ExcCalc!O:S,3,FALSE),"")</f>
        <v/>
      </c>
      <c r="L534" s="91" t="str">
        <f>IFERROR(VLOOKUP(B534,[1]ExcCalc!O:S,4,FALSE),"")</f>
        <v/>
      </c>
      <c r="M534" s="91" t="str">
        <f>IFERROR(VLOOKUP(B534,[1]ExcCalc!O:S,5,FALSE),"")</f>
        <v/>
      </c>
    </row>
    <row r="535" spans="1:13" x14ac:dyDescent="0.2">
      <c r="A535" s="57"/>
      <c r="B535" s="87" t="str">
        <f>IF(ISNUMBER('[1]דיווח דיגומים'!B535),'[1]דיווח דיגומים'!B535,"")</f>
        <v/>
      </c>
      <c r="C535" s="88" t="str">
        <f>IF(ISNUMBER('[1]דיווח דיגומים'!B535),'[1]דיווח דיגומים'!C535,"")</f>
        <v/>
      </c>
      <c r="D535" s="89" t="str">
        <f>IF('[1]דיווח דיגומים'!E535="","",'[1]דיווח דיגומים'!E535)</f>
        <v/>
      </c>
      <c r="E535" s="90" t="str">
        <f>IF(B535="","",IF(VLOOKUP(B535,[1]WQ_UnitID!B:C,2,FALSE)=0,"",VLOOKUP(B535,[1]WQ_UnitID!B:C,2,FALSE)))</f>
        <v/>
      </c>
      <c r="F535" s="91" t="str">
        <f>IF(B535="","",[1]ExcLimit!$B$8)</f>
        <v/>
      </c>
      <c r="G535" s="91" t="str">
        <f>IF(B535="","",IF(D535=[1]Index!$R$24,"",[1]ExcLimit!$C$8))</f>
        <v/>
      </c>
      <c r="H535" s="91" t="str">
        <f>IF(B535="","",[1]ExcLimit!$D$8)</f>
        <v/>
      </c>
      <c r="I535" s="91" t="str">
        <f>IF(B535="","",[1]ExcLimit!$E$8)</f>
        <v/>
      </c>
      <c r="J535" s="91" t="str">
        <f>IFERROR(VLOOKUP(B535,[1]ExcCalc!O:S,2,FALSE),"")</f>
        <v/>
      </c>
      <c r="K535" s="91" t="str">
        <f>IFERROR(VLOOKUP(B535,[1]ExcCalc!O:S,3,FALSE),"")</f>
        <v/>
      </c>
      <c r="L535" s="91" t="str">
        <f>IFERROR(VLOOKUP(B535,[1]ExcCalc!O:S,4,FALSE),"")</f>
        <v/>
      </c>
      <c r="M535" s="91" t="str">
        <f>IFERROR(VLOOKUP(B535,[1]ExcCalc!O:S,5,FALSE),"")</f>
        <v/>
      </c>
    </row>
    <row r="536" spans="1:13" x14ac:dyDescent="0.2">
      <c r="A536" s="57"/>
      <c r="B536" s="87" t="str">
        <f>IF(ISNUMBER('[1]דיווח דיגומים'!B536),'[1]דיווח דיגומים'!B536,"")</f>
        <v/>
      </c>
      <c r="C536" s="88" t="str">
        <f>IF(ISNUMBER('[1]דיווח דיגומים'!B536),'[1]דיווח דיגומים'!C536,"")</f>
        <v/>
      </c>
      <c r="D536" s="89" t="str">
        <f>IF('[1]דיווח דיגומים'!E536="","",'[1]דיווח דיגומים'!E536)</f>
        <v/>
      </c>
      <c r="E536" s="90" t="str">
        <f>IF(B536="","",IF(VLOOKUP(B536,[1]WQ_UnitID!B:C,2,FALSE)=0,"",VLOOKUP(B536,[1]WQ_UnitID!B:C,2,FALSE)))</f>
        <v/>
      </c>
      <c r="F536" s="91" t="str">
        <f>IF(B536="","",[1]ExcLimit!$B$8)</f>
        <v/>
      </c>
      <c r="G536" s="91" t="str">
        <f>IF(B536="","",IF(D536=[1]Index!$R$24,"",[1]ExcLimit!$C$8))</f>
        <v/>
      </c>
      <c r="H536" s="91" t="str">
        <f>IF(B536="","",[1]ExcLimit!$D$8)</f>
        <v/>
      </c>
      <c r="I536" s="91" t="str">
        <f>IF(B536="","",[1]ExcLimit!$E$8)</f>
        <v/>
      </c>
      <c r="J536" s="91" t="str">
        <f>IFERROR(VLOOKUP(B536,[1]ExcCalc!O:S,2,FALSE),"")</f>
        <v/>
      </c>
      <c r="K536" s="91" t="str">
        <f>IFERROR(VLOOKUP(B536,[1]ExcCalc!O:S,3,FALSE),"")</f>
        <v/>
      </c>
      <c r="L536" s="91" t="str">
        <f>IFERROR(VLOOKUP(B536,[1]ExcCalc!O:S,4,FALSE),"")</f>
        <v/>
      </c>
      <c r="M536" s="91" t="str">
        <f>IFERROR(VLOOKUP(B536,[1]ExcCalc!O:S,5,FALSE),"")</f>
        <v/>
      </c>
    </row>
    <row r="537" spans="1:13" x14ac:dyDescent="0.2">
      <c r="A537" s="57"/>
      <c r="B537" s="87" t="str">
        <f>IF(ISNUMBER('[1]דיווח דיגומים'!B537),'[1]דיווח דיגומים'!B537,"")</f>
        <v/>
      </c>
      <c r="C537" s="88" t="str">
        <f>IF(ISNUMBER('[1]דיווח דיגומים'!B537),'[1]דיווח דיגומים'!C537,"")</f>
        <v/>
      </c>
      <c r="D537" s="89" t="str">
        <f>IF('[1]דיווח דיגומים'!E537="","",'[1]דיווח דיגומים'!E537)</f>
        <v/>
      </c>
      <c r="E537" s="90" t="str">
        <f>IF(B537="","",IF(VLOOKUP(B537,[1]WQ_UnitID!B:C,2,FALSE)=0,"",VLOOKUP(B537,[1]WQ_UnitID!B:C,2,FALSE)))</f>
        <v/>
      </c>
      <c r="F537" s="91" t="str">
        <f>IF(B537="","",[1]ExcLimit!$B$8)</f>
        <v/>
      </c>
      <c r="G537" s="91" t="str">
        <f>IF(B537="","",IF(D537=[1]Index!$R$24,"",[1]ExcLimit!$C$8))</f>
        <v/>
      </c>
      <c r="H537" s="91" t="str">
        <f>IF(B537="","",[1]ExcLimit!$D$8)</f>
        <v/>
      </c>
      <c r="I537" s="91" t="str">
        <f>IF(B537="","",[1]ExcLimit!$E$8)</f>
        <v/>
      </c>
      <c r="J537" s="91" t="str">
        <f>IFERROR(VLOOKUP(B537,[1]ExcCalc!O:S,2,FALSE),"")</f>
        <v/>
      </c>
      <c r="K537" s="91" t="str">
        <f>IFERROR(VLOOKUP(B537,[1]ExcCalc!O:S,3,FALSE),"")</f>
        <v/>
      </c>
      <c r="L537" s="91" t="str">
        <f>IFERROR(VLOOKUP(B537,[1]ExcCalc!O:S,4,FALSE),"")</f>
        <v/>
      </c>
      <c r="M537" s="91" t="str">
        <f>IFERROR(VLOOKUP(B537,[1]ExcCalc!O:S,5,FALSE),"")</f>
        <v/>
      </c>
    </row>
    <row r="538" spans="1:13" x14ac:dyDescent="0.2">
      <c r="A538" s="57"/>
      <c r="B538" s="87" t="str">
        <f>IF(ISNUMBER('[1]דיווח דיגומים'!B538),'[1]דיווח דיגומים'!B538,"")</f>
        <v/>
      </c>
      <c r="C538" s="88" t="str">
        <f>IF(ISNUMBER('[1]דיווח דיגומים'!B538),'[1]דיווח דיגומים'!C538,"")</f>
        <v/>
      </c>
      <c r="D538" s="89" t="str">
        <f>IF('[1]דיווח דיגומים'!E538="","",'[1]דיווח דיגומים'!E538)</f>
        <v/>
      </c>
      <c r="E538" s="90" t="str">
        <f>IF(B538="","",IF(VLOOKUP(B538,[1]WQ_UnitID!B:C,2,FALSE)=0,"",VLOOKUP(B538,[1]WQ_UnitID!B:C,2,FALSE)))</f>
        <v/>
      </c>
      <c r="F538" s="91" t="str">
        <f>IF(B538="","",[1]ExcLimit!$B$8)</f>
        <v/>
      </c>
      <c r="G538" s="91" t="str">
        <f>IF(B538="","",IF(D538=[1]Index!$R$24,"",[1]ExcLimit!$C$8))</f>
        <v/>
      </c>
      <c r="H538" s="91" t="str">
        <f>IF(B538="","",[1]ExcLimit!$D$8)</f>
        <v/>
      </c>
      <c r="I538" s="91" t="str">
        <f>IF(B538="","",[1]ExcLimit!$E$8)</f>
        <v/>
      </c>
      <c r="J538" s="91" t="str">
        <f>IFERROR(VLOOKUP(B538,[1]ExcCalc!O:S,2,FALSE),"")</f>
        <v/>
      </c>
      <c r="K538" s="91" t="str">
        <f>IFERROR(VLOOKUP(B538,[1]ExcCalc!O:S,3,FALSE),"")</f>
        <v/>
      </c>
      <c r="L538" s="91" t="str">
        <f>IFERROR(VLOOKUP(B538,[1]ExcCalc!O:S,4,FALSE),"")</f>
        <v/>
      </c>
      <c r="M538" s="91" t="str">
        <f>IFERROR(VLOOKUP(B538,[1]ExcCalc!O:S,5,FALSE),"")</f>
        <v/>
      </c>
    </row>
    <row r="539" spans="1:13" x14ac:dyDescent="0.2">
      <c r="A539" s="57"/>
      <c r="B539" s="87" t="str">
        <f>IF(ISNUMBER('[1]דיווח דיגומים'!B539),'[1]דיווח דיגומים'!B539,"")</f>
        <v/>
      </c>
      <c r="C539" s="88" t="str">
        <f>IF(ISNUMBER('[1]דיווח דיגומים'!B539),'[1]דיווח דיגומים'!C539,"")</f>
        <v/>
      </c>
      <c r="D539" s="89" t="str">
        <f>IF('[1]דיווח דיגומים'!E539="","",'[1]דיווח דיגומים'!E539)</f>
        <v/>
      </c>
      <c r="E539" s="90" t="str">
        <f>IF(B539="","",IF(VLOOKUP(B539,[1]WQ_UnitID!B:C,2,FALSE)=0,"",VLOOKUP(B539,[1]WQ_UnitID!B:C,2,FALSE)))</f>
        <v/>
      </c>
      <c r="F539" s="91" t="str">
        <f>IF(B539="","",[1]ExcLimit!$B$8)</f>
        <v/>
      </c>
      <c r="G539" s="91" t="str">
        <f>IF(B539="","",IF(D539=[1]Index!$R$24,"",[1]ExcLimit!$C$8))</f>
        <v/>
      </c>
      <c r="H539" s="91" t="str">
        <f>IF(B539="","",[1]ExcLimit!$D$8)</f>
        <v/>
      </c>
      <c r="I539" s="91" t="str">
        <f>IF(B539="","",[1]ExcLimit!$E$8)</f>
        <v/>
      </c>
      <c r="J539" s="91" t="str">
        <f>IFERROR(VLOOKUP(B539,[1]ExcCalc!O:S,2,FALSE),"")</f>
        <v/>
      </c>
      <c r="K539" s="91" t="str">
        <f>IFERROR(VLOOKUP(B539,[1]ExcCalc!O:S,3,FALSE),"")</f>
        <v/>
      </c>
      <c r="L539" s="91" t="str">
        <f>IFERROR(VLOOKUP(B539,[1]ExcCalc!O:S,4,FALSE),"")</f>
        <v/>
      </c>
      <c r="M539" s="91" t="str">
        <f>IFERROR(VLOOKUP(B539,[1]ExcCalc!O:S,5,FALSE),"")</f>
        <v/>
      </c>
    </row>
    <row r="540" spans="1:13" x14ac:dyDescent="0.2">
      <c r="A540" s="57"/>
      <c r="B540" s="87" t="str">
        <f>IF(ISNUMBER('[1]דיווח דיגומים'!B540),'[1]דיווח דיגומים'!B540,"")</f>
        <v/>
      </c>
      <c r="C540" s="88" t="str">
        <f>IF(ISNUMBER('[1]דיווח דיגומים'!B540),'[1]דיווח דיגומים'!C540,"")</f>
        <v/>
      </c>
      <c r="D540" s="89" t="str">
        <f>IF('[1]דיווח דיגומים'!E540="","",'[1]דיווח דיגומים'!E540)</f>
        <v/>
      </c>
      <c r="E540" s="90" t="str">
        <f>IF(B540="","",IF(VLOOKUP(B540,[1]WQ_UnitID!B:C,2,FALSE)=0,"",VLOOKUP(B540,[1]WQ_UnitID!B:C,2,FALSE)))</f>
        <v/>
      </c>
      <c r="F540" s="91" t="str">
        <f>IF(B540="","",[1]ExcLimit!$B$8)</f>
        <v/>
      </c>
      <c r="G540" s="91" t="str">
        <f>IF(B540="","",IF(D540=[1]Index!$R$24,"",[1]ExcLimit!$C$8))</f>
        <v/>
      </c>
      <c r="H540" s="91" t="str">
        <f>IF(B540="","",[1]ExcLimit!$D$8)</f>
        <v/>
      </c>
      <c r="I540" s="91" t="str">
        <f>IF(B540="","",[1]ExcLimit!$E$8)</f>
        <v/>
      </c>
      <c r="J540" s="91" t="str">
        <f>IFERROR(VLOOKUP(B540,[1]ExcCalc!O:S,2,FALSE),"")</f>
        <v/>
      </c>
      <c r="K540" s="91" t="str">
        <f>IFERROR(VLOOKUP(B540,[1]ExcCalc!O:S,3,FALSE),"")</f>
        <v/>
      </c>
      <c r="L540" s="91" t="str">
        <f>IFERROR(VLOOKUP(B540,[1]ExcCalc!O:S,4,FALSE),"")</f>
        <v/>
      </c>
      <c r="M540" s="91" t="str">
        <f>IFERROR(VLOOKUP(B540,[1]ExcCalc!O:S,5,FALSE),"")</f>
        <v/>
      </c>
    </row>
    <row r="541" spans="1:13" x14ac:dyDescent="0.2">
      <c r="A541" s="57"/>
      <c r="B541" s="87" t="str">
        <f>IF(ISNUMBER('[1]דיווח דיגומים'!B541),'[1]דיווח דיגומים'!B541,"")</f>
        <v/>
      </c>
      <c r="C541" s="88" t="str">
        <f>IF(ISNUMBER('[1]דיווח דיגומים'!B541),'[1]דיווח דיגומים'!C541,"")</f>
        <v/>
      </c>
      <c r="D541" s="89" t="str">
        <f>IF('[1]דיווח דיגומים'!E541="","",'[1]דיווח דיגומים'!E541)</f>
        <v/>
      </c>
      <c r="E541" s="90" t="str">
        <f>IF(B541="","",IF(VLOOKUP(B541,[1]WQ_UnitID!B:C,2,FALSE)=0,"",VLOOKUP(B541,[1]WQ_UnitID!B:C,2,FALSE)))</f>
        <v/>
      </c>
      <c r="F541" s="91" t="str">
        <f>IF(B541="","",[1]ExcLimit!$B$8)</f>
        <v/>
      </c>
      <c r="G541" s="91" t="str">
        <f>IF(B541="","",IF(D541=[1]Index!$R$24,"",[1]ExcLimit!$C$8))</f>
        <v/>
      </c>
      <c r="H541" s="91" t="str">
        <f>IF(B541="","",[1]ExcLimit!$D$8)</f>
        <v/>
      </c>
      <c r="I541" s="91" t="str">
        <f>IF(B541="","",[1]ExcLimit!$E$8)</f>
        <v/>
      </c>
      <c r="J541" s="91" t="str">
        <f>IFERROR(VLOOKUP(B541,[1]ExcCalc!O:S,2,FALSE),"")</f>
        <v/>
      </c>
      <c r="K541" s="91" t="str">
        <f>IFERROR(VLOOKUP(B541,[1]ExcCalc!O:S,3,FALSE),"")</f>
        <v/>
      </c>
      <c r="L541" s="91" t="str">
        <f>IFERROR(VLOOKUP(B541,[1]ExcCalc!O:S,4,FALSE),"")</f>
        <v/>
      </c>
      <c r="M541" s="91" t="str">
        <f>IFERROR(VLOOKUP(B541,[1]ExcCalc!O:S,5,FALSE),"")</f>
        <v/>
      </c>
    </row>
    <row r="542" spans="1:13" x14ac:dyDescent="0.2">
      <c r="A542" s="57"/>
      <c r="B542" s="87" t="str">
        <f>IF(ISNUMBER('[1]דיווח דיגומים'!B542),'[1]דיווח דיגומים'!B542,"")</f>
        <v/>
      </c>
      <c r="C542" s="88" t="str">
        <f>IF(ISNUMBER('[1]דיווח דיגומים'!B542),'[1]דיווח דיגומים'!C542,"")</f>
        <v/>
      </c>
      <c r="D542" s="89" t="str">
        <f>IF('[1]דיווח דיגומים'!E542="","",'[1]דיווח דיגומים'!E542)</f>
        <v/>
      </c>
      <c r="E542" s="90" t="str">
        <f>IF(B542="","",IF(VLOOKUP(B542,[1]WQ_UnitID!B:C,2,FALSE)=0,"",VLOOKUP(B542,[1]WQ_UnitID!B:C,2,FALSE)))</f>
        <v/>
      </c>
      <c r="F542" s="91" t="str">
        <f>IF(B542="","",[1]ExcLimit!$B$8)</f>
        <v/>
      </c>
      <c r="G542" s="91" t="str">
        <f>IF(B542="","",IF(D542=[1]Index!$R$24,"",[1]ExcLimit!$C$8))</f>
        <v/>
      </c>
      <c r="H542" s="91" t="str">
        <f>IF(B542="","",[1]ExcLimit!$D$8)</f>
        <v/>
      </c>
      <c r="I542" s="91" t="str">
        <f>IF(B542="","",[1]ExcLimit!$E$8)</f>
        <v/>
      </c>
      <c r="J542" s="91" t="str">
        <f>IFERROR(VLOOKUP(B542,[1]ExcCalc!O:S,2,FALSE),"")</f>
        <v/>
      </c>
      <c r="K542" s="91" t="str">
        <f>IFERROR(VLOOKUP(B542,[1]ExcCalc!O:S,3,FALSE),"")</f>
        <v/>
      </c>
      <c r="L542" s="91" t="str">
        <f>IFERROR(VLOOKUP(B542,[1]ExcCalc!O:S,4,FALSE),"")</f>
        <v/>
      </c>
      <c r="M542" s="91" t="str">
        <f>IFERROR(VLOOKUP(B542,[1]ExcCalc!O:S,5,FALSE),"")</f>
        <v/>
      </c>
    </row>
    <row r="543" spans="1:13" x14ac:dyDescent="0.2">
      <c r="A543" s="57"/>
      <c r="B543" s="87" t="str">
        <f>IF(ISNUMBER('[1]דיווח דיגומים'!B543),'[1]דיווח דיגומים'!B543,"")</f>
        <v/>
      </c>
      <c r="C543" s="88" t="str">
        <f>IF(ISNUMBER('[1]דיווח דיגומים'!B543),'[1]דיווח דיגומים'!C543,"")</f>
        <v/>
      </c>
      <c r="D543" s="89" t="str">
        <f>IF('[1]דיווח דיגומים'!E543="","",'[1]דיווח דיגומים'!E543)</f>
        <v/>
      </c>
      <c r="E543" s="90" t="str">
        <f>IF(B543="","",IF(VLOOKUP(B543,[1]WQ_UnitID!B:C,2,FALSE)=0,"",VLOOKUP(B543,[1]WQ_UnitID!B:C,2,FALSE)))</f>
        <v/>
      </c>
      <c r="F543" s="91" t="str">
        <f>IF(B543="","",[1]ExcLimit!$B$8)</f>
        <v/>
      </c>
      <c r="G543" s="91" t="str">
        <f>IF(B543="","",IF(D543=[1]Index!$R$24,"",[1]ExcLimit!$C$8))</f>
        <v/>
      </c>
      <c r="H543" s="91" t="str">
        <f>IF(B543="","",[1]ExcLimit!$D$8)</f>
        <v/>
      </c>
      <c r="I543" s="91" t="str">
        <f>IF(B543="","",[1]ExcLimit!$E$8)</f>
        <v/>
      </c>
      <c r="J543" s="91" t="str">
        <f>IFERROR(VLOOKUP(B543,[1]ExcCalc!O:S,2,FALSE),"")</f>
        <v/>
      </c>
      <c r="K543" s="91" t="str">
        <f>IFERROR(VLOOKUP(B543,[1]ExcCalc!O:S,3,FALSE),"")</f>
        <v/>
      </c>
      <c r="L543" s="91" t="str">
        <f>IFERROR(VLOOKUP(B543,[1]ExcCalc!O:S,4,FALSE),"")</f>
        <v/>
      </c>
      <c r="M543" s="91" t="str">
        <f>IFERROR(VLOOKUP(B543,[1]ExcCalc!O:S,5,FALSE),"")</f>
        <v/>
      </c>
    </row>
    <row r="544" spans="1:13" x14ac:dyDescent="0.2">
      <c r="A544" s="57"/>
      <c r="B544" s="87" t="str">
        <f>IF(ISNUMBER('[1]דיווח דיגומים'!B544),'[1]דיווח דיגומים'!B544,"")</f>
        <v/>
      </c>
      <c r="C544" s="88" t="str">
        <f>IF(ISNUMBER('[1]דיווח דיגומים'!B544),'[1]דיווח דיגומים'!C544,"")</f>
        <v/>
      </c>
      <c r="D544" s="89" t="str">
        <f>IF('[1]דיווח דיגומים'!E544="","",'[1]דיווח דיגומים'!E544)</f>
        <v/>
      </c>
      <c r="E544" s="90" t="str">
        <f>IF(B544="","",IF(VLOOKUP(B544,[1]WQ_UnitID!B:C,2,FALSE)=0,"",VLOOKUP(B544,[1]WQ_UnitID!B:C,2,FALSE)))</f>
        <v/>
      </c>
      <c r="F544" s="91" t="str">
        <f>IF(B544="","",[1]ExcLimit!$B$8)</f>
        <v/>
      </c>
      <c r="G544" s="91" t="str">
        <f>IF(B544="","",IF(D544=[1]Index!$R$24,"",[1]ExcLimit!$C$8))</f>
        <v/>
      </c>
      <c r="H544" s="91" t="str">
        <f>IF(B544="","",[1]ExcLimit!$D$8)</f>
        <v/>
      </c>
      <c r="I544" s="91" t="str">
        <f>IF(B544="","",[1]ExcLimit!$E$8)</f>
        <v/>
      </c>
      <c r="J544" s="91" t="str">
        <f>IFERROR(VLOOKUP(B544,[1]ExcCalc!O:S,2,FALSE),"")</f>
        <v/>
      </c>
      <c r="K544" s="91" t="str">
        <f>IFERROR(VLOOKUP(B544,[1]ExcCalc!O:S,3,FALSE),"")</f>
        <v/>
      </c>
      <c r="L544" s="91" t="str">
        <f>IFERROR(VLOOKUP(B544,[1]ExcCalc!O:S,4,FALSE),"")</f>
        <v/>
      </c>
      <c r="M544" s="91" t="str">
        <f>IFERROR(VLOOKUP(B544,[1]ExcCalc!O:S,5,FALSE),"")</f>
        <v/>
      </c>
    </row>
    <row r="545" spans="1:13" x14ac:dyDescent="0.2">
      <c r="A545" s="57"/>
      <c r="B545" s="87" t="str">
        <f>IF(ISNUMBER('[1]דיווח דיגומים'!B545),'[1]דיווח דיגומים'!B545,"")</f>
        <v/>
      </c>
      <c r="C545" s="88" t="str">
        <f>IF(ISNUMBER('[1]דיווח דיגומים'!B545),'[1]דיווח דיגומים'!C545,"")</f>
        <v/>
      </c>
      <c r="D545" s="89" t="str">
        <f>IF('[1]דיווח דיגומים'!E545="","",'[1]דיווח דיגומים'!E545)</f>
        <v/>
      </c>
      <c r="E545" s="90" t="str">
        <f>IF(B545="","",IF(VLOOKUP(B545,[1]WQ_UnitID!B:C,2,FALSE)=0,"",VLOOKUP(B545,[1]WQ_UnitID!B:C,2,FALSE)))</f>
        <v/>
      </c>
      <c r="F545" s="91" t="str">
        <f>IF(B545="","",[1]ExcLimit!$B$8)</f>
        <v/>
      </c>
      <c r="G545" s="91" t="str">
        <f>IF(B545="","",IF(D545=[1]Index!$R$24,"",[1]ExcLimit!$C$8))</f>
        <v/>
      </c>
      <c r="H545" s="91" t="str">
        <f>IF(B545="","",[1]ExcLimit!$D$8)</f>
        <v/>
      </c>
      <c r="I545" s="91" t="str">
        <f>IF(B545="","",[1]ExcLimit!$E$8)</f>
        <v/>
      </c>
      <c r="J545" s="91" t="str">
        <f>IFERROR(VLOOKUP(B545,[1]ExcCalc!O:S,2,FALSE),"")</f>
        <v/>
      </c>
      <c r="K545" s="91" t="str">
        <f>IFERROR(VLOOKUP(B545,[1]ExcCalc!O:S,3,FALSE),"")</f>
        <v/>
      </c>
      <c r="L545" s="91" t="str">
        <f>IFERROR(VLOOKUP(B545,[1]ExcCalc!O:S,4,FALSE),"")</f>
        <v/>
      </c>
      <c r="M545" s="91" t="str">
        <f>IFERROR(VLOOKUP(B545,[1]ExcCalc!O:S,5,FALSE),"")</f>
        <v/>
      </c>
    </row>
    <row r="546" spans="1:13" x14ac:dyDescent="0.2">
      <c r="A546" s="57"/>
      <c r="B546" s="87" t="str">
        <f>IF(ISNUMBER('[1]דיווח דיגומים'!B546),'[1]דיווח דיגומים'!B546,"")</f>
        <v/>
      </c>
      <c r="C546" s="88" t="str">
        <f>IF(ISNUMBER('[1]דיווח דיגומים'!B546),'[1]דיווח דיגומים'!C546,"")</f>
        <v/>
      </c>
      <c r="D546" s="89" t="str">
        <f>IF('[1]דיווח דיגומים'!E546="","",'[1]דיווח דיגומים'!E546)</f>
        <v/>
      </c>
      <c r="E546" s="90" t="str">
        <f>IF(B546="","",IF(VLOOKUP(B546,[1]WQ_UnitID!B:C,2,FALSE)=0,"",VLOOKUP(B546,[1]WQ_UnitID!B:C,2,FALSE)))</f>
        <v/>
      </c>
      <c r="F546" s="91" t="str">
        <f>IF(B546="","",[1]ExcLimit!$B$8)</f>
        <v/>
      </c>
      <c r="G546" s="91" t="str">
        <f>IF(B546="","",IF(D546=[1]Index!$R$24,"",[1]ExcLimit!$C$8))</f>
        <v/>
      </c>
      <c r="H546" s="91" t="str">
        <f>IF(B546="","",[1]ExcLimit!$D$8)</f>
        <v/>
      </c>
      <c r="I546" s="91" t="str">
        <f>IF(B546="","",[1]ExcLimit!$E$8)</f>
        <v/>
      </c>
      <c r="J546" s="91" t="str">
        <f>IFERROR(VLOOKUP(B546,[1]ExcCalc!O:S,2,FALSE),"")</f>
        <v/>
      </c>
      <c r="K546" s="91" t="str">
        <f>IFERROR(VLOOKUP(B546,[1]ExcCalc!O:S,3,FALSE),"")</f>
        <v/>
      </c>
      <c r="L546" s="91" t="str">
        <f>IFERROR(VLOOKUP(B546,[1]ExcCalc!O:S,4,FALSE),"")</f>
        <v/>
      </c>
      <c r="M546" s="91" t="str">
        <f>IFERROR(VLOOKUP(B546,[1]ExcCalc!O:S,5,FALSE),"")</f>
        <v/>
      </c>
    </row>
    <row r="547" spans="1:13" x14ac:dyDescent="0.2">
      <c r="A547" s="57"/>
      <c r="B547" s="87" t="str">
        <f>IF(ISNUMBER('[1]דיווח דיגומים'!B547),'[1]דיווח דיגומים'!B547,"")</f>
        <v/>
      </c>
      <c r="C547" s="88" t="str">
        <f>IF(ISNUMBER('[1]דיווח דיגומים'!B547),'[1]דיווח דיגומים'!C547,"")</f>
        <v/>
      </c>
      <c r="D547" s="89" t="str">
        <f>IF('[1]דיווח דיגומים'!E547="","",'[1]דיווח דיגומים'!E547)</f>
        <v/>
      </c>
      <c r="E547" s="90" t="str">
        <f>IF(B547="","",IF(VLOOKUP(B547,[1]WQ_UnitID!B:C,2,FALSE)=0,"",VLOOKUP(B547,[1]WQ_UnitID!B:C,2,FALSE)))</f>
        <v/>
      </c>
      <c r="F547" s="91" t="str">
        <f>IF(B547="","",[1]ExcLimit!$B$8)</f>
        <v/>
      </c>
      <c r="G547" s="91" t="str">
        <f>IF(B547="","",IF(D547=[1]Index!$R$24,"",[1]ExcLimit!$C$8))</f>
        <v/>
      </c>
      <c r="H547" s="91" t="str">
        <f>IF(B547="","",[1]ExcLimit!$D$8)</f>
        <v/>
      </c>
      <c r="I547" s="91" t="str">
        <f>IF(B547="","",[1]ExcLimit!$E$8)</f>
        <v/>
      </c>
      <c r="J547" s="91" t="str">
        <f>IFERROR(VLOOKUP(B547,[1]ExcCalc!O:S,2,FALSE),"")</f>
        <v/>
      </c>
      <c r="K547" s="91" t="str">
        <f>IFERROR(VLOOKUP(B547,[1]ExcCalc!O:S,3,FALSE),"")</f>
        <v/>
      </c>
      <c r="L547" s="91" t="str">
        <f>IFERROR(VLOOKUP(B547,[1]ExcCalc!O:S,4,FALSE),"")</f>
        <v/>
      </c>
      <c r="M547" s="91" t="str">
        <f>IFERROR(VLOOKUP(B547,[1]ExcCalc!O:S,5,FALSE),"")</f>
        <v/>
      </c>
    </row>
    <row r="548" spans="1:13" x14ac:dyDescent="0.2">
      <c r="A548" s="57"/>
      <c r="B548" s="87" t="str">
        <f>IF(ISNUMBER('[1]דיווח דיגומים'!B548),'[1]דיווח דיגומים'!B548,"")</f>
        <v/>
      </c>
      <c r="C548" s="88" t="str">
        <f>IF(ISNUMBER('[1]דיווח דיגומים'!B548),'[1]דיווח דיגומים'!C548,"")</f>
        <v/>
      </c>
      <c r="D548" s="89" t="str">
        <f>IF('[1]דיווח דיגומים'!E548="","",'[1]דיווח דיגומים'!E548)</f>
        <v/>
      </c>
      <c r="E548" s="90" t="str">
        <f>IF(B548="","",IF(VLOOKUP(B548,[1]WQ_UnitID!B:C,2,FALSE)=0,"",VLOOKUP(B548,[1]WQ_UnitID!B:C,2,FALSE)))</f>
        <v/>
      </c>
      <c r="F548" s="91" t="str">
        <f>IF(B548="","",[1]ExcLimit!$B$8)</f>
        <v/>
      </c>
      <c r="G548" s="91" t="str">
        <f>IF(B548="","",IF(D548=[1]Index!$R$24,"",[1]ExcLimit!$C$8))</f>
        <v/>
      </c>
      <c r="H548" s="91" t="str">
        <f>IF(B548="","",[1]ExcLimit!$D$8)</f>
        <v/>
      </c>
      <c r="I548" s="91" t="str">
        <f>IF(B548="","",[1]ExcLimit!$E$8)</f>
        <v/>
      </c>
      <c r="J548" s="91" t="str">
        <f>IFERROR(VLOOKUP(B548,[1]ExcCalc!O:S,2,FALSE),"")</f>
        <v/>
      </c>
      <c r="K548" s="91" t="str">
        <f>IFERROR(VLOOKUP(B548,[1]ExcCalc!O:S,3,FALSE),"")</f>
        <v/>
      </c>
      <c r="L548" s="91" t="str">
        <f>IFERROR(VLOOKUP(B548,[1]ExcCalc!O:S,4,FALSE),"")</f>
        <v/>
      </c>
      <c r="M548" s="91" t="str">
        <f>IFERROR(VLOOKUP(B548,[1]ExcCalc!O:S,5,FALSE),"")</f>
        <v/>
      </c>
    </row>
    <row r="549" spans="1:13" x14ac:dyDescent="0.2">
      <c r="A549" s="57"/>
      <c r="B549" s="87" t="str">
        <f>IF(ISNUMBER('[1]דיווח דיגומים'!B549),'[1]דיווח דיגומים'!B549,"")</f>
        <v/>
      </c>
      <c r="C549" s="88" t="str">
        <f>IF(ISNUMBER('[1]דיווח דיגומים'!B549),'[1]דיווח דיגומים'!C549,"")</f>
        <v/>
      </c>
      <c r="D549" s="89" t="str">
        <f>IF('[1]דיווח דיגומים'!E549="","",'[1]דיווח דיגומים'!E549)</f>
        <v/>
      </c>
      <c r="E549" s="90" t="str">
        <f>IF(B549="","",IF(VLOOKUP(B549,[1]WQ_UnitID!B:C,2,FALSE)=0,"",VLOOKUP(B549,[1]WQ_UnitID!B:C,2,FALSE)))</f>
        <v/>
      </c>
      <c r="F549" s="91" t="str">
        <f>IF(B549="","",[1]ExcLimit!$B$8)</f>
        <v/>
      </c>
      <c r="G549" s="91" t="str">
        <f>IF(B549="","",IF(D549=[1]Index!$R$24,"",[1]ExcLimit!$C$8))</f>
        <v/>
      </c>
      <c r="H549" s="91" t="str">
        <f>IF(B549="","",[1]ExcLimit!$D$8)</f>
        <v/>
      </c>
      <c r="I549" s="91" t="str">
        <f>IF(B549="","",[1]ExcLimit!$E$8)</f>
        <v/>
      </c>
      <c r="J549" s="91" t="str">
        <f>IFERROR(VLOOKUP(B549,[1]ExcCalc!O:S,2,FALSE),"")</f>
        <v/>
      </c>
      <c r="K549" s="91" t="str">
        <f>IFERROR(VLOOKUP(B549,[1]ExcCalc!O:S,3,FALSE),"")</f>
        <v/>
      </c>
      <c r="L549" s="91" t="str">
        <f>IFERROR(VLOOKUP(B549,[1]ExcCalc!O:S,4,FALSE),"")</f>
        <v/>
      </c>
      <c r="M549" s="91" t="str">
        <f>IFERROR(VLOOKUP(B549,[1]ExcCalc!O:S,5,FALSE),"")</f>
        <v/>
      </c>
    </row>
    <row r="550" spans="1:13" x14ac:dyDescent="0.2">
      <c r="A550" s="57"/>
      <c r="B550" s="87" t="str">
        <f>IF(ISNUMBER('[1]דיווח דיגומים'!B550),'[1]דיווח דיגומים'!B550,"")</f>
        <v/>
      </c>
      <c r="C550" s="88" t="str">
        <f>IF(ISNUMBER('[1]דיווח דיגומים'!B550),'[1]דיווח דיגומים'!C550,"")</f>
        <v/>
      </c>
      <c r="D550" s="89" t="str">
        <f>IF('[1]דיווח דיגומים'!E550="","",'[1]דיווח דיגומים'!E550)</f>
        <v/>
      </c>
      <c r="E550" s="90" t="str">
        <f>IF(B550="","",IF(VLOOKUP(B550,[1]WQ_UnitID!B:C,2,FALSE)=0,"",VLOOKUP(B550,[1]WQ_UnitID!B:C,2,FALSE)))</f>
        <v/>
      </c>
      <c r="F550" s="91" t="str">
        <f>IF(B550="","",[1]ExcLimit!$B$8)</f>
        <v/>
      </c>
      <c r="G550" s="91" t="str">
        <f>IF(B550="","",IF(D550=[1]Index!$R$24,"",[1]ExcLimit!$C$8))</f>
        <v/>
      </c>
      <c r="H550" s="91" t="str">
        <f>IF(B550="","",[1]ExcLimit!$D$8)</f>
        <v/>
      </c>
      <c r="I550" s="91" t="str">
        <f>IF(B550="","",[1]ExcLimit!$E$8)</f>
        <v/>
      </c>
      <c r="J550" s="91" t="str">
        <f>IFERROR(VLOOKUP(B550,[1]ExcCalc!O:S,2,FALSE),"")</f>
        <v/>
      </c>
      <c r="K550" s="91" t="str">
        <f>IFERROR(VLOOKUP(B550,[1]ExcCalc!O:S,3,FALSE),"")</f>
        <v/>
      </c>
      <c r="L550" s="91" t="str">
        <f>IFERROR(VLOOKUP(B550,[1]ExcCalc!O:S,4,FALSE),"")</f>
        <v/>
      </c>
      <c r="M550" s="91" t="str">
        <f>IFERROR(VLOOKUP(B550,[1]ExcCalc!O:S,5,FALSE),"")</f>
        <v/>
      </c>
    </row>
    <row r="551" spans="1:13" x14ac:dyDescent="0.2">
      <c r="A551" s="57"/>
      <c r="B551" s="87" t="str">
        <f>IF(ISNUMBER('[1]דיווח דיגומים'!B551),'[1]דיווח דיגומים'!B551,"")</f>
        <v/>
      </c>
      <c r="C551" s="88" t="str">
        <f>IF(ISNUMBER('[1]דיווח דיגומים'!B551),'[1]דיווח דיגומים'!C551,"")</f>
        <v/>
      </c>
      <c r="D551" s="89" t="str">
        <f>IF('[1]דיווח דיגומים'!E551="","",'[1]דיווח דיגומים'!E551)</f>
        <v/>
      </c>
      <c r="E551" s="90" t="str">
        <f>IF(B551="","",IF(VLOOKUP(B551,[1]WQ_UnitID!B:C,2,FALSE)=0,"",VLOOKUP(B551,[1]WQ_UnitID!B:C,2,FALSE)))</f>
        <v/>
      </c>
      <c r="F551" s="91" t="str">
        <f>IF(B551="","",[1]ExcLimit!$B$8)</f>
        <v/>
      </c>
      <c r="G551" s="91" t="str">
        <f>IF(B551="","",IF(D551=[1]Index!$R$24,"",[1]ExcLimit!$C$8))</f>
        <v/>
      </c>
      <c r="H551" s="91" t="str">
        <f>IF(B551="","",[1]ExcLimit!$D$8)</f>
        <v/>
      </c>
      <c r="I551" s="91" t="str">
        <f>IF(B551="","",[1]ExcLimit!$E$8)</f>
        <v/>
      </c>
      <c r="J551" s="91" t="str">
        <f>IFERROR(VLOOKUP(B551,[1]ExcCalc!O:S,2,FALSE),"")</f>
        <v/>
      </c>
      <c r="K551" s="91" t="str">
        <f>IFERROR(VLOOKUP(B551,[1]ExcCalc!O:S,3,FALSE),"")</f>
        <v/>
      </c>
      <c r="L551" s="91" t="str">
        <f>IFERROR(VLOOKUP(B551,[1]ExcCalc!O:S,4,FALSE),"")</f>
        <v/>
      </c>
      <c r="M551" s="91" t="str">
        <f>IFERROR(VLOOKUP(B551,[1]ExcCalc!O:S,5,FALSE),"")</f>
        <v/>
      </c>
    </row>
    <row r="552" spans="1:13" x14ac:dyDescent="0.2">
      <c r="A552" s="57"/>
      <c r="B552" s="87" t="str">
        <f>IF(ISNUMBER('[1]דיווח דיגומים'!B552),'[1]דיווח דיגומים'!B552,"")</f>
        <v/>
      </c>
      <c r="C552" s="88" t="str">
        <f>IF(ISNUMBER('[1]דיווח דיגומים'!B552),'[1]דיווח דיגומים'!C552,"")</f>
        <v/>
      </c>
      <c r="D552" s="89" t="str">
        <f>IF('[1]דיווח דיגומים'!E552="","",'[1]דיווח דיגומים'!E552)</f>
        <v/>
      </c>
      <c r="E552" s="90" t="str">
        <f>IF(B552="","",IF(VLOOKUP(B552,[1]WQ_UnitID!B:C,2,FALSE)=0,"",VLOOKUP(B552,[1]WQ_UnitID!B:C,2,FALSE)))</f>
        <v/>
      </c>
      <c r="F552" s="91" t="str">
        <f>IF(B552="","",[1]ExcLimit!$B$8)</f>
        <v/>
      </c>
      <c r="G552" s="91" t="str">
        <f>IF(B552="","",IF(D552=[1]Index!$R$24,"",[1]ExcLimit!$C$8))</f>
        <v/>
      </c>
      <c r="H552" s="91" t="str">
        <f>IF(B552="","",[1]ExcLimit!$D$8)</f>
        <v/>
      </c>
      <c r="I552" s="91" t="str">
        <f>IF(B552="","",[1]ExcLimit!$E$8)</f>
        <v/>
      </c>
      <c r="J552" s="91" t="str">
        <f>IFERROR(VLOOKUP(B552,[1]ExcCalc!O:S,2,FALSE),"")</f>
        <v/>
      </c>
      <c r="K552" s="91" t="str">
        <f>IFERROR(VLOOKUP(B552,[1]ExcCalc!O:S,3,FALSE),"")</f>
        <v/>
      </c>
      <c r="L552" s="91" t="str">
        <f>IFERROR(VLOOKUP(B552,[1]ExcCalc!O:S,4,FALSE),"")</f>
        <v/>
      </c>
      <c r="M552" s="91" t="str">
        <f>IFERROR(VLOOKUP(B552,[1]ExcCalc!O:S,5,FALSE),"")</f>
        <v/>
      </c>
    </row>
    <row r="553" spans="1:13" x14ac:dyDescent="0.2">
      <c r="A553" s="57"/>
      <c r="B553" s="87" t="str">
        <f>IF(ISNUMBER('[1]דיווח דיגומים'!B553),'[1]דיווח דיגומים'!B553,"")</f>
        <v/>
      </c>
      <c r="C553" s="88" t="str">
        <f>IF(ISNUMBER('[1]דיווח דיגומים'!B553),'[1]דיווח דיגומים'!C553,"")</f>
        <v/>
      </c>
      <c r="D553" s="89" t="str">
        <f>IF('[1]דיווח דיגומים'!E553="","",'[1]דיווח דיגומים'!E553)</f>
        <v/>
      </c>
      <c r="E553" s="90" t="str">
        <f>IF(B553="","",IF(VLOOKUP(B553,[1]WQ_UnitID!B:C,2,FALSE)=0,"",VLOOKUP(B553,[1]WQ_UnitID!B:C,2,FALSE)))</f>
        <v/>
      </c>
      <c r="F553" s="91" t="str">
        <f>IF(B553="","",[1]ExcLimit!$B$8)</f>
        <v/>
      </c>
      <c r="G553" s="91" t="str">
        <f>IF(B553="","",IF(D553=[1]Index!$R$24,"",[1]ExcLimit!$C$8))</f>
        <v/>
      </c>
      <c r="H553" s="91" t="str">
        <f>IF(B553="","",[1]ExcLimit!$D$8)</f>
        <v/>
      </c>
      <c r="I553" s="91" t="str">
        <f>IF(B553="","",[1]ExcLimit!$E$8)</f>
        <v/>
      </c>
      <c r="J553" s="91" t="str">
        <f>IFERROR(VLOOKUP(B553,[1]ExcCalc!O:S,2,FALSE),"")</f>
        <v/>
      </c>
      <c r="K553" s="91" t="str">
        <f>IFERROR(VLOOKUP(B553,[1]ExcCalc!O:S,3,FALSE),"")</f>
        <v/>
      </c>
      <c r="L553" s="91" t="str">
        <f>IFERROR(VLOOKUP(B553,[1]ExcCalc!O:S,4,FALSE),"")</f>
        <v/>
      </c>
      <c r="M553" s="91" t="str">
        <f>IFERROR(VLOOKUP(B553,[1]ExcCalc!O:S,5,FALSE),"")</f>
        <v/>
      </c>
    </row>
    <row r="554" spans="1:13" x14ac:dyDescent="0.2">
      <c r="A554" s="57"/>
      <c r="B554" s="87" t="str">
        <f>IF(ISNUMBER('[1]דיווח דיגומים'!B554),'[1]דיווח דיגומים'!B554,"")</f>
        <v/>
      </c>
      <c r="C554" s="88" t="str">
        <f>IF(ISNUMBER('[1]דיווח דיגומים'!B554),'[1]דיווח דיגומים'!C554,"")</f>
        <v/>
      </c>
      <c r="D554" s="89" t="str">
        <f>IF('[1]דיווח דיגומים'!E554="","",'[1]דיווח דיגומים'!E554)</f>
        <v/>
      </c>
      <c r="E554" s="90" t="str">
        <f>IF(B554="","",IF(VLOOKUP(B554,[1]WQ_UnitID!B:C,2,FALSE)=0,"",VLOOKUP(B554,[1]WQ_UnitID!B:C,2,FALSE)))</f>
        <v/>
      </c>
      <c r="F554" s="91" t="str">
        <f>IF(B554="","",[1]ExcLimit!$B$8)</f>
        <v/>
      </c>
      <c r="G554" s="91" t="str">
        <f>IF(B554="","",IF(D554=[1]Index!$R$24,"",[1]ExcLimit!$C$8))</f>
        <v/>
      </c>
      <c r="H554" s="91" t="str">
        <f>IF(B554="","",[1]ExcLimit!$D$8)</f>
        <v/>
      </c>
      <c r="I554" s="91" t="str">
        <f>IF(B554="","",[1]ExcLimit!$E$8)</f>
        <v/>
      </c>
      <c r="J554" s="91" t="str">
        <f>IFERROR(VLOOKUP(B554,[1]ExcCalc!O:S,2,FALSE),"")</f>
        <v/>
      </c>
      <c r="K554" s="91" t="str">
        <f>IFERROR(VLOOKUP(B554,[1]ExcCalc!O:S,3,FALSE),"")</f>
        <v/>
      </c>
      <c r="L554" s="91" t="str">
        <f>IFERROR(VLOOKUP(B554,[1]ExcCalc!O:S,4,FALSE),"")</f>
        <v/>
      </c>
      <c r="M554" s="91" t="str">
        <f>IFERROR(VLOOKUP(B554,[1]ExcCalc!O:S,5,FALSE),"")</f>
        <v/>
      </c>
    </row>
    <row r="555" spans="1:13" x14ac:dyDescent="0.2">
      <c r="A555" s="57"/>
      <c r="B555" s="87" t="str">
        <f>IF(ISNUMBER('[1]דיווח דיגומים'!B555),'[1]דיווח דיגומים'!B555,"")</f>
        <v/>
      </c>
      <c r="C555" s="88" t="str">
        <f>IF(ISNUMBER('[1]דיווח דיגומים'!B555),'[1]דיווח דיגומים'!C555,"")</f>
        <v/>
      </c>
      <c r="D555" s="89" t="str">
        <f>IF('[1]דיווח דיגומים'!E555="","",'[1]דיווח דיגומים'!E555)</f>
        <v/>
      </c>
      <c r="E555" s="90" t="str">
        <f>IF(B555="","",IF(VLOOKUP(B555,[1]WQ_UnitID!B:C,2,FALSE)=0,"",VLOOKUP(B555,[1]WQ_UnitID!B:C,2,FALSE)))</f>
        <v/>
      </c>
      <c r="F555" s="91" t="str">
        <f>IF(B555="","",[1]ExcLimit!$B$8)</f>
        <v/>
      </c>
      <c r="G555" s="91" t="str">
        <f>IF(B555="","",IF(D555=[1]Index!$R$24,"",[1]ExcLimit!$C$8))</f>
        <v/>
      </c>
      <c r="H555" s="91" t="str">
        <f>IF(B555="","",[1]ExcLimit!$D$8)</f>
        <v/>
      </c>
      <c r="I555" s="91" t="str">
        <f>IF(B555="","",[1]ExcLimit!$E$8)</f>
        <v/>
      </c>
      <c r="J555" s="91" t="str">
        <f>IFERROR(VLOOKUP(B555,[1]ExcCalc!O:S,2,FALSE),"")</f>
        <v/>
      </c>
      <c r="K555" s="91" t="str">
        <f>IFERROR(VLOOKUP(B555,[1]ExcCalc!O:S,3,FALSE),"")</f>
        <v/>
      </c>
      <c r="L555" s="91" t="str">
        <f>IFERROR(VLOOKUP(B555,[1]ExcCalc!O:S,4,FALSE),"")</f>
        <v/>
      </c>
      <c r="M555" s="91" t="str">
        <f>IFERROR(VLOOKUP(B555,[1]ExcCalc!O:S,5,FALSE),"")</f>
        <v/>
      </c>
    </row>
    <row r="556" spans="1:13" x14ac:dyDescent="0.2">
      <c r="A556" s="57"/>
      <c r="B556" s="87" t="str">
        <f>IF(ISNUMBER('[1]דיווח דיגומים'!B556),'[1]דיווח דיגומים'!B556,"")</f>
        <v/>
      </c>
      <c r="C556" s="88" t="str">
        <f>IF(ISNUMBER('[1]דיווח דיגומים'!B556),'[1]דיווח דיגומים'!C556,"")</f>
        <v/>
      </c>
      <c r="D556" s="89" t="str">
        <f>IF('[1]דיווח דיגומים'!E556="","",'[1]דיווח דיגומים'!E556)</f>
        <v/>
      </c>
      <c r="E556" s="90" t="str">
        <f>IF(B556="","",IF(VLOOKUP(B556,[1]WQ_UnitID!B:C,2,FALSE)=0,"",VLOOKUP(B556,[1]WQ_UnitID!B:C,2,FALSE)))</f>
        <v/>
      </c>
      <c r="F556" s="91" t="str">
        <f>IF(B556="","",[1]ExcLimit!$B$8)</f>
        <v/>
      </c>
      <c r="G556" s="91" t="str">
        <f>IF(B556="","",IF(D556=[1]Index!$R$24,"",[1]ExcLimit!$C$8))</f>
        <v/>
      </c>
      <c r="H556" s="91" t="str">
        <f>IF(B556="","",[1]ExcLimit!$D$8)</f>
        <v/>
      </c>
      <c r="I556" s="91" t="str">
        <f>IF(B556="","",[1]ExcLimit!$E$8)</f>
        <v/>
      </c>
      <c r="J556" s="91" t="str">
        <f>IFERROR(VLOOKUP(B556,[1]ExcCalc!O:S,2,FALSE),"")</f>
        <v/>
      </c>
      <c r="K556" s="91" t="str">
        <f>IFERROR(VLOOKUP(B556,[1]ExcCalc!O:S,3,FALSE),"")</f>
        <v/>
      </c>
      <c r="L556" s="91" t="str">
        <f>IFERROR(VLOOKUP(B556,[1]ExcCalc!O:S,4,FALSE),"")</f>
        <v/>
      </c>
      <c r="M556" s="91" t="str">
        <f>IFERROR(VLOOKUP(B556,[1]ExcCalc!O:S,5,FALSE),"")</f>
        <v/>
      </c>
    </row>
    <row r="557" spans="1:13" x14ac:dyDescent="0.2">
      <c r="A557" s="57"/>
      <c r="B557" s="87" t="str">
        <f>IF(ISNUMBER('[1]דיווח דיגומים'!B557),'[1]דיווח דיגומים'!B557,"")</f>
        <v/>
      </c>
      <c r="C557" s="88" t="str">
        <f>IF(ISNUMBER('[1]דיווח דיגומים'!B557),'[1]דיווח דיגומים'!C557,"")</f>
        <v/>
      </c>
      <c r="D557" s="89" t="str">
        <f>IF('[1]דיווח דיגומים'!E557="","",'[1]דיווח דיגומים'!E557)</f>
        <v/>
      </c>
      <c r="E557" s="90" t="str">
        <f>IF(B557="","",IF(VLOOKUP(B557,[1]WQ_UnitID!B:C,2,FALSE)=0,"",VLOOKUP(B557,[1]WQ_UnitID!B:C,2,FALSE)))</f>
        <v/>
      </c>
      <c r="F557" s="91" t="str">
        <f>IF(B557="","",[1]ExcLimit!$B$8)</f>
        <v/>
      </c>
      <c r="G557" s="91" t="str">
        <f>IF(B557="","",IF(D557=[1]Index!$R$24,"",[1]ExcLimit!$C$8))</f>
        <v/>
      </c>
      <c r="H557" s="91" t="str">
        <f>IF(B557="","",[1]ExcLimit!$D$8)</f>
        <v/>
      </c>
      <c r="I557" s="91" t="str">
        <f>IF(B557="","",[1]ExcLimit!$E$8)</f>
        <v/>
      </c>
      <c r="J557" s="91" t="str">
        <f>IFERROR(VLOOKUP(B557,[1]ExcCalc!O:S,2,FALSE),"")</f>
        <v/>
      </c>
      <c r="K557" s="91" t="str">
        <f>IFERROR(VLOOKUP(B557,[1]ExcCalc!O:S,3,FALSE),"")</f>
        <v/>
      </c>
      <c r="L557" s="91" t="str">
        <f>IFERROR(VLOOKUP(B557,[1]ExcCalc!O:S,4,FALSE),"")</f>
        <v/>
      </c>
      <c r="M557" s="91" t="str">
        <f>IFERROR(VLOOKUP(B557,[1]ExcCalc!O:S,5,FALSE),"")</f>
        <v/>
      </c>
    </row>
    <row r="558" spans="1:13" x14ac:dyDescent="0.2">
      <c r="A558" s="57"/>
      <c r="B558" s="87" t="str">
        <f>IF(ISNUMBER('[1]דיווח דיגומים'!B558),'[1]דיווח דיגומים'!B558,"")</f>
        <v/>
      </c>
      <c r="C558" s="88" t="str">
        <f>IF(ISNUMBER('[1]דיווח דיגומים'!B558),'[1]דיווח דיגומים'!C558,"")</f>
        <v/>
      </c>
      <c r="D558" s="89" t="str">
        <f>IF('[1]דיווח דיגומים'!E558="","",'[1]דיווח דיגומים'!E558)</f>
        <v/>
      </c>
      <c r="E558" s="90" t="str">
        <f>IF(B558="","",IF(VLOOKUP(B558,[1]WQ_UnitID!B:C,2,FALSE)=0,"",VLOOKUP(B558,[1]WQ_UnitID!B:C,2,FALSE)))</f>
        <v/>
      </c>
      <c r="F558" s="91" t="str">
        <f>IF(B558="","",[1]ExcLimit!$B$8)</f>
        <v/>
      </c>
      <c r="G558" s="91" t="str">
        <f>IF(B558="","",IF(D558=[1]Index!$R$24,"",[1]ExcLimit!$C$8))</f>
        <v/>
      </c>
      <c r="H558" s="91" t="str">
        <f>IF(B558="","",[1]ExcLimit!$D$8)</f>
        <v/>
      </c>
      <c r="I558" s="91" t="str">
        <f>IF(B558="","",[1]ExcLimit!$E$8)</f>
        <v/>
      </c>
      <c r="J558" s="91" t="str">
        <f>IFERROR(VLOOKUP(B558,[1]ExcCalc!O:S,2,FALSE),"")</f>
        <v/>
      </c>
      <c r="K558" s="91" t="str">
        <f>IFERROR(VLOOKUP(B558,[1]ExcCalc!O:S,3,FALSE),"")</f>
        <v/>
      </c>
      <c r="L558" s="91" t="str">
        <f>IFERROR(VLOOKUP(B558,[1]ExcCalc!O:S,4,FALSE),"")</f>
        <v/>
      </c>
      <c r="M558" s="91" t="str">
        <f>IFERROR(VLOOKUP(B558,[1]ExcCalc!O:S,5,FALSE),"")</f>
        <v/>
      </c>
    </row>
    <row r="559" spans="1:13" x14ac:dyDescent="0.2">
      <c r="A559" s="57"/>
      <c r="B559" s="87" t="str">
        <f>IF(ISNUMBER('[1]דיווח דיגומים'!B559),'[1]דיווח דיגומים'!B559,"")</f>
        <v/>
      </c>
      <c r="C559" s="88" t="str">
        <f>IF(ISNUMBER('[1]דיווח דיגומים'!B559),'[1]דיווח דיגומים'!C559,"")</f>
        <v/>
      </c>
      <c r="D559" s="89" t="str">
        <f>IF('[1]דיווח דיגומים'!E559="","",'[1]דיווח דיגומים'!E559)</f>
        <v/>
      </c>
      <c r="E559" s="90" t="str">
        <f>IF(B559="","",IF(VLOOKUP(B559,[1]WQ_UnitID!B:C,2,FALSE)=0,"",VLOOKUP(B559,[1]WQ_UnitID!B:C,2,FALSE)))</f>
        <v/>
      </c>
      <c r="F559" s="91" t="str">
        <f>IF(B559="","",[1]ExcLimit!$B$8)</f>
        <v/>
      </c>
      <c r="G559" s="91" t="str">
        <f>IF(B559="","",IF(D559=[1]Index!$R$24,"",[1]ExcLimit!$C$8))</f>
        <v/>
      </c>
      <c r="H559" s="91" t="str">
        <f>IF(B559="","",[1]ExcLimit!$D$8)</f>
        <v/>
      </c>
      <c r="I559" s="91" t="str">
        <f>IF(B559="","",[1]ExcLimit!$E$8)</f>
        <v/>
      </c>
      <c r="J559" s="91" t="str">
        <f>IFERROR(VLOOKUP(B559,[1]ExcCalc!O:S,2,FALSE),"")</f>
        <v/>
      </c>
      <c r="K559" s="91" t="str">
        <f>IFERROR(VLOOKUP(B559,[1]ExcCalc!O:S,3,FALSE),"")</f>
        <v/>
      </c>
      <c r="L559" s="91" t="str">
        <f>IFERROR(VLOOKUP(B559,[1]ExcCalc!O:S,4,FALSE),"")</f>
        <v/>
      </c>
      <c r="M559" s="91" t="str">
        <f>IFERROR(VLOOKUP(B559,[1]ExcCalc!O:S,5,FALSE),"")</f>
        <v/>
      </c>
    </row>
    <row r="560" spans="1:13" x14ac:dyDescent="0.2">
      <c r="A560" s="57"/>
      <c r="B560" s="87" t="str">
        <f>IF(ISNUMBER('[1]דיווח דיגומים'!B560),'[1]דיווח דיגומים'!B560,"")</f>
        <v/>
      </c>
      <c r="C560" s="88" t="str">
        <f>IF(ISNUMBER('[1]דיווח דיגומים'!B560),'[1]דיווח דיגומים'!C560,"")</f>
        <v/>
      </c>
      <c r="D560" s="89" t="str">
        <f>IF('[1]דיווח דיגומים'!E560="","",'[1]דיווח דיגומים'!E560)</f>
        <v/>
      </c>
      <c r="E560" s="90" t="str">
        <f>IF(B560="","",IF(VLOOKUP(B560,[1]WQ_UnitID!B:C,2,FALSE)=0,"",VLOOKUP(B560,[1]WQ_UnitID!B:C,2,FALSE)))</f>
        <v/>
      </c>
      <c r="F560" s="91" t="str">
        <f>IF(B560="","",[1]ExcLimit!$B$8)</f>
        <v/>
      </c>
      <c r="G560" s="91" t="str">
        <f>IF(B560="","",IF(D560=[1]Index!$R$24,"",[1]ExcLimit!$C$8))</f>
        <v/>
      </c>
      <c r="H560" s="91" t="str">
        <f>IF(B560="","",[1]ExcLimit!$D$8)</f>
        <v/>
      </c>
      <c r="I560" s="91" t="str">
        <f>IF(B560="","",[1]ExcLimit!$E$8)</f>
        <v/>
      </c>
      <c r="J560" s="91" t="str">
        <f>IFERROR(VLOOKUP(B560,[1]ExcCalc!O:S,2,FALSE),"")</f>
        <v/>
      </c>
      <c r="K560" s="91" t="str">
        <f>IFERROR(VLOOKUP(B560,[1]ExcCalc!O:S,3,FALSE),"")</f>
        <v/>
      </c>
      <c r="L560" s="91" t="str">
        <f>IFERROR(VLOOKUP(B560,[1]ExcCalc!O:S,4,FALSE),"")</f>
        <v/>
      </c>
      <c r="M560" s="91" t="str">
        <f>IFERROR(VLOOKUP(B560,[1]ExcCalc!O:S,5,FALSE),"")</f>
        <v/>
      </c>
    </row>
    <row r="561" spans="1:13" x14ac:dyDescent="0.2">
      <c r="A561" s="57"/>
      <c r="B561" s="87" t="str">
        <f>IF(ISNUMBER('[1]דיווח דיגומים'!B561),'[1]דיווח דיגומים'!B561,"")</f>
        <v/>
      </c>
      <c r="C561" s="88" t="str">
        <f>IF(ISNUMBER('[1]דיווח דיגומים'!B561),'[1]דיווח דיגומים'!C561,"")</f>
        <v/>
      </c>
      <c r="D561" s="89" t="str">
        <f>IF('[1]דיווח דיגומים'!E561="","",'[1]דיווח דיגומים'!E561)</f>
        <v/>
      </c>
      <c r="E561" s="90" t="str">
        <f>IF(B561="","",IF(VLOOKUP(B561,[1]WQ_UnitID!B:C,2,FALSE)=0,"",VLOOKUP(B561,[1]WQ_UnitID!B:C,2,FALSE)))</f>
        <v/>
      </c>
      <c r="F561" s="91" t="str">
        <f>IF(B561="","",[1]ExcLimit!$B$8)</f>
        <v/>
      </c>
      <c r="G561" s="91" t="str">
        <f>IF(B561="","",IF(D561=[1]Index!$R$24,"",[1]ExcLimit!$C$8))</f>
        <v/>
      </c>
      <c r="H561" s="91" t="str">
        <f>IF(B561="","",[1]ExcLimit!$D$8)</f>
        <v/>
      </c>
      <c r="I561" s="91" t="str">
        <f>IF(B561="","",[1]ExcLimit!$E$8)</f>
        <v/>
      </c>
      <c r="J561" s="91" t="str">
        <f>IFERROR(VLOOKUP(B561,[1]ExcCalc!O:S,2,FALSE),"")</f>
        <v/>
      </c>
      <c r="K561" s="91" t="str">
        <f>IFERROR(VLOOKUP(B561,[1]ExcCalc!O:S,3,FALSE),"")</f>
        <v/>
      </c>
      <c r="L561" s="91" t="str">
        <f>IFERROR(VLOOKUP(B561,[1]ExcCalc!O:S,4,FALSE),"")</f>
        <v/>
      </c>
      <c r="M561" s="91" t="str">
        <f>IFERROR(VLOOKUP(B561,[1]ExcCalc!O:S,5,FALSE),"")</f>
        <v/>
      </c>
    </row>
    <row r="562" spans="1:13" x14ac:dyDescent="0.2">
      <c r="A562" s="57"/>
      <c r="B562" s="87" t="str">
        <f>IF(ISNUMBER('[1]דיווח דיגומים'!B562),'[1]דיווח דיגומים'!B562,"")</f>
        <v/>
      </c>
      <c r="C562" s="88" t="str">
        <f>IF(ISNUMBER('[1]דיווח דיגומים'!B562),'[1]דיווח דיגומים'!C562,"")</f>
        <v/>
      </c>
      <c r="D562" s="89" t="str">
        <f>IF('[1]דיווח דיגומים'!E562="","",'[1]דיווח דיגומים'!E562)</f>
        <v/>
      </c>
      <c r="E562" s="90" t="str">
        <f>IF(B562="","",IF(VLOOKUP(B562,[1]WQ_UnitID!B:C,2,FALSE)=0,"",VLOOKUP(B562,[1]WQ_UnitID!B:C,2,FALSE)))</f>
        <v/>
      </c>
      <c r="F562" s="91" t="str">
        <f>IF(B562="","",[1]ExcLimit!$B$8)</f>
        <v/>
      </c>
      <c r="G562" s="91" t="str">
        <f>IF(B562="","",IF(D562=[1]Index!$R$24,"",[1]ExcLimit!$C$8))</f>
        <v/>
      </c>
      <c r="H562" s="91" t="str">
        <f>IF(B562="","",[1]ExcLimit!$D$8)</f>
        <v/>
      </c>
      <c r="I562" s="91" t="str">
        <f>IF(B562="","",[1]ExcLimit!$E$8)</f>
        <v/>
      </c>
      <c r="J562" s="91" t="str">
        <f>IFERROR(VLOOKUP(B562,[1]ExcCalc!O:S,2,FALSE),"")</f>
        <v/>
      </c>
      <c r="K562" s="91" t="str">
        <f>IFERROR(VLOOKUP(B562,[1]ExcCalc!O:S,3,FALSE),"")</f>
        <v/>
      </c>
      <c r="L562" s="91" t="str">
        <f>IFERROR(VLOOKUP(B562,[1]ExcCalc!O:S,4,FALSE),"")</f>
        <v/>
      </c>
      <c r="M562" s="91" t="str">
        <f>IFERROR(VLOOKUP(B562,[1]ExcCalc!O:S,5,FALSE),"")</f>
        <v/>
      </c>
    </row>
    <row r="563" spans="1:13" x14ac:dyDescent="0.2">
      <c r="A563" s="57"/>
      <c r="B563" s="87" t="str">
        <f>IF(ISNUMBER('[1]דיווח דיגומים'!B563),'[1]דיווח דיגומים'!B563,"")</f>
        <v/>
      </c>
      <c r="C563" s="88" t="str">
        <f>IF(ISNUMBER('[1]דיווח דיגומים'!B563),'[1]דיווח דיגומים'!C563,"")</f>
        <v/>
      </c>
      <c r="D563" s="89" t="str">
        <f>IF('[1]דיווח דיגומים'!E563="","",'[1]דיווח דיגומים'!E563)</f>
        <v/>
      </c>
      <c r="E563" s="90" t="str">
        <f>IF(B563="","",IF(VLOOKUP(B563,[1]WQ_UnitID!B:C,2,FALSE)=0,"",VLOOKUP(B563,[1]WQ_UnitID!B:C,2,FALSE)))</f>
        <v/>
      </c>
      <c r="F563" s="91" t="str">
        <f>IF(B563="","",[1]ExcLimit!$B$8)</f>
        <v/>
      </c>
      <c r="G563" s="91" t="str">
        <f>IF(B563="","",IF(D563=[1]Index!$R$24,"",[1]ExcLimit!$C$8))</f>
        <v/>
      </c>
      <c r="H563" s="91" t="str">
        <f>IF(B563="","",[1]ExcLimit!$D$8)</f>
        <v/>
      </c>
      <c r="I563" s="91" t="str">
        <f>IF(B563="","",[1]ExcLimit!$E$8)</f>
        <v/>
      </c>
      <c r="J563" s="91" t="str">
        <f>IFERROR(VLOOKUP(B563,[1]ExcCalc!O:S,2,FALSE),"")</f>
        <v/>
      </c>
      <c r="K563" s="91" t="str">
        <f>IFERROR(VLOOKUP(B563,[1]ExcCalc!O:S,3,FALSE),"")</f>
        <v/>
      </c>
      <c r="L563" s="91" t="str">
        <f>IFERROR(VLOOKUP(B563,[1]ExcCalc!O:S,4,FALSE),"")</f>
        <v/>
      </c>
      <c r="M563" s="91" t="str">
        <f>IFERROR(VLOOKUP(B563,[1]ExcCalc!O:S,5,FALSE),"")</f>
        <v/>
      </c>
    </row>
    <row r="564" spans="1:13" x14ac:dyDescent="0.2">
      <c r="A564" s="57"/>
      <c r="B564" s="87" t="str">
        <f>IF(ISNUMBER('[1]דיווח דיגומים'!B564),'[1]דיווח דיגומים'!B564,"")</f>
        <v/>
      </c>
      <c r="C564" s="88" t="str">
        <f>IF(ISNUMBER('[1]דיווח דיגומים'!B564),'[1]דיווח דיגומים'!C564,"")</f>
        <v/>
      </c>
      <c r="D564" s="89" t="str">
        <f>IF('[1]דיווח דיגומים'!E564="","",'[1]דיווח דיגומים'!E564)</f>
        <v/>
      </c>
      <c r="E564" s="90" t="str">
        <f>IF(B564="","",IF(VLOOKUP(B564,[1]WQ_UnitID!B:C,2,FALSE)=0,"",VLOOKUP(B564,[1]WQ_UnitID!B:C,2,FALSE)))</f>
        <v/>
      </c>
      <c r="F564" s="91" t="str">
        <f>IF(B564="","",[1]ExcLimit!$B$8)</f>
        <v/>
      </c>
      <c r="G564" s="91" t="str">
        <f>IF(B564="","",IF(D564=[1]Index!$R$24,"",[1]ExcLimit!$C$8))</f>
        <v/>
      </c>
      <c r="H564" s="91" t="str">
        <f>IF(B564="","",[1]ExcLimit!$D$8)</f>
        <v/>
      </c>
      <c r="I564" s="91" t="str">
        <f>IF(B564="","",[1]ExcLimit!$E$8)</f>
        <v/>
      </c>
      <c r="J564" s="91" t="str">
        <f>IFERROR(VLOOKUP(B564,[1]ExcCalc!O:S,2,FALSE),"")</f>
        <v/>
      </c>
      <c r="K564" s="91" t="str">
        <f>IFERROR(VLOOKUP(B564,[1]ExcCalc!O:S,3,FALSE),"")</f>
        <v/>
      </c>
      <c r="L564" s="91" t="str">
        <f>IFERROR(VLOOKUP(B564,[1]ExcCalc!O:S,4,FALSE),"")</f>
        <v/>
      </c>
      <c r="M564" s="91" t="str">
        <f>IFERROR(VLOOKUP(B564,[1]ExcCalc!O:S,5,FALSE),"")</f>
        <v/>
      </c>
    </row>
    <row r="565" spans="1:13" x14ac:dyDescent="0.2">
      <c r="A565" s="57"/>
      <c r="B565" s="87" t="str">
        <f>IF(ISNUMBER('[1]דיווח דיגומים'!B565),'[1]דיווח דיגומים'!B565,"")</f>
        <v/>
      </c>
      <c r="C565" s="88" t="str">
        <f>IF(ISNUMBER('[1]דיווח דיגומים'!B565),'[1]דיווח דיגומים'!C565,"")</f>
        <v/>
      </c>
      <c r="D565" s="89" t="str">
        <f>IF('[1]דיווח דיגומים'!E565="","",'[1]דיווח דיגומים'!E565)</f>
        <v/>
      </c>
      <c r="E565" s="90" t="str">
        <f>IF(B565="","",IF(VLOOKUP(B565,[1]WQ_UnitID!B:C,2,FALSE)=0,"",VLOOKUP(B565,[1]WQ_UnitID!B:C,2,FALSE)))</f>
        <v/>
      </c>
      <c r="F565" s="91" t="str">
        <f>IF(B565="","",[1]ExcLimit!$B$8)</f>
        <v/>
      </c>
      <c r="G565" s="91" t="str">
        <f>IF(B565="","",IF(D565=[1]Index!$R$24,"",[1]ExcLimit!$C$8))</f>
        <v/>
      </c>
      <c r="H565" s="91" t="str">
        <f>IF(B565="","",[1]ExcLimit!$D$8)</f>
        <v/>
      </c>
      <c r="I565" s="91" t="str">
        <f>IF(B565="","",[1]ExcLimit!$E$8)</f>
        <v/>
      </c>
      <c r="J565" s="91" t="str">
        <f>IFERROR(VLOOKUP(B565,[1]ExcCalc!O:S,2,FALSE),"")</f>
        <v/>
      </c>
      <c r="K565" s="91" t="str">
        <f>IFERROR(VLOOKUP(B565,[1]ExcCalc!O:S,3,FALSE),"")</f>
        <v/>
      </c>
      <c r="L565" s="91" t="str">
        <f>IFERROR(VLOOKUP(B565,[1]ExcCalc!O:S,4,FALSE),"")</f>
        <v/>
      </c>
      <c r="M565" s="91" t="str">
        <f>IFERROR(VLOOKUP(B565,[1]ExcCalc!O:S,5,FALSE),"")</f>
        <v/>
      </c>
    </row>
    <row r="566" spans="1:13" x14ac:dyDescent="0.2">
      <c r="A566" s="57"/>
      <c r="B566" s="87" t="str">
        <f>IF(ISNUMBER('[1]דיווח דיגומים'!B566),'[1]דיווח דיגומים'!B566,"")</f>
        <v/>
      </c>
      <c r="C566" s="88" t="str">
        <f>IF(ISNUMBER('[1]דיווח דיגומים'!B566),'[1]דיווח דיגומים'!C566,"")</f>
        <v/>
      </c>
      <c r="D566" s="89" t="str">
        <f>IF('[1]דיווח דיגומים'!E566="","",'[1]דיווח דיגומים'!E566)</f>
        <v/>
      </c>
      <c r="E566" s="90" t="str">
        <f>IF(B566="","",IF(VLOOKUP(B566,[1]WQ_UnitID!B:C,2,FALSE)=0,"",VLOOKUP(B566,[1]WQ_UnitID!B:C,2,FALSE)))</f>
        <v/>
      </c>
      <c r="F566" s="91" t="str">
        <f>IF(B566="","",[1]ExcLimit!$B$8)</f>
        <v/>
      </c>
      <c r="G566" s="91" t="str">
        <f>IF(B566="","",IF(D566=[1]Index!$R$24,"",[1]ExcLimit!$C$8))</f>
        <v/>
      </c>
      <c r="H566" s="91" t="str">
        <f>IF(B566="","",[1]ExcLimit!$D$8)</f>
        <v/>
      </c>
      <c r="I566" s="91" t="str">
        <f>IF(B566="","",[1]ExcLimit!$E$8)</f>
        <v/>
      </c>
      <c r="J566" s="91" t="str">
        <f>IFERROR(VLOOKUP(B566,[1]ExcCalc!O:S,2,FALSE),"")</f>
        <v/>
      </c>
      <c r="K566" s="91" t="str">
        <f>IFERROR(VLOOKUP(B566,[1]ExcCalc!O:S,3,FALSE),"")</f>
        <v/>
      </c>
      <c r="L566" s="91" t="str">
        <f>IFERROR(VLOOKUP(B566,[1]ExcCalc!O:S,4,FALSE),"")</f>
        <v/>
      </c>
      <c r="M566" s="91" t="str">
        <f>IFERROR(VLOOKUP(B566,[1]ExcCalc!O:S,5,FALSE),"")</f>
        <v/>
      </c>
    </row>
    <row r="567" spans="1:13" x14ac:dyDescent="0.2">
      <c r="A567" s="57"/>
      <c r="B567" s="87" t="str">
        <f>IF(ISNUMBER('[1]דיווח דיגומים'!B567),'[1]דיווח דיגומים'!B567,"")</f>
        <v/>
      </c>
      <c r="C567" s="88" t="str">
        <f>IF(ISNUMBER('[1]דיווח דיגומים'!B567),'[1]דיווח דיגומים'!C567,"")</f>
        <v/>
      </c>
      <c r="D567" s="89" t="str">
        <f>IF('[1]דיווח דיגומים'!E567="","",'[1]דיווח דיגומים'!E567)</f>
        <v/>
      </c>
      <c r="E567" s="90" t="str">
        <f>IF(B567="","",IF(VLOOKUP(B567,[1]WQ_UnitID!B:C,2,FALSE)=0,"",VLOOKUP(B567,[1]WQ_UnitID!B:C,2,FALSE)))</f>
        <v/>
      </c>
      <c r="F567" s="91" t="str">
        <f>IF(B567="","",[1]ExcLimit!$B$8)</f>
        <v/>
      </c>
      <c r="G567" s="91" t="str">
        <f>IF(B567="","",IF(D567=[1]Index!$R$24,"",[1]ExcLimit!$C$8))</f>
        <v/>
      </c>
      <c r="H567" s="91" t="str">
        <f>IF(B567="","",[1]ExcLimit!$D$8)</f>
        <v/>
      </c>
      <c r="I567" s="91" t="str">
        <f>IF(B567="","",[1]ExcLimit!$E$8)</f>
        <v/>
      </c>
      <c r="J567" s="91" t="str">
        <f>IFERROR(VLOOKUP(B567,[1]ExcCalc!O:S,2,FALSE),"")</f>
        <v/>
      </c>
      <c r="K567" s="91" t="str">
        <f>IFERROR(VLOOKUP(B567,[1]ExcCalc!O:S,3,FALSE),"")</f>
        <v/>
      </c>
      <c r="L567" s="91" t="str">
        <f>IFERROR(VLOOKUP(B567,[1]ExcCalc!O:S,4,FALSE),"")</f>
        <v/>
      </c>
      <c r="M567" s="91" t="str">
        <f>IFERROR(VLOOKUP(B567,[1]ExcCalc!O:S,5,FALSE),"")</f>
        <v/>
      </c>
    </row>
    <row r="568" spans="1:13" x14ac:dyDescent="0.2">
      <c r="A568" s="57"/>
      <c r="B568" s="87" t="str">
        <f>IF(ISNUMBER('[1]דיווח דיגומים'!B568),'[1]דיווח דיגומים'!B568,"")</f>
        <v/>
      </c>
      <c r="C568" s="88" t="str">
        <f>IF(ISNUMBER('[1]דיווח דיגומים'!B568),'[1]דיווח דיגומים'!C568,"")</f>
        <v/>
      </c>
      <c r="D568" s="89" t="str">
        <f>IF('[1]דיווח דיגומים'!E568="","",'[1]דיווח דיגומים'!E568)</f>
        <v/>
      </c>
      <c r="E568" s="90" t="str">
        <f>IF(B568="","",IF(VLOOKUP(B568,[1]WQ_UnitID!B:C,2,FALSE)=0,"",VLOOKUP(B568,[1]WQ_UnitID!B:C,2,FALSE)))</f>
        <v/>
      </c>
      <c r="F568" s="91" t="str">
        <f>IF(B568="","",[1]ExcLimit!$B$8)</f>
        <v/>
      </c>
      <c r="G568" s="91" t="str">
        <f>IF(B568="","",IF(D568=[1]Index!$R$24,"",[1]ExcLimit!$C$8))</f>
        <v/>
      </c>
      <c r="H568" s="91" t="str">
        <f>IF(B568="","",[1]ExcLimit!$D$8)</f>
        <v/>
      </c>
      <c r="I568" s="91" t="str">
        <f>IF(B568="","",[1]ExcLimit!$E$8)</f>
        <v/>
      </c>
      <c r="J568" s="91" t="str">
        <f>IFERROR(VLOOKUP(B568,[1]ExcCalc!O:S,2,FALSE),"")</f>
        <v/>
      </c>
      <c r="K568" s="91" t="str">
        <f>IFERROR(VLOOKUP(B568,[1]ExcCalc!O:S,3,FALSE),"")</f>
        <v/>
      </c>
      <c r="L568" s="91" t="str">
        <f>IFERROR(VLOOKUP(B568,[1]ExcCalc!O:S,4,FALSE),"")</f>
        <v/>
      </c>
      <c r="M568" s="91" t="str">
        <f>IFERROR(VLOOKUP(B568,[1]ExcCalc!O:S,5,FALSE),"")</f>
        <v/>
      </c>
    </row>
    <row r="569" spans="1:13" x14ac:dyDescent="0.2">
      <c r="A569" s="57"/>
      <c r="B569" s="87" t="str">
        <f>IF(ISNUMBER('[1]דיווח דיגומים'!B569),'[1]דיווח דיגומים'!B569,"")</f>
        <v/>
      </c>
      <c r="C569" s="88" t="str">
        <f>IF(ISNUMBER('[1]דיווח דיגומים'!B569),'[1]דיווח דיגומים'!C569,"")</f>
        <v/>
      </c>
      <c r="D569" s="89" t="str">
        <f>IF('[1]דיווח דיגומים'!E569="","",'[1]דיווח דיגומים'!E569)</f>
        <v/>
      </c>
      <c r="E569" s="90" t="str">
        <f>IF(B569="","",IF(VLOOKUP(B569,[1]WQ_UnitID!B:C,2,FALSE)=0,"",VLOOKUP(B569,[1]WQ_UnitID!B:C,2,FALSE)))</f>
        <v/>
      </c>
      <c r="F569" s="91" t="str">
        <f>IF(B569="","",[1]ExcLimit!$B$8)</f>
        <v/>
      </c>
      <c r="G569" s="91" t="str">
        <f>IF(B569="","",IF(D569=[1]Index!$R$24,"",[1]ExcLimit!$C$8))</f>
        <v/>
      </c>
      <c r="H569" s="91" t="str">
        <f>IF(B569="","",[1]ExcLimit!$D$8)</f>
        <v/>
      </c>
      <c r="I569" s="91" t="str">
        <f>IF(B569="","",[1]ExcLimit!$E$8)</f>
        <v/>
      </c>
      <c r="J569" s="91" t="str">
        <f>IFERROR(VLOOKUP(B569,[1]ExcCalc!O:S,2,FALSE),"")</f>
        <v/>
      </c>
      <c r="K569" s="91" t="str">
        <f>IFERROR(VLOOKUP(B569,[1]ExcCalc!O:S,3,FALSE),"")</f>
        <v/>
      </c>
      <c r="L569" s="91" t="str">
        <f>IFERROR(VLOOKUP(B569,[1]ExcCalc!O:S,4,FALSE),"")</f>
        <v/>
      </c>
      <c r="M569" s="91" t="str">
        <f>IFERROR(VLOOKUP(B569,[1]ExcCalc!O:S,5,FALSE),"")</f>
        <v/>
      </c>
    </row>
    <row r="570" spans="1:13" x14ac:dyDescent="0.2">
      <c r="A570" s="57"/>
      <c r="B570" s="87" t="str">
        <f>IF(ISNUMBER('[1]דיווח דיגומים'!B570),'[1]דיווח דיגומים'!B570,"")</f>
        <v/>
      </c>
      <c r="C570" s="88" t="str">
        <f>IF(ISNUMBER('[1]דיווח דיגומים'!B570),'[1]דיווח דיגומים'!C570,"")</f>
        <v/>
      </c>
      <c r="D570" s="89" t="str">
        <f>IF('[1]דיווח דיגומים'!E570="","",'[1]דיווח דיגומים'!E570)</f>
        <v/>
      </c>
      <c r="E570" s="90" t="str">
        <f>IF(B570="","",IF(VLOOKUP(B570,[1]WQ_UnitID!B:C,2,FALSE)=0,"",VLOOKUP(B570,[1]WQ_UnitID!B:C,2,FALSE)))</f>
        <v/>
      </c>
      <c r="F570" s="91" t="str">
        <f>IF(B570="","",[1]ExcLimit!$B$8)</f>
        <v/>
      </c>
      <c r="G570" s="91" t="str">
        <f>IF(B570="","",IF(D570=[1]Index!$R$24,"",[1]ExcLimit!$C$8))</f>
        <v/>
      </c>
      <c r="H570" s="91" t="str">
        <f>IF(B570="","",[1]ExcLimit!$D$8)</f>
        <v/>
      </c>
      <c r="I570" s="91" t="str">
        <f>IF(B570="","",[1]ExcLimit!$E$8)</f>
        <v/>
      </c>
      <c r="J570" s="91" t="str">
        <f>IFERROR(VLOOKUP(B570,[1]ExcCalc!O:S,2,FALSE),"")</f>
        <v/>
      </c>
      <c r="K570" s="91" t="str">
        <f>IFERROR(VLOOKUP(B570,[1]ExcCalc!O:S,3,FALSE),"")</f>
        <v/>
      </c>
      <c r="L570" s="91" t="str">
        <f>IFERROR(VLOOKUP(B570,[1]ExcCalc!O:S,4,FALSE),"")</f>
        <v/>
      </c>
      <c r="M570" s="91" t="str">
        <f>IFERROR(VLOOKUP(B570,[1]ExcCalc!O:S,5,FALSE),"")</f>
        <v/>
      </c>
    </row>
    <row r="571" spans="1:13" x14ac:dyDescent="0.2">
      <c r="A571" s="57"/>
      <c r="B571" s="87" t="str">
        <f>IF(ISNUMBER('[1]דיווח דיגומים'!B571),'[1]דיווח דיגומים'!B571,"")</f>
        <v/>
      </c>
      <c r="C571" s="88" t="str">
        <f>IF(ISNUMBER('[1]דיווח דיגומים'!B571),'[1]דיווח דיגומים'!C571,"")</f>
        <v/>
      </c>
      <c r="D571" s="89" t="str">
        <f>IF('[1]דיווח דיגומים'!E571="","",'[1]דיווח דיגומים'!E571)</f>
        <v/>
      </c>
      <c r="E571" s="90" t="str">
        <f>IF(B571="","",IF(VLOOKUP(B571,[1]WQ_UnitID!B:C,2,FALSE)=0,"",VLOOKUP(B571,[1]WQ_UnitID!B:C,2,FALSE)))</f>
        <v/>
      </c>
      <c r="F571" s="91" t="str">
        <f>IF(B571="","",[1]ExcLimit!$B$8)</f>
        <v/>
      </c>
      <c r="G571" s="91" t="str">
        <f>IF(B571="","",IF(D571=[1]Index!$R$24,"",[1]ExcLimit!$C$8))</f>
        <v/>
      </c>
      <c r="H571" s="91" t="str">
        <f>IF(B571="","",[1]ExcLimit!$D$8)</f>
        <v/>
      </c>
      <c r="I571" s="91" t="str">
        <f>IF(B571="","",[1]ExcLimit!$E$8)</f>
        <v/>
      </c>
      <c r="J571" s="91" t="str">
        <f>IFERROR(VLOOKUP(B571,[1]ExcCalc!O:S,2,FALSE),"")</f>
        <v/>
      </c>
      <c r="K571" s="91" t="str">
        <f>IFERROR(VLOOKUP(B571,[1]ExcCalc!O:S,3,FALSE),"")</f>
        <v/>
      </c>
      <c r="L571" s="91" t="str">
        <f>IFERROR(VLOOKUP(B571,[1]ExcCalc!O:S,4,FALSE),"")</f>
        <v/>
      </c>
      <c r="M571" s="91" t="str">
        <f>IFERROR(VLOOKUP(B571,[1]ExcCalc!O:S,5,FALSE),"")</f>
        <v/>
      </c>
    </row>
    <row r="572" spans="1:13" x14ac:dyDescent="0.2">
      <c r="A572" s="57"/>
      <c r="B572" s="87" t="str">
        <f>IF(ISNUMBER('[1]דיווח דיגומים'!B572),'[1]דיווח דיגומים'!B572,"")</f>
        <v/>
      </c>
      <c r="C572" s="88" t="str">
        <f>IF(ISNUMBER('[1]דיווח דיגומים'!B572),'[1]דיווח דיגומים'!C572,"")</f>
        <v/>
      </c>
      <c r="D572" s="89" t="str">
        <f>IF('[1]דיווח דיגומים'!E572="","",'[1]דיווח דיגומים'!E572)</f>
        <v/>
      </c>
      <c r="E572" s="90" t="str">
        <f>IF(B572="","",IF(VLOOKUP(B572,[1]WQ_UnitID!B:C,2,FALSE)=0,"",VLOOKUP(B572,[1]WQ_UnitID!B:C,2,FALSE)))</f>
        <v/>
      </c>
      <c r="F572" s="91" t="str">
        <f>IF(B572="","",[1]ExcLimit!$B$8)</f>
        <v/>
      </c>
      <c r="G572" s="91" t="str">
        <f>IF(B572="","",IF(D572=[1]Index!$R$24,"",[1]ExcLimit!$C$8))</f>
        <v/>
      </c>
      <c r="H572" s="91" t="str">
        <f>IF(B572="","",[1]ExcLimit!$D$8)</f>
        <v/>
      </c>
      <c r="I572" s="91" t="str">
        <f>IF(B572="","",[1]ExcLimit!$E$8)</f>
        <v/>
      </c>
      <c r="J572" s="91" t="str">
        <f>IFERROR(VLOOKUP(B572,[1]ExcCalc!O:S,2,FALSE),"")</f>
        <v/>
      </c>
      <c r="K572" s="91" t="str">
        <f>IFERROR(VLOOKUP(B572,[1]ExcCalc!O:S,3,FALSE),"")</f>
        <v/>
      </c>
      <c r="L572" s="91" t="str">
        <f>IFERROR(VLOOKUP(B572,[1]ExcCalc!O:S,4,FALSE),"")</f>
        <v/>
      </c>
      <c r="M572" s="91" t="str">
        <f>IFERROR(VLOOKUP(B572,[1]ExcCalc!O:S,5,FALSE),"")</f>
        <v/>
      </c>
    </row>
    <row r="573" spans="1:13" x14ac:dyDescent="0.2">
      <c r="A573" s="57"/>
      <c r="B573" s="87" t="str">
        <f>IF(ISNUMBER('[1]דיווח דיגומים'!B573),'[1]דיווח דיגומים'!B573,"")</f>
        <v/>
      </c>
      <c r="C573" s="88" t="str">
        <f>IF(ISNUMBER('[1]דיווח דיגומים'!B573),'[1]דיווח דיגומים'!C573,"")</f>
        <v/>
      </c>
      <c r="D573" s="89" t="str">
        <f>IF('[1]דיווח דיגומים'!E573="","",'[1]דיווח דיגומים'!E573)</f>
        <v/>
      </c>
      <c r="E573" s="90" t="str">
        <f>IF(B573="","",IF(VLOOKUP(B573,[1]WQ_UnitID!B:C,2,FALSE)=0,"",VLOOKUP(B573,[1]WQ_UnitID!B:C,2,FALSE)))</f>
        <v/>
      </c>
      <c r="F573" s="91" t="str">
        <f>IF(B573="","",[1]ExcLimit!$B$8)</f>
        <v/>
      </c>
      <c r="G573" s="91" t="str">
        <f>IF(B573="","",IF(D573=[1]Index!$R$24,"",[1]ExcLimit!$C$8))</f>
        <v/>
      </c>
      <c r="H573" s="91" t="str">
        <f>IF(B573="","",[1]ExcLimit!$D$8)</f>
        <v/>
      </c>
      <c r="I573" s="91" t="str">
        <f>IF(B573="","",[1]ExcLimit!$E$8)</f>
        <v/>
      </c>
      <c r="J573" s="91" t="str">
        <f>IFERROR(VLOOKUP(B573,[1]ExcCalc!O:S,2,FALSE),"")</f>
        <v/>
      </c>
      <c r="K573" s="91" t="str">
        <f>IFERROR(VLOOKUP(B573,[1]ExcCalc!O:S,3,FALSE),"")</f>
        <v/>
      </c>
      <c r="L573" s="91" t="str">
        <f>IFERROR(VLOOKUP(B573,[1]ExcCalc!O:S,4,FALSE),"")</f>
        <v/>
      </c>
      <c r="M573" s="91" t="str">
        <f>IFERROR(VLOOKUP(B573,[1]ExcCalc!O:S,5,FALSE),"")</f>
        <v/>
      </c>
    </row>
    <row r="574" spans="1:13" x14ac:dyDescent="0.2">
      <c r="A574" s="57"/>
      <c r="B574" s="87" t="str">
        <f>IF(ISNUMBER('[1]דיווח דיגומים'!B574),'[1]דיווח דיגומים'!B574,"")</f>
        <v/>
      </c>
      <c r="C574" s="88" t="str">
        <f>IF(ISNUMBER('[1]דיווח דיגומים'!B574),'[1]דיווח דיגומים'!C574,"")</f>
        <v/>
      </c>
      <c r="D574" s="89" t="str">
        <f>IF('[1]דיווח דיגומים'!E574="","",'[1]דיווח דיגומים'!E574)</f>
        <v/>
      </c>
      <c r="E574" s="90" t="str">
        <f>IF(B574="","",IF(VLOOKUP(B574,[1]WQ_UnitID!B:C,2,FALSE)=0,"",VLOOKUP(B574,[1]WQ_UnitID!B:C,2,FALSE)))</f>
        <v/>
      </c>
      <c r="F574" s="91" t="str">
        <f>IF(B574="","",[1]ExcLimit!$B$8)</f>
        <v/>
      </c>
      <c r="G574" s="91" t="str">
        <f>IF(B574="","",IF(D574=[1]Index!$R$24,"",[1]ExcLimit!$C$8))</f>
        <v/>
      </c>
      <c r="H574" s="91" t="str">
        <f>IF(B574="","",[1]ExcLimit!$D$8)</f>
        <v/>
      </c>
      <c r="I574" s="91" t="str">
        <f>IF(B574="","",[1]ExcLimit!$E$8)</f>
        <v/>
      </c>
      <c r="J574" s="91" t="str">
        <f>IFERROR(VLOOKUP(B574,[1]ExcCalc!O:S,2,FALSE),"")</f>
        <v/>
      </c>
      <c r="K574" s="91" t="str">
        <f>IFERROR(VLOOKUP(B574,[1]ExcCalc!O:S,3,FALSE),"")</f>
        <v/>
      </c>
      <c r="L574" s="91" t="str">
        <f>IFERROR(VLOOKUP(B574,[1]ExcCalc!O:S,4,FALSE),"")</f>
        <v/>
      </c>
      <c r="M574" s="91" t="str">
        <f>IFERROR(VLOOKUP(B574,[1]ExcCalc!O:S,5,FALSE),"")</f>
        <v/>
      </c>
    </row>
    <row r="575" spans="1:13" x14ac:dyDescent="0.2">
      <c r="A575" s="57"/>
      <c r="B575" s="87" t="str">
        <f>IF(ISNUMBER('[1]דיווח דיגומים'!B575),'[1]דיווח דיגומים'!B575,"")</f>
        <v/>
      </c>
      <c r="C575" s="88" t="str">
        <f>IF(ISNUMBER('[1]דיווח דיגומים'!B575),'[1]דיווח דיגומים'!C575,"")</f>
        <v/>
      </c>
      <c r="D575" s="89" t="str">
        <f>IF('[1]דיווח דיגומים'!E575="","",'[1]דיווח דיגומים'!E575)</f>
        <v/>
      </c>
      <c r="E575" s="90" t="str">
        <f>IF(B575="","",IF(VLOOKUP(B575,[1]WQ_UnitID!B:C,2,FALSE)=0,"",VLOOKUP(B575,[1]WQ_UnitID!B:C,2,FALSE)))</f>
        <v/>
      </c>
      <c r="F575" s="91" t="str">
        <f>IF(B575="","",[1]ExcLimit!$B$8)</f>
        <v/>
      </c>
      <c r="G575" s="91" t="str">
        <f>IF(B575="","",IF(D575=[1]Index!$R$24,"",[1]ExcLimit!$C$8))</f>
        <v/>
      </c>
      <c r="H575" s="91" t="str">
        <f>IF(B575="","",[1]ExcLimit!$D$8)</f>
        <v/>
      </c>
      <c r="I575" s="91" t="str">
        <f>IF(B575="","",[1]ExcLimit!$E$8)</f>
        <v/>
      </c>
      <c r="J575" s="91" t="str">
        <f>IFERROR(VLOOKUP(B575,[1]ExcCalc!O:S,2,FALSE),"")</f>
        <v/>
      </c>
      <c r="K575" s="91" t="str">
        <f>IFERROR(VLOOKUP(B575,[1]ExcCalc!O:S,3,FALSE),"")</f>
        <v/>
      </c>
      <c r="L575" s="91" t="str">
        <f>IFERROR(VLOOKUP(B575,[1]ExcCalc!O:S,4,FALSE),"")</f>
        <v/>
      </c>
      <c r="M575" s="91" t="str">
        <f>IFERROR(VLOOKUP(B575,[1]ExcCalc!O:S,5,FALSE),"")</f>
        <v/>
      </c>
    </row>
    <row r="576" spans="1:13" x14ac:dyDescent="0.2">
      <c r="A576" s="57"/>
      <c r="B576" s="87" t="str">
        <f>IF(ISNUMBER('[1]דיווח דיגומים'!B576),'[1]דיווח דיגומים'!B576,"")</f>
        <v/>
      </c>
      <c r="C576" s="88" t="str">
        <f>IF(ISNUMBER('[1]דיווח דיגומים'!B576),'[1]דיווח דיגומים'!C576,"")</f>
        <v/>
      </c>
      <c r="D576" s="89" t="str">
        <f>IF('[1]דיווח דיגומים'!E576="","",'[1]דיווח דיגומים'!E576)</f>
        <v/>
      </c>
      <c r="E576" s="90" t="str">
        <f>IF(B576="","",IF(VLOOKUP(B576,[1]WQ_UnitID!B:C,2,FALSE)=0,"",VLOOKUP(B576,[1]WQ_UnitID!B:C,2,FALSE)))</f>
        <v/>
      </c>
      <c r="F576" s="91" t="str">
        <f>IF(B576="","",[1]ExcLimit!$B$8)</f>
        <v/>
      </c>
      <c r="G576" s="91" t="str">
        <f>IF(B576="","",IF(D576=[1]Index!$R$24,"",[1]ExcLimit!$C$8))</f>
        <v/>
      </c>
      <c r="H576" s="91" t="str">
        <f>IF(B576="","",[1]ExcLimit!$D$8)</f>
        <v/>
      </c>
      <c r="I576" s="91" t="str">
        <f>IF(B576="","",[1]ExcLimit!$E$8)</f>
        <v/>
      </c>
      <c r="J576" s="91" t="str">
        <f>IFERROR(VLOOKUP(B576,[1]ExcCalc!O:S,2,FALSE),"")</f>
        <v/>
      </c>
      <c r="K576" s="91" t="str">
        <f>IFERROR(VLOOKUP(B576,[1]ExcCalc!O:S,3,FALSE),"")</f>
        <v/>
      </c>
      <c r="L576" s="91" t="str">
        <f>IFERROR(VLOOKUP(B576,[1]ExcCalc!O:S,4,FALSE),"")</f>
        <v/>
      </c>
      <c r="M576" s="91" t="str">
        <f>IFERROR(VLOOKUP(B576,[1]ExcCalc!O:S,5,FALSE),"")</f>
        <v/>
      </c>
    </row>
    <row r="577" spans="1:13" x14ac:dyDescent="0.2">
      <c r="A577" s="57"/>
      <c r="B577" s="87" t="str">
        <f>IF(ISNUMBER('[1]דיווח דיגומים'!B577),'[1]דיווח דיגומים'!B577,"")</f>
        <v/>
      </c>
      <c r="C577" s="88" t="str">
        <f>IF(ISNUMBER('[1]דיווח דיגומים'!B577),'[1]דיווח דיגומים'!C577,"")</f>
        <v/>
      </c>
      <c r="D577" s="89" t="str">
        <f>IF('[1]דיווח דיגומים'!E577="","",'[1]דיווח דיגומים'!E577)</f>
        <v/>
      </c>
      <c r="E577" s="90" t="str">
        <f>IF(B577="","",IF(VLOOKUP(B577,[1]WQ_UnitID!B:C,2,FALSE)=0,"",VLOOKUP(B577,[1]WQ_UnitID!B:C,2,FALSE)))</f>
        <v/>
      </c>
      <c r="F577" s="91" t="str">
        <f>IF(B577="","",[1]ExcLimit!$B$8)</f>
        <v/>
      </c>
      <c r="G577" s="91" t="str">
        <f>IF(B577="","",IF(D577=[1]Index!$R$24,"",[1]ExcLimit!$C$8))</f>
        <v/>
      </c>
      <c r="H577" s="91" t="str">
        <f>IF(B577="","",[1]ExcLimit!$D$8)</f>
        <v/>
      </c>
      <c r="I577" s="91" t="str">
        <f>IF(B577="","",[1]ExcLimit!$E$8)</f>
        <v/>
      </c>
      <c r="J577" s="91" t="str">
        <f>IFERROR(VLOOKUP(B577,[1]ExcCalc!O:S,2,FALSE),"")</f>
        <v/>
      </c>
      <c r="K577" s="91" t="str">
        <f>IFERROR(VLOOKUP(B577,[1]ExcCalc!O:S,3,FALSE),"")</f>
        <v/>
      </c>
      <c r="L577" s="91" t="str">
        <f>IFERROR(VLOOKUP(B577,[1]ExcCalc!O:S,4,FALSE),"")</f>
        <v/>
      </c>
      <c r="M577" s="91" t="str">
        <f>IFERROR(VLOOKUP(B577,[1]ExcCalc!O:S,5,FALSE),"")</f>
        <v/>
      </c>
    </row>
    <row r="578" spans="1:13" x14ac:dyDescent="0.2">
      <c r="A578" s="57"/>
      <c r="B578" s="87" t="str">
        <f>IF(ISNUMBER('[1]דיווח דיגומים'!B578),'[1]דיווח דיגומים'!B578,"")</f>
        <v/>
      </c>
      <c r="C578" s="88" t="str">
        <f>IF(ISNUMBER('[1]דיווח דיגומים'!B578),'[1]דיווח דיגומים'!C578,"")</f>
        <v/>
      </c>
      <c r="D578" s="89" t="str">
        <f>IF('[1]דיווח דיגומים'!E578="","",'[1]דיווח דיגומים'!E578)</f>
        <v/>
      </c>
      <c r="E578" s="90" t="str">
        <f>IF(B578="","",IF(VLOOKUP(B578,[1]WQ_UnitID!B:C,2,FALSE)=0,"",VLOOKUP(B578,[1]WQ_UnitID!B:C,2,FALSE)))</f>
        <v/>
      </c>
      <c r="F578" s="91" t="str">
        <f>IF(B578="","",[1]ExcLimit!$B$8)</f>
        <v/>
      </c>
      <c r="G578" s="91" t="str">
        <f>IF(B578="","",IF(D578=[1]Index!$R$24,"",[1]ExcLimit!$C$8))</f>
        <v/>
      </c>
      <c r="H578" s="91" t="str">
        <f>IF(B578="","",[1]ExcLimit!$D$8)</f>
        <v/>
      </c>
      <c r="I578" s="91" t="str">
        <f>IF(B578="","",[1]ExcLimit!$E$8)</f>
        <v/>
      </c>
      <c r="J578" s="91" t="str">
        <f>IFERROR(VLOOKUP(B578,[1]ExcCalc!O:S,2,FALSE),"")</f>
        <v/>
      </c>
      <c r="K578" s="91" t="str">
        <f>IFERROR(VLOOKUP(B578,[1]ExcCalc!O:S,3,FALSE),"")</f>
        <v/>
      </c>
      <c r="L578" s="91" t="str">
        <f>IFERROR(VLOOKUP(B578,[1]ExcCalc!O:S,4,FALSE),"")</f>
        <v/>
      </c>
      <c r="M578" s="91" t="str">
        <f>IFERROR(VLOOKUP(B578,[1]ExcCalc!O:S,5,FALSE),"")</f>
        <v/>
      </c>
    </row>
    <row r="579" spans="1:13" x14ac:dyDescent="0.2">
      <c r="A579" s="57"/>
      <c r="B579" s="87" t="str">
        <f>IF(ISNUMBER('[1]דיווח דיגומים'!B579),'[1]דיווח דיגומים'!B579,"")</f>
        <v/>
      </c>
      <c r="C579" s="88" t="str">
        <f>IF(ISNUMBER('[1]דיווח דיגומים'!B579),'[1]דיווח דיגומים'!C579,"")</f>
        <v/>
      </c>
      <c r="D579" s="89" t="str">
        <f>IF('[1]דיווח דיגומים'!E579="","",'[1]דיווח דיגומים'!E579)</f>
        <v/>
      </c>
      <c r="E579" s="90" t="str">
        <f>IF(B579="","",IF(VLOOKUP(B579,[1]WQ_UnitID!B:C,2,FALSE)=0,"",VLOOKUP(B579,[1]WQ_UnitID!B:C,2,FALSE)))</f>
        <v/>
      </c>
      <c r="F579" s="91" t="str">
        <f>IF(B579="","",[1]ExcLimit!$B$8)</f>
        <v/>
      </c>
      <c r="G579" s="91" t="str">
        <f>IF(B579="","",IF(D579=[1]Index!$R$24,"",[1]ExcLimit!$C$8))</f>
        <v/>
      </c>
      <c r="H579" s="91" t="str">
        <f>IF(B579="","",[1]ExcLimit!$D$8)</f>
        <v/>
      </c>
      <c r="I579" s="91" t="str">
        <f>IF(B579="","",[1]ExcLimit!$E$8)</f>
        <v/>
      </c>
      <c r="J579" s="91" t="str">
        <f>IFERROR(VLOOKUP(B579,[1]ExcCalc!O:S,2,FALSE),"")</f>
        <v/>
      </c>
      <c r="K579" s="91" t="str">
        <f>IFERROR(VLOOKUP(B579,[1]ExcCalc!O:S,3,FALSE),"")</f>
        <v/>
      </c>
      <c r="L579" s="91" t="str">
        <f>IFERROR(VLOOKUP(B579,[1]ExcCalc!O:S,4,FALSE),"")</f>
        <v/>
      </c>
      <c r="M579" s="91" t="str">
        <f>IFERROR(VLOOKUP(B579,[1]ExcCalc!O:S,5,FALSE),"")</f>
        <v/>
      </c>
    </row>
    <row r="580" spans="1:13" x14ac:dyDescent="0.2">
      <c r="A580" s="57"/>
      <c r="B580" s="87" t="str">
        <f>IF(ISNUMBER('[1]דיווח דיגומים'!B580),'[1]דיווח דיגומים'!B580,"")</f>
        <v/>
      </c>
      <c r="C580" s="88" t="str">
        <f>IF(ISNUMBER('[1]דיווח דיגומים'!B580),'[1]דיווח דיגומים'!C580,"")</f>
        <v/>
      </c>
      <c r="D580" s="89" t="str">
        <f>IF('[1]דיווח דיגומים'!E580="","",'[1]דיווח דיגומים'!E580)</f>
        <v/>
      </c>
      <c r="E580" s="90" t="str">
        <f>IF(B580="","",IF(VLOOKUP(B580,[1]WQ_UnitID!B:C,2,FALSE)=0,"",VLOOKUP(B580,[1]WQ_UnitID!B:C,2,FALSE)))</f>
        <v/>
      </c>
      <c r="F580" s="91" t="str">
        <f>IF(B580="","",[1]ExcLimit!$B$8)</f>
        <v/>
      </c>
      <c r="G580" s="91" t="str">
        <f>IF(B580="","",IF(D580=[1]Index!$R$24,"",[1]ExcLimit!$C$8))</f>
        <v/>
      </c>
      <c r="H580" s="91" t="str">
        <f>IF(B580="","",[1]ExcLimit!$D$8)</f>
        <v/>
      </c>
      <c r="I580" s="91" t="str">
        <f>IF(B580="","",[1]ExcLimit!$E$8)</f>
        <v/>
      </c>
      <c r="J580" s="91" t="str">
        <f>IFERROR(VLOOKUP(B580,[1]ExcCalc!O:S,2,FALSE),"")</f>
        <v/>
      </c>
      <c r="K580" s="91" t="str">
        <f>IFERROR(VLOOKUP(B580,[1]ExcCalc!O:S,3,FALSE),"")</f>
        <v/>
      </c>
      <c r="L580" s="91" t="str">
        <f>IFERROR(VLOOKUP(B580,[1]ExcCalc!O:S,4,FALSE),"")</f>
        <v/>
      </c>
      <c r="M580" s="91" t="str">
        <f>IFERROR(VLOOKUP(B580,[1]ExcCalc!O:S,5,FALSE),"")</f>
        <v/>
      </c>
    </row>
    <row r="581" spans="1:13" x14ac:dyDescent="0.2">
      <c r="A581" s="57"/>
      <c r="B581" s="87" t="str">
        <f>IF(ISNUMBER('[1]דיווח דיגומים'!B581),'[1]דיווח דיגומים'!B581,"")</f>
        <v/>
      </c>
      <c r="C581" s="88" t="str">
        <f>IF(ISNUMBER('[1]דיווח דיגומים'!B581),'[1]דיווח דיגומים'!C581,"")</f>
        <v/>
      </c>
      <c r="D581" s="89" t="str">
        <f>IF('[1]דיווח דיגומים'!E581="","",'[1]דיווח דיגומים'!E581)</f>
        <v/>
      </c>
      <c r="E581" s="90" t="str">
        <f>IF(B581="","",IF(VLOOKUP(B581,[1]WQ_UnitID!B:C,2,FALSE)=0,"",VLOOKUP(B581,[1]WQ_UnitID!B:C,2,FALSE)))</f>
        <v/>
      </c>
      <c r="F581" s="91" t="str">
        <f>IF(B581="","",[1]ExcLimit!$B$8)</f>
        <v/>
      </c>
      <c r="G581" s="91" t="str">
        <f>IF(B581="","",IF(D581=[1]Index!$R$24,"",[1]ExcLimit!$C$8))</f>
        <v/>
      </c>
      <c r="H581" s="91" t="str">
        <f>IF(B581="","",[1]ExcLimit!$D$8)</f>
        <v/>
      </c>
      <c r="I581" s="91" t="str">
        <f>IF(B581="","",[1]ExcLimit!$E$8)</f>
        <v/>
      </c>
      <c r="J581" s="91" t="str">
        <f>IFERROR(VLOOKUP(B581,[1]ExcCalc!O:S,2,FALSE),"")</f>
        <v/>
      </c>
      <c r="K581" s="91" t="str">
        <f>IFERROR(VLOOKUP(B581,[1]ExcCalc!O:S,3,FALSE),"")</f>
        <v/>
      </c>
      <c r="L581" s="91" t="str">
        <f>IFERROR(VLOOKUP(B581,[1]ExcCalc!O:S,4,FALSE),"")</f>
        <v/>
      </c>
      <c r="M581" s="91" t="str">
        <f>IFERROR(VLOOKUP(B581,[1]ExcCalc!O:S,5,FALSE),"")</f>
        <v/>
      </c>
    </row>
    <row r="582" spans="1:13" x14ac:dyDescent="0.2">
      <c r="A582" s="57"/>
      <c r="B582" s="87" t="str">
        <f>IF(ISNUMBER('[1]דיווח דיגומים'!B582),'[1]דיווח דיגומים'!B582,"")</f>
        <v/>
      </c>
      <c r="C582" s="88" t="str">
        <f>IF(ISNUMBER('[1]דיווח דיגומים'!B582),'[1]דיווח דיגומים'!C582,"")</f>
        <v/>
      </c>
      <c r="D582" s="89" t="str">
        <f>IF('[1]דיווח דיגומים'!E582="","",'[1]דיווח דיגומים'!E582)</f>
        <v/>
      </c>
      <c r="E582" s="90" t="str">
        <f>IF(B582="","",IF(VLOOKUP(B582,[1]WQ_UnitID!B:C,2,FALSE)=0,"",VLOOKUP(B582,[1]WQ_UnitID!B:C,2,FALSE)))</f>
        <v/>
      </c>
      <c r="F582" s="91" t="str">
        <f>IF(B582="","",[1]ExcLimit!$B$8)</f>
        <v/>
      </c>
      <c r="G582" s="91" t="str">
        <f>IF(B582="","",IF(D582=[1]Index!$R$24,"",[1]ExcLimit!$C$8))</f>
        <v/>
      </c>
      <c r="H582" s="91" t="str">
        <f>IF(B582="","",[1]ExcLimit!$D$8)</f>
        <v/>
      </c>
      <c r="I582" s="91" t="str">
        <f>IF(B582="","",[1]ExcLimit!$E$8)</f>
        <v/>
      </c>
      <c r="J582" s="91" t="str">
        <f>IFERROR(VLOOKUP(B582,[1]ExcCalc!O:S,2,FALSE),"")</f>
        <v/>
      </c>
      <c r="K582" s="91" t="str">
        <f>IFERROR(VLOOKUP(B582,[1]ExcCalc!O:S,3,FALSE),"")</f>
        <v/>
      </c>
      <c r="L582" s="91" t="str">
        <f>IFERROR(VLOOKUP(B582,[1]ExcCalc!O:S,4,FALSE),"")</f>
        <v/>
      </c>
      <c r="M582" s="91" t="str">
        <f>IFERROR(VLOOKUP(B582,[1]ExcCalc!O:S,5,FALSE),"")</f>
        <v/>
      </c>
    </row>
    <row r="583" spans="1:13" x14ac:dyDescent="0.2">
      <c r="A583" s="57"/>
      <c r="B583" s="87" t="str">
        <f>IF(ISNUMBER('[1]דיווח דיגומים'!B583),'[1]דיווח דיגומים'!B583,"")</f>
        <v/>
      </c>
      <c r="C583" s="88" t="str">
        <f>IF(ISNUMBER('[1]דיווח דיגומים'!B583),'[1]דיווח דיגומים'!C583,"")</f>
        <v/>
      </c>
      <c r="D583" s="89" t="str">
        <f>IF('[1]דיווח דיגומים'!E583="","",'[1]דיווח דיגומים'!E583)</f>
        <v/>
      </c>
      <c r="E583" s="90" t="str">
        <f>IF(B583="","",IF(VLOOKUP(B583,[1]WQ_UnitID!B:C,2,FALSE)=0,"",VLOOKUP(B583,[1]WQ_UnitID!B:C,2,FALSE)))</f>
        <v/>
      </c>
      <c r="F583" s="91" t="str">
        <f>IF(B583="","",[1]ExcLimit!$B$8)</f>
        <v/>
      </c>
      <c r="G583" s="91" t="str">
        <f>IF(B583="","",IF(D583=[1]Index!$R$24,"",[1]ExcLimit!$C$8))</f>
        <v/>
      </c>
      <c r="H583" s="91" t="str">
        <f>IF(B583="","",[1]ExcLimit!$D$8)</f>
        <v/>
      </c>
      <c r="I583" s="91" t="str">
        <f>IF(B583="","",[1]ExcLimit!$E$8)</f>
        <v/>
      </c>
      <c r="J583" s="91" t="str">
        <f>IFERROR(VLOOKUP(B583,[1]ExcCalc!O:S,2,FALSE),"")</f>
        <v/>
      </c>
      <c r="K583" s="91" t="str">
        <f>IFERROR(VLOOKUP(B583,[1]ExcCalc!O:S,3,FALSE),"")</f>
        <v/>
      </c>
      <c r="L583" s="91" t="str">
        <f>IFERROR(VLOOKUP(B583,[1]ExcCalc!O:S,4,FALSE),"")</f>
        <v/>
      </c>
      <c r="M583" s="91" t="str">
        <f>IFERROR(VLOOKUP(B583,[1]ExcCalc!O:S,5,FALSE),"")</f>
        <v/>
      </c>
    </row>
    <row r="584" spans="1:13" x14ac:dyDescent="0.2">
      <c r="A584" s="57"/>
      <c r="B584" s="87" t="str">
        <f>IF(ISNUMBER('[1]דיווח דיגומים'!B584),'[1]דיווח דיגומים'!B584,"")</f>
        <v/>
      </c>
      <c r="C584" s="88" t="str">
        <f>IF(ISNUMBER('[1]דיווח דיגומים'!B584),'[1]דיווח דיגומים'!C584,"")</f>
        <v/>
      </c>
      <c r="D584" s="89" t="str">
        <f>IF('[1]דיווח דיגומים'!E584="","",'[1]דיווח דיגומים'!E584)</f>
        <v/>
      </c>
      <c r="E584" s="90" t="str">
        <f>IF(B584="","",IF(VLOOKUP(B584,[1]WQ_UnitID!B:C,2,FALSE)=0,"",VLOOKUP(B584,[1]WQ_UnitID!B:C,2,FALSE)))</f>
        <v/>
      </c>
      <c r="F584" s="91" t="str">
        <f>IF(B584="","",[1]ExcLimit!$B$8)</f>
        <v/>
      </c>
      <c r="G584" s="91" t="str">
        <f>IF(B584="","",IF(D584=[1]Index!$R$24,"",[1]ExcLimit!$C$8))</f>
        <v/>
      </c>
      <c r="H584" s="91" t="str">
        <f>IF(B584="","",[1]ExcLimit!$D$8)</f>
        <v/>
      </c>
      <c r="I584" s="91" t="str">
        <f>IF(B584="","",[1]ExcLimit!$E$8)</f>
        <v/>
      </c>
      <c r="J584" s="91" t="str">
        <f>IFERROR(VLOOKUP(B584,[1]ExcCalc!O:S,2,FALSE),"")</f>
        <v/>
      </c>
      <c r="K584" s="91" t="str">
        <f>IFERROR(VLOOKUP(B584,[1]ExcCalc!O:S,3,FALSE),"")</f>
        <v/>
      </c>
      <c r="L584" s="91" t="str">
        <f>IFERROR(VLOOKUP(B584,[1]ExcCalc!O:S,4,FALSE),"")</f>
        <v/>
      </c>
      <c r="M584" s="91" t="str">
        <f>IFERROR(VLOOKUP(B584,[1]ExcCalc!O:S,5,FALSE),"")</f>
        <v/>
      </c>
    </row>
    <row r="585" spans="1:13" x14ac:dyDescent="0.2">
      <c r="A585" s="57"/>
      <c r="B585" s="87" t="str">
        <f>IF(ISNUMBER('[1]דיווח דיגומים'!B585),'[1]דיווח דיגומים'!B585,"")</f>
        <v/>
      </c>
      <c r="C585" s="88" t="str">
        <f>IF(ISNUMBER('[1]דיווח דיגומים'!B585),'[1]דיווח דיגומים'!C585,"")</f>
        <v/>
      </c>
      <c r="D585" s="89" t="str">
        <f>IF('[1]דיווח דיגומים'!E585="","",'[1]דיווח דיגומים'!E585)</f>
        <v/>
      </c>
      <c r="E585" s="90" t="str">
        <f>IF(B585="","",IF(VLOOKUP(B585,[1]WQ_UnitID!B:C,2,FALSE)=0,"",VLOOKUP(B585,[1]WQ_UnitID!B:C,2,FALSE)))</f>
        <v/>
      </c>
      <c r="F585" s="91" t="str">
        <f>IF(B585="","",[1]ExcLimit!$B$8)</f>
        <v/>
      </c>
      <c r="G585" s="91" t="str">
        <f>IF(B585="","",IF(D585=[1]Index!$R$24,"",[1]ExcLimit!$C$8))</f>
        <v/>
      </c>
      <c r="H585" s="91" t="str">
        <f>IF(B585="","",[1]ExcLimit!$D$8)</f>
        <v/>
      </c>
      <c r="I585" s="91" t="str">
        <f>IF(B585="","",[1]ExcLimit!$E$8)</f>
        <v/>
      </c>
      <c r="J585" s="91" t="str">
        <f>IFERROR(VLOOKUP(B585,[1]ExcCalc!O:S,2,FALSE),"")</f>
        <v/>
      </c>
      <c r="K585" s="91" t="str">
        <f>IFERROR(VLOOKUP(B585,[1]ExcCalc!O:S,3,FALSE),"")</f>
        <v/>
      </c>
      <c r="L585" s="91" t="str">
        <f>IFERROR(VLOOKUP(B585,[1]ExcCalc!O:S,4,FALSE),"")</f>
        <v/>
      </c>
      <c r="M585" s="91" t="str">
        <f>IFERROR(VLOOKUP(B585,[1]ExcCalc!O:S,5,FALSE),"")</f>
        <v/>
      </c>
    </row>
    <row r="586" spans="1:13" x14ac:dyDescent="0.2">
      <c r="A586" s="57"/>
      <c r="B586" s="87" t="str">
        <f>IF(ISNUMBER('[1]דיווח דיגומים'!B586),'[1]דיווח דיגומים'!B586,"")</f>
        <v/>
      </c>
      <c r="C586" s="88" t="str">
        <f>IF(ISNUMBER('[1]דיווח דיגומים'!B586),'[1]דיווח דיגומים'!C586,"")</f>
        <v/>
      </c>
      <c r="D586" s="89" t="str">
        <f>IF('[1]דיווח דיגומים'!E586="","",'[1]דיווח דיגומים'!E586)</f>
        <v/>
      </c>
      <c r="E586" s="90" t="str">
        <f>IF(B586="","",IF(VLOOKUP(B586,[1]WQ_UnitID!B:C,2,FALSE)=0,"",VLOOKUP(B586,[1]WQ_UnitID!B:C,2,FALSE)))</f>
        <v/>
      </c>
      <c r="F586" s="91" t="str">
        <f>IF(B586="","",[1]ExcLimit!$B$8)</f>
        <v/>
      </c>
      <c r="G586" s="91" t="str">
        <f>IF(B586="","",IF(D586=[1]Index!$R$24,"",[1]ExcLimit!$C$8))</f>
        <v/>
      </c>
      <c r="H586" s="91" t="str">
        <f>IF(B586="","",[1]ExcLimit!$D$8)</f>
        <v/>
      </c>
      <c r="I586" s="91" t="str">
        <f>IF(B586="","",[1]ExcLimit!$E$8)</f>
        <v/>
      </c>
      <c r="J586" s="91" t="str">
        <f>IFERROR(VLOOKUP(B586,[1]ExcCalc!O:S,2,FALSE),"")</f>
        <v/>
      </c>
      <c r="K586" s="91" t="str">
        <f>IFERROR(VLOOKUP(B586,[1]ExcCalc!O:S,3,FALSE),"")</f>
        <v/>
      </c>
      <c r="L586" s="91" t="str">
        <f>IFERROR(VLOOKUP(B586,[1]ExcCalc!O:S,4,FALSE),"")</f>
        <v/>
      </c>
      <c r="M586" s="91" t="str">
        <f>IFERROR(VLOOKUP(B586,[1]ExcCalc!O:S,5,FALSE),"")</f>
        <v/>
      </c>
    </row>
    <row r="587" spans="1:13" x14ac:dyDescent="0.2">
      <c r="A587" s="57"/>
      <c r="B587" s="87" t="str">
        <f>IF(ISNUMBER('[1]דיווח דיגומים'!B587),'[1]דיווח דיגומים'!B587,"")</f>
        <v/>
      </c>
      <c r="C587" s="88" t="str">
        <f>IF(ISNUMBER('[1]דיווח דיגומים'!B587),'[1]דיווח דיגומים'!C587,"")</f>
        <v/>
      </c>
      <c r="D587" s="89" t="str">
        <f>IF('[1]דיווח דיגומים'!E587="","",'[1]דיווח דיגומים'!E587)</f>
        <v/>
      </c>
      <c r="E587" s="90" t="str">
        <f>IF(B587="","",IF(VLOOKUP(B587,[1]WQ_UnitID!B:C,2,FALSE)=0,"",VLOOKUP(B587,[1]WQ_UnitID!B:C,2,FALSE)))</f>
        <v/>
      </c>
      <c r="F587" s="91" t="str">
        <f>IF(B587="","",[1]ExcLimit!$B$8)</f>
        <v/>
      </c>
      <c r="G587" s="91" t="str">
        <f>IF(B587="","",IF(D587=[1]Index!$R$24,"",[1]ExcLimit!$C$8))</f>
        <v/>
      </c>
      <c r="H587" s="91" t="str">
        <f>IF(B587="","",[1]ExcLimit!$D$8)</f>
        <v/>
      </c>
      <c r="I587" s="91" t="str">
        <f>IF(B587="","",[1]ExcLimit!$E$8)</f>
        <v/>
      </c>
      <c r="J587" s="91" t="str">
        <f>IFERROR(VLOOKUP(B587,[1]ExcCalc!O:S,2,FALSE),"")</f>
        <v/>
      </c>
      <c r="K587" s="91" t="str">
        <f>IFERROR(VLOOKUP(B587,[1]ExcCalc!O:S,3,FALSE),"")</f>
        <v/>
      </c>
      <c r="L587" s="91" t="str">
        <f>IFERROR(VLOOKUP(B587,[1]ExcCalc!O:S,4,FALSE),"")</f>
        <v/>
      </c>
      <c r="M587" s="91" t="str">
        <f>IFERROR(VLOOKUP(B587,[1]ExcCalc!O:S,5,FALSE),"")</f>
        <v/>
      </c>
    </row>
    <row r="588" spans="1:13" x14ac:dyDescent="0.2">
      <c r="A588" s="57"/>
      <c r="B588" s="87" t="str">
        <f>IF(ISNUMBER('[1]דיווח דיגומים'!B588),'[1]דיווח דיגומים'!B588,"")</f>
        <v/>
      </c>
      <c r="C588" s="88" t="str">
        <f>IF(ISNUMBER('[1]דיווח דיגומים'!B588),'[1]דיווח דיגומים'!C588,"")</f>
        <v/>
      </c>
      <c r="D588" s="89" t="str">
        <f>IF('[1]דיווח דיגומים'!E588="","",'[1]דיווח דיגומים'!E588)</f>
        <v/>
      </c>
      <c r="E588" s="90" t="str">
        <f>IF(B588="","",IF(VLOOKUP(B588,[1]WQ_UnitID!B:C,2,FALSE)=0,"",VLOOKUP(B588,[1]WQ_UnitID!B:C,2,FALSE)))</f>
        <v/>
      </c>
      <c r="F588" s="91" t="str">
        <f>IF(B588="","",[1]ExcLimit!$B$8)</f>
        <v/>
      </c>
      <c r="G588" s="91" t="str">
        <f>IF(B588="","",IF(D588=[1]Index!$R$24,"",[1]ExcLimit!$C$8))</f>
        <v/>
      </c>
      <c r="H588" s="91" t="str">
        <f>IF(B588="","",[1]ExcLimit!$D$8)</f>
        <v/>
      </c>
      <c r="I588" s="91" t="str">
        <f>IF(B588="","",[1]ExcLimit!$E$8)</f>
        <v/>
      </c>
      <c r="J588" s="91" t="str">
        <f>IFERROR(VLOOKUP(B588,[1]ExcCalc!O:S,2,FALSE),"")</f>
        <v/>
      </c>
      <c r="K588" s="91" t="str">
        <f>IFERROR(VLOOKUP(B588,[1]ExcCalc!O:S,3,FALSE),"")</f>
        <v/>
      </c>
      <c r="L588" s="91" t="str">
        <f>IFERROR(VLOOKUP(B588,[1]ExcCalc!O:S,4,FALSE),"")</f>
        <v/>
      </c>
      <c r="M588" s="91" t="str">
        <f>IFERROR(VLOOKUP(B588,[1]ExcCalc!O:S,5,FALSE),"")</f>
        <v/>
      </c>
    </row>
    <row r="589" spans="1:13" x14ac:dyDescent="0.2">
      <c r="A589" s="57"/>
      <c r="B589" s="87" t="str">
        <f>IF(ISNUMBER('[1]דיווח דיגומים'!B589),'[1]דיווח דיגומים'!B589,"")</f>
        <v/>
      </c>
      <c r="C589" s="88" t="str">
        <f>IF(ISNUMBER('[1]דיווח דיגומים'!B589),'[1]דיווח דיגומים'!C589,"")</f>
        <v/>
      </c>
      <c r="D589" s="89" t="str">
        <f>IF('[1]דיווח דיגומים'!E589="","",'[1]דיווח דיגומים'!E589)</f>
        <v/>
      </c>
      <c r="E589" s="90" t="str">
        <f>IF(B589="","",IF(VLOOKUP(B589,[1]WQ_UnitID!B:C,2,FALSE)=0,"",VLOOKUP(B589,[1]WQ_UnitID!B:C,2,FALSE)))</f>
        <v/>
      </c>
      <c r="F589" s="91" t="str">
        <f>IF(B589="","",[1]ExcLimit!$B$8)</f>
        <v/>
      </c>
      <c r="G589" s="91" t="str">
        <f>IF(B589="","",IF(D589=[1]Index!$R$24,"",[1]ExcLimit!$C$8))</f>
        <v/>
      </c>
      <c r="H589" s="91" t="str">
        <f>IF(B589="","",[1]ExcLimit!$D$8)</f>
        <v/>
      </c>
      <c r="I589" s="91" t="str">
        <f>IF(B589="","",[1]ExcLimit!$E$8)</f>
        <v/>
      </c>
      <c r="J589" s="91" t="str">
        <f>IFERROR(VLOOKUP(B589,[1]ExcCalc!O:S,2,FALSE),"")</f>
        <v/>
      </c>
      <c r="K589" s="91" t="str">
        <f>IFERROR(VLOOKUP(B589,[1]ExcCalc!O:S,3,FALSE),"")</f>
        <v/>
      </c>
      <c r="L589" s="91" t="str">
        <f>IFERROR(VLOOKUP(B589,[1]ExcCalc!O:S,4,FALSE),"")</f>
        <v/>
      </c>
      <c r="M589" s="91" t="str">
        <f>IFERROR(VLOOKUP(B589,[1]ExcCalc!O:S,5,FALSE),"")</f>
        <v/>
      </c>
    </row>
    <row r="590" spans="1:13" x14ac:dyDescent="0.2">
      <c r="A590" s="57"/>
      <c r="B590" s="87" t="str">
        <f>IF(ISNUMBER('[1]דיווח דיגומים'!B590),'[1]דיווח דיגומים'!B590,"")</f>
        <v/>
      </c>
      <c r="C590" s="88" t="str">
        <f>IF(ISNUMBER('[1]דיווח דיגומים'!B590),'[1]דיווח דיגומים'!C590,"")</f>
        <v/>
      </c>
      <c r="D590" s="89" t="str">
        <f>IF('[1]דיווח דיגומים'!E590="","",'[1]דיווח דיגומים'!E590)</f>
        <v/>
      </c>
      <c r="E590" s="90" t="str">
        <f>IF(B590="","",IF(VLOOKUP(B590,[1]WQ_UnitID!B:C,2,FALSE)=0,"",VLOOKUP(B590,[1]WQ_UnitID!B:C,2,FALSE)))</f>
        <v/>
      </c>
      <c r="F590" s="91" t="str">
        <f>IF(B590="","",[1]ExcLimit!$B$8)</f>
        <v/>
      </c>
      <c r="G590" s="91" t="str">
        <f>IF(B590="","",IF(D590=[1]Index!$R$24,"",[1]ExcLimit!$C$8))</f>
        <v/>
      </c>
      <c r="H590" s="91" t="str">
        <f>IF(B590="","",[1]ExcLimit!$D$8)</f>
        <v/>
      </c>
      <c r="I590" s="91" t="str">
        <f>IF(B590="","",[1]ExcLimit!$E$8)</f>
        <v/>
      </c>
      <c r="J590" s="91" t="str">
        <f>IFERROR(VLOOKUP(B590,[1]ExcCalc!O:S,2,FALSE),"")</f>
        <v/>
      </c>
      <c r="K590" s="91" t="str">
        <f>IFERROR(VLOOKUP(B590,[1]ExcCalc!O:S,3,FALSE),"")</f>
        <v/>
      </c>
      <c r="L590" s="91" t="str">
        <f>IFERROR(VLOOKUP(B590,[1]ExcCalc!O:S,4,FALSE),"")</f>
        <v/>
      </c>
      <c r="M590" s="91" t="str">
        <f>IFERROR(VLOOKUP(B590,[1]ExcCalc!O:S,5,FALSE),"")</f>
        <v/>
      </c>
    </row>
    <row r="591" spans="1:13" x14ac:dyDescent="0.2">
      <c r="A591" s="57"/>
      <c r="B591" s="87" t="str">
        <f>IF(ISNUMBER('[1]דיווח דיגומים'!B591),'[1]דיווח דיגומים'!B591,"")</f>
        <v/>
      </c>
      <c r="C591" s="88" t="str">
        <f>IF(ISNUMBER('[1]דיווח דיגומים'!B591),'[1]דיווח דיגומים'!C591,"")</f>
        <v/>
      </c>
      <c r="D591" s="89" t="str">
        <f>IF('[1]דיווח דיגומים'!E591="","",'[1]דיווח דיגומים'!E591)</f>
        <v/>
      </c>
      <c r="E591" s="90" t="str">
        <f>IF(B591="","",IF(VLOOKUP(B591,[1]WQ_UnitID!B:C,2,FALSE)=0,"",VLOOKUP(B591,[1]WQ_UnitID!B:C,2,FALSE)))</f>
        <v/>
      </c>
      <c r="F591" s="91" t="str">
        <f>IF(B591="","",[1]ExcLimit!$B$8)</f>
        <v/>
      </c>
      <c r="G591" s="91" t="str">
        <f>IF(B591="","",IF(D591=[1]Index!$R$24,"",[1]ExcLimit!$C$8))</f>
        <v/>
      </c>
      <c r="H591" s="91" t="str">
        <f>IF(B591="","",[1]ExcLimit!$D$8)</f>
        <v/>
      </c>
      <c r="I591" s="91" t="str">
        <f>IF(B591="","",[1]ExcLimit!$E$8)</f>
        <v/>
      </c>
      <c r="J591" s="91" t="str">
        <f>IFERROR(VLOOKUP(B591,[1]ExcCalc!O:S,2,FALSE),"")</f>
        <v/>
      </c>
      <c r="K591" s="91" t="str">
        <f>IFERROR(VLOOKUP(B591,[1]ExcCalc!O:S,3,FALSE),"")</f>
        <v/>
      </c>
      <c r="L591" s="91" t="str">
        <f>IFERROR(VLOOKUP(B591,[1]ExcCalc!O:S,4,FALSE),"")</f>
        <v/>
      </c>
      <c r="M591" s="91" t="str">
        <f>IFERROR(VLOOKUP(B591,[1]ExcCalc!O:S,5,FALSE),"")</f>
        <v/>
      </c>
    </row>
    <row r="592" spans="1:13" x14ac:dyDescent="0.2">
      <c r="A592" s="57"/>
      <c r="B592" s="87" t="str">
        <f>IF(ISNUMBER('[1]דיווח דיגומים'!B592),'[1]דיווח דיגומים'!B592,"")</f>
        <v/>
      </c>
      <c r="C592" s="88" t="str">
        <f>IF(ISNUMBER('[1]דיווח דיגומים'!B592),'[1]דיווח דיגומים'!C592,"")</f>
        <v/>
      </c>
      <c r="D592" s="89" t="str">
        <f>IF('[1]דיווח דיגומים'!E592="","",'[1]דיווח דיגומים'!E592)</f>
        <v/>
      </c>
      <c r="E592" s="90" t="str">
        <f>IF(B592="","",IF(VLOOKUP(B592,[1]WQ_UnitID!B:C,2,FALSE)=0,"",VLOOKUP(B592,[1]WQ_UnitID!B:C,2,FALSE)))</f>
        <v/>
      </c>
      <c r="F592" s="91" t="str">
        <f>IF(B592="","",[1]ExcLimit!$B$8)</f>
        <v/>
      </c>
      <c r="G592" s="91" t="str">
        <f>IF(B592="","",IF(D592=[1]Index!$R$24,"",[1]ExcLimit!$C$8))</f>
        <v/>
      </c>
      <c r="H592" s="91" t="str">
        <f>IF(B592="","",[1]ExcLimit!$D$8)</f>
        <v/>
      </c>
      <c r="I592" s="91" t="str">
        <f>IF(B592="","",[1]ExcLimit!$E$8)</f>
        <v/>
      </c>
      <c r="J592" s="91" t="str">
        <f>IFERROR(VLOOKUP(B592,[1]ExcCalc!O:S,2,FALSE),"")</f>
        <v/>
      </c>
      <c r="K592" s="91" t="str">
        <f>IFERROR(VLOOKUP(B592,[1]ExcCalc!O:S,3,FALSE),"")</f>
        <v/>
      </c>
      <c r="L592" s="91" t="str">
        <f>IFERROR(VLOOKUP(B592,[1]ExcCalc!O:S,4,FALSE),"")</f>
        <v/>
      </c>
      <c r="M592" s="91" t="str">
        <f>IFERROR(VLOOKUP(B592,[1]ExcCalc!O:S,5,FALSE),"")</f>
        <v/>
      </c>
    </row>
    <row r="593" spans="1:176" x14ac:dyDescent="0.2">
      <c r="A593" s="57"/>
      <c r="B593" s="87" t="str">
        <f>IF(ISNUMBER('[1]דיווח דיגומים'!B593),'[1]דיווח דיגומים'!B593,"")</f>
        <v/>
      </c>
      <c r="C593" s="88" t="str">
        <f>IF(ISNUMBER('[1]דיווח דיגומים'!B593),'[1]דיווח דיגומים'!C593,"")</f>
        <v/>
      </c>
      <c r="D593" s="89" t="str">
        <f>IF('[1]דיווח דיגומים'!E593="","",'[1]דיווח דיגומים'!E593)</f>
        <v/>
      </c>
      <c r="E593" s="90" t="str">
        <f>IF(B593="","",IF(VLOOKUP(B593,[1]WQ_UnitID!B:C,2,FALSE)=0,"",VLOOKUP(B593,[1]WQ_UnitID!B:C,2,FALSE)))</f>
        <v/>
      </c>
      <c r="F593" s="91" t="str">
        <f>IF(B593="","",[1]ExcLimit!$B$8)</f>
        <v/>
      </c>
      <c r="G593" s="91" t="str">
        <f>IF(B593="","",IF(D593=[1]Index!$R$24,"",[1]ExcLimit!$C$8))</f>
        <v/>
      </c>
      <c r="H593" s="91" t="str">
        <f>IF(B593="","",[1]ExcLimit!$D$8)</f>
        <v/>
      </c>
      <c r="I593" s="91" t="str">
        <f>IF(B593="","",[1]ExcLimit!$E$8)</f>
        <v/>
      </c>
      <c r="J593" s="91" t="str">
        <f>IFERROR(VLOOKUP(B593,[1]ExcCalc!O:S,2,FALSE),"")</f>
        <v/>
      </c>
      <c r="K593" s="91" t="str">
        <f>IFERROR(VLOOKUP(B593,[1]ExcCalc!O:S,3,FALSE),"")</f>
        <v/>
      </c>
      <c r="L593" s="91" t="str">
        <f>IFERROR(VLOOKUP(B593,[1]ExcCalc!O:S,4,FALSE),"")</f>
        <v/>
      </c>
      <c r="M593" s="91" t="str">
        <f>IFERROR(VLOOKUP(B593,[1]ExcCalc!O:S,5,FALSE),"")</f>
        <v/>
      </c>
    </row>
    <row r="594" spans="1:176" x14ac:dyDescent="0.2">
      <c r="A594" s="57"/>
      <c r="B594" s="87" t="str">
        <f>IF(ISNUMBER('[1]דיווח דיגומים'!B594),'[1]דיווח דיגומים'!B594,"")</f>
        <v/>
      </c>
      <c r="C594" s="88" t="str">
        <f>IF(ISNUMBER('[1]דיווח דיגומים'!B594),'[1]דיווח דיגומים'!C594,"")</f>
        <v/>
      </c>
      <c r="D594" s="89" t="str">
        <f>IF('[1]דיווח דיגומים'!E594="","",'[1]דיווח דיגומים'!E594)</f>
        <v/>
      </c>
      <c r="E594" s="90" t="str">
        <f>IF(B594="","",IF(VLOOKUP(B594,[1]WQ_UnitID!B:C,2,FALSE)=0,"",VLOOKUP(B594,[1]WQ_UnitID!B:C,2,FALSE)))</f>
        <v/>
      </c>
      <c r="F594" s="91" t="str">
        <f>IF(B594="","",[1]ExcLimit!$B$8)</f>
        <v/>
      </c>
      <c r="G594" s="91" t="str">
        <f>IF(B594="","",IF(D594=[1]Index!$R$24,"",[1]ExcLimit!$C$8))</f>
        <v/>
      </c>
      <c r="H594" s="91" t="str">
        <f>IF(B594="","",[1]ExcLimit!$D$8)</f>
        <v/>
      </c>
      <c r="I594" s="91" t="str">
        <f>IF(B594="","",[1]ExcLimit!$E$8)</f>
        <v/>
      </c>
      <c r="J594" s="91" t="str">
        <f>IFERROR(VLOOKUP(B594,[1]ExcCalc!O:S,2,FALSE),"")</f>
        <v/>
      </c>
      <c r="K594" s="91" t="str">
        <f>IFERROR(VLOOKUP(B594,[1]ExcCalc!O:S,3,FALSE),"")</f>
        <v/>
      </c>
      <c r="L594" s="91" t="str">
        <f>IFERROR(VLOOKUP(B594,[1]ExcCalc!O:S,4,FALSE),"")</f>
        <v/>
      </c>
      <c r="M594" s="91" t="str">
        <f>IFERROR(VLOOKUP(B594,[1]ExcCalc!O:S,5,FALSE),"")</f>
        <v/>
      </c>
    </row>
    <row r="595" spans="1:176" x14ac:dyDescent="0.2">
      <c r="A595" s="57"/>
      <c r="B595" s="87" t="str">
        <f>IF(ISNUMBER('[1]דיווח דיגומים'!B595),'[1]דיווח דיגומים'!B595,"")</f>
        <v/>
      </c>
      <c r="C595" s="88" t="str">
        <f>IF(ISNUMBER('[1]דיווח דיגומים'!B595),'[1]דיווח דיגומים'!C595,"")</f>
        <v/>
      </c>
      <c r="D595" s="89" t="str">
        <f>IF('[1]דיווח דיגומים'!E595="","",'[1]דיווח דיגומים'!E595)</f>
        <v/>
      </c>
      <c r="E595" s="90" t="str">
        <f>IF(B595="","",IF(VLOOKUP(B595,[1]WQ_UnitID!B:C,2,FALSE)=0,"",VLOOKUP(B595,[1]WQ_UnitID!B:C,2,FALSE)))</f>
        <v/>
      </c>
      <c r="F595" s="91" t="str">
        <f>IF(B595="","",[1]ExcLimit!$B$8)</f>
        <v/>
      </c>
      <c r="G595" s="91" t="str">
        <f>IF(B595="","",IF(D595=[1]Index!$R$24,"",[1]ExcLimit!$C$8))</f>
        <v/>
      </c>
      <c r="H595" s="91" t="str">
        <f>IF(B595="","",[1]ExcLimit!$D$8)</f>
        <v/>
      </c>
      <c r="I595" s="91" t="str">
        <f>IF(B595="","",[1]ExcLimit!$E$8)</f>
        <v/>
      </c>
      <c r="J595" s="91" t="str">
        <f>IFERROR(VLOOKUP(B595,[1]ExcCalc!O:S,2,FALSE),"")</f>
        <v/>
      </c>
      <c r="K595" s="91" t="str">
        <f>IFERROR(VLOOKUP(B595,[1]ExcCalc!O:S,3,FALSE),"")</f>
        <v/>
      </c>
      <c r="L595" s="91" t="str">
        <f>IFERROR(VLOOKUP(B595,[1]ExcCalc!O:S,4,FALSE),"")</f>
        <v/>
      </c>
      <c r="M595" s="91" t="str">
        <f>IFERROR(VLOOKUP(B595,[1]ExcCalc!O:S,5,FALSE),"")</f>
        <v/>
      </c>
    </row>
    <row r="596" spans="1:176" x14ac:dyDescent="0.2">
      <c r="A596" s="57"/>
      <c r="B596" s="87" t="str">
        <f>IF(ISNUMBER('[1]דיווח דיגומים'!B596),'[1]דיווח דיגומים'!B596,"")</f>
        <v/>
      </c>
      <c r="C596" s="88" t="str">
        <f>IF(ISNUMBER('[1]דיווח דיגומים'!B596),'[1]דיווח דיגומים'!C596,"")</f>
        <v/>
      </c>
      <c r="D596" s="89" t="str">
        <f>IF('[1]דיווח דיגומים'!E596="","",'[1]דיווח דיגומים'!E596)</f>
        <v/>
      </c>
      <c r="E596" s="90" t="str">
        <f>IF(B596="","",IF(VLOOKUP(B596,[1]WQ_UnitID!B:C,2,FALSE)=0,"",VLOOKUP(B596,[1]WQ_UnitID!B:C,2,FALSE)))</f>
        <v/>
      </c>
      <c r="F596" s="91" t="str">
        <f>IF(B596="","",[1]ExcLimit!$B$8)</f>
        <v/>
      </c>
      <c r="G596" s="91" t="str">
        <f>IF(B596="","",IF(D596=[1]Index!$R$24,"",[1]ExcLimit!$C$8))</f>
        <v/>
      </c>
      <c r="H596" s="91" t="str">
        <f>IF(B596="","",[1]ExcLimit!$D$8)</f>
        <v/>
      </c>
      <c r="I596" s="91" t="str">
        <f>IF(B596="","",[1]ExcLimit!$E$8)</f>
        <v/>
      </c>
      <c r="J596" s="91" t="str">
        <f>IFERROR(VLOOKUP(B596,[1]ExcCalc!O:S,2,FALSE),"")</f>
        <v/>
      </c>
      <c r="K596" s="91" t="str">
        <f>IFERROR(VLOOKUP(B596,[1]ExcCalc!O:S,3,FALSE),"")</f>
        <v/>
      </c>
      <c r="L596" s="91" t="str">
        <f>IFERROR(VLOOKUP(B596,[1]ExcCalc!O:S,4,FALSE),"")</f>
        <v/>
      </c>
      <c r="M596" s="91" t="str">
        <f>IFERROR(VLOOKUP(B596,[1]ExcCalc!O:S,5,FALSE),"")</f>
        <v/>
      </c>
    </row>
    <row r="597" spans="1:176" x14ac:dyDescent="0.2">
      <c r="A597" s="57"/>
      <c r="B597" s="87" t="str">
        <f>IF(ISNUMBER('[1]דיווח דיגומים'!B597),'[1]דיווח דיגומים'!B597,"")</f>
        <v/>
      </c>
      <c r="C597" s="88" t="str">
        <f>IF(ISNUMBER('[1]דיווח דיגומים'!B597),'[1]דיווח דיגומים'!C597,"")</f>
        <v/>
      </c>
      <c r="D597" s="89" t="str">
        <f>IF('[1]דיווח דיגומים'!E597="","",'[1]דיווח דיגומים'!E597)</f>
        <v/>
      </c>
      <c r="E597" s="90" t="str">
        <f>IF(B597="","",IF(VLOOKUP(B597,[1]WQ_UnitID!B:C,2,FALSE)=0,"",VLOOKUP(B597,[1]WQ_UnitID!B:C,2,FALSE)))</f>
        <v/>
      </c>
      <c r="F597" s="91" t="str">
        <f>IF(B597="","",[1]ExcLimit!$B$8)</f>
        <v/>
      </c>
      <c r="G597" s="91" t="str">
        <f>IF(B597="","",IF(D597=[1]Index!$R$24,"",[1]ExcLimit!$C$8))</f>
        <v/>
      </c>
      <c r="H597" s="91" t="str">
        <f>IF(B597="","",[1]ExcLimit!$D$8)</f>
        <v/>
      </c>
      <c r="I597" s="91" t="str">
        <f>IF(B597="","",[1]ExcLimit!$E$8)</f>
        <v/>
      </c>
      <c r="J597" s="91" t="str">
        <f>IFERROR(VLOOKUP(B597,[1]ExcCalc!O:S,2,FALSE),"")</f>
        <v/>
      </c>
      <c r="K597" s="91" t="str">
        <f>IFERROR(VLOOKUP(B597,[1]ExcCalc!O:S,3,FALSE),"")</f>
        <v/>
      </c>
      <c r="L597" s="91" t="str">
        <f>IFERROR(VLOOKUP(B597,[1]ExcCalc!O:S,4,FALSE),"")</f>
        <v/>
      </c>
      <c r="M597" s="91" t="str">
        <f>IFERROR(VLOOKUP(B597,[1]ExcCalc!O:S,5,FALSE),"")</f>
        <v/>
      </c>
    </row>
    <row r="598" spans="1:176" x14ac:dyDescent="0.2">
      <c r="A598" s="57"/>
      <c r="B598" s="87" t="str">
        <f>IF(ISNUMBER('[1]דיווח דיגומים'!B598),'[1]דיווח דיגומים'!B598,"")</f>
        <v/>
      </c>
      <c r="C598" s="88" t="str">
        <f>IF(ISNUMBER('[1]דיווח דיגומים'!B598),'[1]דיווח דיגומים'!C598,"")</f>
        <v/>
      </c>
      <c r="D598" s="89" t="str">
        <f>IF('[1]דיווח דיגומים'!E598="","",'[1]דיווח דיגומים'!E598)</f>
        <v/>
      </c>
      <c r="E598" s="90" t="str">
        <f>IF(B598="","",IF(VLOOKUP(B598,[1]WQ_UnitID!B:C,2,FALSE)=0,"",VLOOKUP(B598,[1]WQ_UnitID!B:C,2,FALSE)))</f>
        <v/>
      </c>
      <c r="F598" s="91" t="str">
        <f>IF(B598="","",[1]ExcLimit!$B$8)</f>
        <v/>
      </c>
      <c r="G598" s="91" t="str">
        <f>IF(B598="","",IF(D598=[1]Index!$R$24,"",[1]ExcLimit!$C$8))</f>
        <v/>
      </c>
      <c r="H598" s="91" t="str">
        <f>IF(B598="","",[1]ExcLimit!$D$8)</f>
        <v/>
      </c>
      <c r="I598" s="91" t="str">
        <f>IF(B598="","",[1]ExcLimit!$E$8)</f>
        <v/>
      </c>
      <c r="J598" s="91" t="str">
        <f>IFERROR(VLOOKUP(B598,[1]ExcCalc!O:S,2,FALSE),"")</f>
        <v/>
      </c>
      <c r="K598" s="91" t="str">
        <f>IFERROR(VLOOKUP(B598,[1]ExcCalc!O:S,3,FALSE),"")</f>
        <v/>
      </c>
      <c r="L598" s="91" t="str">
        <f>IFERROR(VLOOKUP(B598,[1]ExcCalc!O:S,4,FALSE),"")</f>
        <v/>
      </c>
      <c r="M598" s="91" t="str">
        <f>IFERROR(VLOOKUP(B598,[1]ExcCalc!O:S,5,FALSE),"")</f>
        <v/>
      </c>
    </row>
    <row r="599" spans="1:176" x14ac:dyDescent="0.2">
      <c r="B599" s="87" t="str">
        <f>IF(ISNUMBER('[1]דיווח דיגומים'!B599),'[1]דיווח דיגומים'!B599,"")</f>
        <v/>
      </c>
      <c r="C599" s="88" t="str">
        <f>IF(ISNUMBER('[1]דיווח דיגומים'!B599),'[1]דיווח דיגומים'!C599,"")</f>
        <v/>
      </c>
      <c r="D599" s="89" t="str">
        <f>IF('[1]דיווח דיגומים'!E599="","",'[1]דיווח דיגומים'!E599)</f>
        <v/>
      </c>
      <c r="E599" s="90" t="str">
        <f>IF(B599="","",IF(VLOOKUP(B599,[1]WQ_UnitID!B:C,2,FALSE)=0,"",VLOOKUP(B599,[1]WQ_UnitID!B:C,2,FALSE)))</f>
        <v/>
      </c>
      <c r="F599" s="91" t="str">
        <f>IF(B599="","",[1]ExcLimit!$B$8)</f>
        <v/>
      </c>
      <c r="G599" s="91" t="str">
        <f>IF(B599="","",IF(D599=[1]Index!$R$24,"",[1]ExcLimit!$C$8))</f>
        <v/>
      </c>
      <c r="H599" s="91" t="str">
        <f>IF(B599="","",[1]ExcLimit!$D$8)</f>
        <v/>
      </c>
      <c r="I599" s="91" t="str">
        <f>IF(B599="","",[1]ExcLimit!$E$8)</f>
        <v/>
      </c>
      <c r="J599" s="91" t="str">
        <f>IFERROR(VLOOKUP(B599,[1]ExcCalc!O:S,2,FALSE),"")</f>
        <v/>
      </c>
      <c r="K599" s="91" t="str">
        <f>IFERROR(VLOOKUP(B599,[1]ExcCalc!O:S,3,FALSE),"")</f>
        <v/>
      </c>
      <c r="L599" s="91" t="str">
        <f>IFERROR(VLOOKUP(B599,[1]ExcCalc!O:S,4,FALSE),"")</f>
        <v/>
      </c>
      <c r="M599" s="91" t="str">
        <f>IFERROR(VLOOKUP(B599,[1]ExcCalc!O:S,5,FALSE),"")</f>
        <v/>
      </c>
    </row>
    <row r="600" spans="1:176" x14ac:dyDescent="0.2">
      <c r="B600" s="87" t="str">
        <f>IF(ISNUMBER('[1]דיווח דיגומים'!B600),'[1]דיווח דיגומים'!B600,"")</f>
        <v/>
      </c>
      <c r="C600" s="88" t="str">
        <f>IF(ISNUMBER('[1]דיווח דיגומים'!B600),'[1]דיווח דיגומים'!C600,"")</f>
        <v/>
      </c>
      <c r="D600" s="89" t="str">
        <f>IF('[1]דיווח דיגומים'!E600="","",'[1]דיווח דיגומים'!E600)</f>
        <v/>
      </c>
      <c r="E600" s="90" t="str">
        <f>IF(B600="","",IF(VLOOKUP(B600,[1]WQ_UnitID!B:C,2,FALSE)=0,"",VLOOKUP(B600,[1]WQ_UnitID!B:C,2,FALSE)))</f>
        <v/>
      </c>
      <c r="F600" s="91" t="str">
        <f>IF(B600="","",[1]ExcLimit!$B$8)</f>
        <v/>
      </c>
      <c r="G600" s="91" t="str">
        <f>IF(B600="","",IF(D600=[1]Index!$R$24,"",[1]ExcLimit!$C$8))</f>
        <v/>
      </c>
      <c r="H600" s="91" t="str">
        <f>IF(B600="","",[1]ExcLimit!$D$8)</f>
        <v/>
      </c>
      <c r="I600" s="91" t="str">
        <f>IF(B600="","",[1]ExcLimit!$E$8)</f>
        <v/>
      </c>
      <c r="J600" s="91" t="str">
        <f>IFERROR(VLOOKUP(B600,[1]ExcCalc!O:S,2,FALSE),"")</f>
        <v/>
      </c>
      <c r="K600" s="91" t="str">
        <f>IFERROR(VLOOKUP(B600,[1]ExcCalc!O:S,3,FALSE),"")</f>
        <v/>
      </c>
      <c r="L600" s="91" t="str">
        <f>IFERROR(VLOOKUP(B600,[1]ExcCalc!O:S,4,FALSE),"")</f>
        <v/>
      </c>
      <c r="M600" s="91" t="str">
        <f>IFERROR(VLOOKUP(B600,[1]ExcCalc!O:S,5,FALSE),"")</f>
        <v/>
      </c>
    </row>
    <row r="601" spans="1:176" s="65" customFormat="1" x14ac:dyDescent="0.2">
      <c r="A601" s="1"/>
      <c r="B601" s="66"/>
      <c r="C601" s="39"/>
      <c r="D601" s="1"/>
      <c r="E601" s="90"/>
      <c r="F601" s="93"/>
      <c r="G601" s="93"/>
      <c r="H601" s="93"/>
      <c r="I601" s="93"/>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row>
    <row r="602" spans="1:176" s="65" customFormat="1" x14ac:dyDescent="0.2">
      <c r="A602" s="1"/>
      <c r="B602" s="66"/>
      <c r="C602" s="39"/>
      <c r="D602" s="1"/>
      <c r="E602" s="90"/>
      <c r="F602" s="93"/>
      <c r="G602" s="93"/>
      <c r="H602" s="93"/>
      <c r="I602" s="93"/>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row>
    <row r="603" spans="1:176" s="65" customFormat="1" x14ac:dyDescent="0.2">
      <c r="A603" s="1"/>
      <c r="B603" s="66"/>
      <c r="C603" s="39"/>
      <c r="D603" s="1"/>
      <c r="E603" s="90"/>
      <c r="F603" s="93"/>
      <c r="G603" s="93"/>
      <c r="H603" s="93"/>
      <c r="I603" s="93"/>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row>
    <row r="604" spans="1:176" s="65" customFormat="1" x14ac:dyDescent="0.2">
      <c r="A604" s="1"/>
      <c r="B604" s="66"/>
      <c r="C604" s="39"/>
      <c r="D604" s="1"/>
      <c r="E604" s="90"/>
      <c r="F604" s="93"/>
      <c r="G604" s="93"/>
      <c r="H604" s="93"/>
      <c r="I604" s="93"/>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row>
    <row r="605" spans="1:176" s="65" customFormat="1" x14ac:dyDescent="0.2">
      <c r="A605" s="1"/>
      <c r="B605" s="66"/>
      <c r="C605" s="39"/>
      <c r="D605" s="1"/>
      <c r="E605" s="90"/>
      <c r="F605" s="93"/>
      <c r="G605" s="93"/>
      <c r="H605" s="93"/>
      <c r="I605" s="93"/>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row>
    <row r="606" spans="1:176" s="65" customFormat="1" x14ac:dyDescent="0.2">
      <c r="A606" s="1"/>
      <c r="B606" s="66"/>
      <c r="C606" s="39"/>
      <c r="D606" s="1"/>
      <c r="E606" s="90"/>
      <c r="F606" s="93"/>
      <c r="G606" s="93"/>
      <c r="H606" s="93"/>
      <c r="I606" s="93"/>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row>
    <row r="607" spans="1:176" s="65" customFormat="1" x14ac:dyDescent="0.2">
      <c r="A607" s="1"/>
      <c r="B607" s="66"/>
      <c r="C607" s="39"/>
      <c r="D607" s="1"/>
      <c r="E607" s="90"/>
      <c r="F607" s="93"/>
      <c r="G607" s="93"/>
      <c r="H607" s="93"/>
      <c r="I607" s="93"/>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row>
    <row r="608" spans="1:176" s="65" customFormat="1" x14ac:dyDescent="0.2">
      <c r="A608" s="1"/>
      <c r="B608" s="66"/>
      <c r="C608" s="39"/>
      <c r="D608" s="1"/>
      <c r="E608" s="90"/>
      <c r="F608" s="93"/>
      <c r="G608" s="93"/>
      <c r="H608" s="93"/>
      <c r="I608" s="93"/>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row>
    <row r="609" spans="1:176" s="65" customFormat="1" x14ac:dyDescent="0.2">
      <c r="A609" s="1"/>
      <c r="B609" s="66"/>
      <c r="C609" s="39"/>
      <c r="D609" s="1"/>
      <c r="E609" s="90"/>
      <c r="F609" s="93"/>
      <c r="G609" s="93"/>
      <c r="H609" s="93"/>
      <c r="I609" s="93"/>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row>
    <row r="610" spans="1:176" s="65" customFormat="1" x14ac:dyDescent="0.2">
      <c r="A610" s="1"/>
      <c r="B610" s="66"/>
      <c r="C610" s="39"/>
      <c r="D610" s="1"/>
      <c r="E610" s="90"/>
      <c r="F610" s="93"/>
      <c r="G610" s="93"/>
      <c r="H610" s="93"/>
      <c r="I610" s="93"/>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row>
    <row r="611" spans="1:176" s="65" customFormat="1" x14ac:dyDescent="0.2">
      <c r="A611" s="1"/>
      <c r="B611" s="66"/>
      <c r="C611" s="39"/>
      <c r="D611" s="1"/>
      <c r="E611" s="90"/>
      <c r="F611" s="93"/>
      <c r="G611" s="93"/>
      <c r="H611" s="93"/>
      <c r="I611" s="93"/>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row>
    <row r="612" spans="1:176" s="65" customFormat="1" x14ac:dyDescent="0.2">
      <c r="A612" s="1"/>
      <c r="B612" s="66"/>
      <c r="C612" s="39"/>
      <c r="D612" s="1"/>
      <c r="E612" s="90"/>
      <c r="F612" s="93"/>
      <c r="G612" s="93"/>
      <c r="H612" s="93"/>
      <c r="I612" s="93"/>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row>
    <row r="613" spans="1:176" s="65" customFormat="1" x14ac:dyDescent="0.2">
      <c r="A613" s="1"/>
      <c r="B613" s="66"/>
      <c r="C613" s="39"/>
      <c r="D613" s="1"/>
      <c r="E613" s="90"/>
      <c r="F613" s="93"/>
      <c r="G613" s="93"/>
      <c r="H613" s="93"/>
      <c r="I613" s="93"/>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row>
    <row r="614" spans="1:176" s="65" customFormat="1" x14ac:dyDescent="0.2">
      <c r="A614" s="1"/>
      <c r="B614" s="66"/>
      <c r="C614" s="39"/>
      <c r="D614" s="1"/>
      <c r="E614" s="90"/>
      <c r="F614" s="93"/>
      <c r="G614" s="93"/>
      <c r="H614" s="93"/>
      <c r="I614" s="93"/>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row>
    <row r="615" spans="1:176" s="65" customFormat="1" x14ac:dyDescent="0.2">
      <c r="A615" s="1"/>
      <c r="B615" s="66"/>
      <c r="C615" s="39"/>
      <c r="D615" s="1"/>
      <c r="E615" s="90"/>
      <c r="F615" s="93"/>
      <c r="G615" s="93"/>
      <c r="H615" s="93"/>
      <c r="I615" s="93"/>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row>
    <row r="616" spans="1:176" s="65" customFormat="1" x14ac:dyDescent="0.2">
      <c r="A616" s="1"/>
      <c r="B616" s="66"/>
      <c r="C616" s="39"/>
      <c r="D616" s="1"/>
      <c r="E616" s="90"/>
      <c r="F616" s="93"/>
      <c r="G616" s="93"/>
      <c r="H616" s="93"/>
      <c r="I616" s="93"/>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row>
    <row r="617" spans="1:176" s="65" customFormat="1" x14ac:dyDescent="0.2">
      <c r="A617" s="1"/>
      <c r="B617" s="66"/>
      <c r="C617" s="39"/>
      <c r="D617" s="1"/>
      <c r="E617" s="90"/>
      <c r="F617" s="93"/>
      <c r="G617" s="93"/>
      <c r="H617" s="93"/>
      <c r="I617" s="93"/>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row>
    <row r="618" spans="1:176" s="65" customFormat="1" x14ac:dyDescent="0.2">
      <c r="A618" s="1"/>
      <c r="B618" s="66"/>
      <c r="C618" s="39"/>
      <c r="D618" s="1"/>
      <c r="E618" s="90"/>
      <c r="F618" s="93"/>
      <c r="G618" s="93"/>
      <c r="H618" s="93"/>
      <c r="I618" s="93"/>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row>
    <row r="619" spans="1:176" s="65" customFormat="1" x14ac:dyDescent="0.2">
      <c r="A619" s="1"/>
      <c r="B619" s="66"/>
      <c r="C619" s="39"/>
      <c r="D619" s="1"/>
      <c r="E619" s="90"/>
      <c r="F619" s="93"/>
      <c r="G619" s="93"/>
      <c r="H619" s="93"/>
      <c r="I619" s="93"/>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row>
    <row r="620" spans="1:176" s="65" customFormat="1" x14ac:dyDescent="0.2">
      <c r="A620" s="1"/>
      <c r="B620" s="66"/>
      <c r="C620" s="39"/>
      <c r="D620" s="1"/>
      <c r="E620" s="90"/>
      <c r="F620" s="93"/>
      <c r="G620" s="93"/>
      <c r="H620" s="93"/>
      <c r="I620" s="93"/>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row>
    <row r="621" spans="1:176" s="65" customFormat="1" x14ac:dyDescent="0.2">
      <c r="A621" s="1"/>
      <c r="B621" s="66"/>
      <c r="C621" s="39"/>
      <c r="D621" s="1"/>
      <c r="E621" s="90"/>
      <c r="F621" s="93"/>
      <c r="G621" s="93"/>
      <c r="H621" s="93"/>
      <c r="I621" s="93"/>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row>
    <row r="622" spans="1:176" s="65" customFormat="1" x14ac:dyDescent="0.2">
      <c r="A622" s="1"/>
      <c r="B622" s="66"/>
      <c r="C622" s="39"/>
      <c r="D622" s="1"/>
      <c r="E622" s="90"/>
      <c r="F622" s="93"/>
      <c r="G622" s="93"/>
      <c r="H622" s="93"/>
      <c r="I622" s="93"/>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row>
    <row r="623" spans="1:176" s="65" customFormat="1" x14ac:dyDescent="0.2">
      <c r="A623" s="1"/>
      <c r="B623" s="66"/>
      <c r="C623" s="39"/>
      <c r="D623" s="1"/>
      <c r="E623" s="90"/>
      <c r="F623" s="93"/>
      <c r="G623" s="93"/>
      <c r="H623" s="93"/>
      <c r="I623" s="93"/>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row>
    <row r="624" spans="1:176" s="65" customFormat="1" x14ac:dyDescent="0.2">
      <c r="A624" s="1"/>
      <c r="B624" s="66"/>
      <c r="C624" s="39"/>
      <c r="D624" s="1"/>
      <c r="E624" s="90"/>
      <c r="F624" s="93"/>
      <c r="G624" s="93"/>
      <c r="H624" s="93"/>
      <c r="I624" s="93"/>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row>
    <row r="625" spans="1:176" s="65" customFormat="1" x14ac:dyDescent="0.2">
      <c r="A625" s="1"/>
      <c r="B625" s="66"/>
      <c r="C625" s="39"/>
      <c r="D625" s="1"/>
      <c r="E625" s="90"/>
      <c r="F625" s="93"/>
      <c r="G625" s="93"/>
      <c r="H625" s="93"/>
      <c r="I625" s="93"/>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row>
    <row r="626" spans="1:176" s="65" customFormat="1" x14ac:dyDescent="0.2">
      <c r="A626" s="1"/>
      <c r="B626" s="66"/>
      <c r="C626" s="39"/>
      <c r="D626" s="1"/>
      <c r="E626" s="90"/>
      <c r="F626" s="93"/>
      <c r="G626" s="93"/>
      <c r="H626" s="93"/>
      <c r="I626" s="93"/>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row>
    <row r="627" spans="1:176" s="65" customFormat="1" x14ac:dyDescent="0.2">
      <c r="A627" s="1"/>
      <c r="B627" s="66"/>
      <c r="C627" s="39"/>
      <c r="D627" s="1"/>
      <c r="E627" s="90"/>
      <c r="F627" s="93"/>
      <c r="G627" s="93"/>
      <c r="H627" s="93"/>
      <c r="I627" s="93"/>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row>
    <row r="628" spans="1:176" s="65" customFormat="1" x14ac:dyDescent="0.2">
      <c r="A628" s="1"/>
      <c r="B628" s="66"/>
      <c r="C628" s="39"/>
      <c r="D628" s="1"/>
      <c r="E628" s="90"/>
      <c r="F628" s="93"/>
      <c r="G628" s="93"/>
      <c r="H628" s="93"/>
      <c r="I628" s="93"/>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row>
    <row r="629" spans="1:176" s="65" customFormat="1" x14ac:dyDescent="0.2">
      <c r="A629" s="1"/>
      <c r="B629" s="66"/>
      <c r="C629" s="39"/>
      <c r="D629" s="1"/>
      <c r="E629" s="90"/>
      <c r="F629" s="93"/>
      <c r="G629" s="93"/>
      <c r="H629" s="93"/>
      <c r="I629" s="93"/>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row>
    <row r="630" spans="1:176" s="65" customFormat="1" x14ac:dyDescent="0.2">
      <c r="A630" s="1"/>
      <c r="B630" s="66"/>
      <c r="C630" s="39"/>
      <c r="D630" s="1"/>
      <c r="E630" s="90"/>
      <c r="F630" s="93"/>
      <c r="G630" s="93"/>
      <c r="H630" s="93"/>
      <c r="I630" s="93"/>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row>
    <row r="631" spans="1:176" s="65" customFormat="1" x14ac:dyDescent="0.2">
      <c r="A631" s="1"/>
      <c r="B631" s="66"/>
      <c r="C631" s="39"/>
      <c r="D631" s="1"/>
      <c r="E631" s="90"/>
      <c r="F631" s="93"/>
      <c r="G631" s="93"/>
      <c r="H631" s="93"/>
      <c r="I631" s="93"/>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row>
    <row r="632" spans="1:176" s="65" customFormat="1" x14ac:dyDescent="0.2">
      <c r="A632" s="1"/>
      <c r="B632" s="66"/>
      <c r="C632" s="39"/>
      <c r="D632" s="1"/>
      <c r="E632" s="90"/>
      <c r="F632" s="93"/>
      <c r="G632" s="93"/>
      <c r="H632" s="93"/>
      <c r="I632" s="93"/>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row>
    <row r="633" spans="1:176" s="65" customFormat="1" x14ac:dyDescent="0.2">
      <c r="A633" s="1"/>
      <c r="B633" s="66"/>
      <c r="C633" s="39"/>
      <c r="D633" s="1"/>
      <c r="E633" s="90"/>
      <c r="F633" s="93"/>
      <c r="G633" s="93"/>
      <c r="H633" s="93"/>
      <c r="I633" s="93"/>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row>
    <row r="634" spans="1:176" s="65" customFormat="1" x14ac:dyDescent="0.2">
      <c r="A634" s="1"/>
      <c r="B634" s="66"/>
      <c r="C634" s="39"/>
      <c r="D634" s="1"/>
      <c r="E634" s="90"/>
      <c r="F634" s="93"/>
      <c r="G634" s="93"/>
      <c r="H634" s="93"/>
      <c r="I634" s="93"/>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row>
    <row r="635" spans="1:176" s="65" customFormat="1" x14ac:dyDescent="0.2">
      <c r="A635" s="1"/>
      <c r="B635" s="66"/>
      <c r="C635" s="39"/>
      <c r="D635" s="1"/>
      <c r="E635" s="90"/>
      <c r="F635" s="93"/>
      <c r="G635" s="93"/>
      <c r="H635" s="93"/>
      <c r="I635" s="93"/>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row>
    <row r="636" spans="1:176" s="65" customFormat="1" x14ac:dyDescent="0.2">
      <c r="A636" s="1"/>
      <c r="B636" s="66"/>
      <c r="C636" s="39"/>
      <c r="D636" s="1"/>
      <c r="E636" s="90"/>
      <c r="F636" s="93"/>
      <c r="G636" s="93"/>
      <c r="H636" s="93"/>
      <c r="I636" s="93"/>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row>
    <row r="637" spans="1:176" s="65" customFormat="1" x14ac:dyDescent="0.2">
      <c r="A637" s="1"/>
      <c r="B637" s="66"/>
      <c r="C637" s="39"/>
      <c r="D637" s="1"/>
      <c r="E637" s="90"/>
      <c r="F637" s="93"/>
      <c r="G637" s="93"/>
      <c r="H637" s="93"/>
      <c r="I637" s="93"/>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row>
    <row r="638" spans="1:176" s="65" customFormat="1" x14ac:dyDescent="0.2">
      <c r="A638" s="1"/>
      <c r="B638" s="66"/>
      <c r="C638" s="39"/>
      <c r="D638" s="1"/>
      <c r="E638" s="90"/>
      <c r="F638" s="93"/>
      <c r="G638" s="93"/>
      <c r="H638" s="93"/>
      <c r="I638" s="93"/>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row>
    <row r="639" spans="1:176" s="65" customFormat="1" x14ac:dyDescent="0.2">
      <c r="A639" s="1"/>
      <c r="B639" s="66"/>
      <c r="C639" s="39"/>
      <c r="D639" s="1"/>
      <c r="E639" s="90"/>
      <c r="F639" s="93"/>
      <c r="G639" s="93"/>
      <c r="H639" s="93"/>
      <c r="I639" s="93"/>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row>
    <row r="640" spans="1:176" s="65" customFormat="1" x14ac:dyDescent="0.2">
      <c r="A640" s="1"/>
      <c r="B640" s="66"/>
      <c r="C640" s="39"/>
      <c r="D640" s="1"/>
      <c r="E640" s="90"/>
      <c r="F640" s="93"/>
      <c r="G640" s="93"/>
      <c r="H640" s="93"/>
      <c r="I640" s="93"/>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row>
    <row r="641" spans="1:176" s="65" customFormat="1" x14ac:dyDescent="0.2">
      <c r="A641" s="1"/>
      <c r="B641" s="66"/>
      <c r="C641" s="39"/>
      <c r="D641" s="1"/>
      <c r="E641" s="90"/>
      <c r="F641" s="93"/>
      <c r="G641" s="93"/>
      <c r="H641" s="93"/>
      <c r="I641" s="93"/>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row>
    <row r="642" spans="1:176" s="65" customFormat="1" x14ac:dyDescent="0.2">
      <c r="A642" s="1"/>
      <c r="B642" s="66"/>
      <c r="C642" s="39"/>
      <c r="D642" s="1"/>
      <c r="E642" s="90"/>
      <c r="F642" s="93"/>
      <c r="G642" s="93"/>
      <c r="H642" s="93"/>
      <c r="I642" s="93"/>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row>
    <row r="643" spans="1:176" s="65" customFormat="1" x14ac:dyDescent="0.2">
      <c r="A643" s="1"/>
      <c r="B643" s="66"/>
      <c r="C643" s="39"/>
      <c r="D643" s="1"/>
      <c r="E643" s="90"/>
      <c r="F643" s="93"/>
      <c r="G643" s="93"/>
      <c r="H643" s="93"/>
      <c r="I643" s="93"/>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row>
    <row r="644" spans="1:176" s="65" customFormat="1" x14ac:dyDescent="0.2">
      <c r="A644" s="1"/>
      <c r="B644" s="66"/>
      <c r="C644" s="39"/>
      <c r="D644" s="1"/>
      <c r="E644" s="90"/>
      <c r="F644" s="93"/>
      <c r="G644" s="93"/>
      <c r="H644" s="93"/>
      <c r="I644" s="93"/>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row>
    <row r="645" spans="1:176" s="65" customFormat="1" x14ac:dyDescent="0.2">
      <c r="A645" s="1"/>
      <c r="B645" s="66"/>
      <c r="C645" s="39"/>
      <c r="D645" s="1"/>
      <c r="E645" s="90"/>
      <c r="F645" s="93"/>
      <c r="G645" s="93"/>
      <c r="H645" s="93"/>
      <c r="I645" s="93"/>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row>
    <row r="646" spans="1:176" s="65" customFormat="1" x14ac:dyDescent="0.2">
      <c r="A646" s="1"/>
      <c r="B646" s="66"/>
      <c r="C646" s="39"/>
      <c r="D646" s="1"/>
      <c r="E646" s="90"/>
      <c r="F646" s="93"/>
      <c r="G646" s="93"/>
      <c r="H646" s="93"/>
      <c r="I646" s="93"/>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row>
    <row r="647" spans="1:176" s="65" customFormat="1" x14ac:dyDescent="0.2">
      <c r="A647" s="1"/>
      <c r="B647" s="66"/>
      <c r="C647" s="39"/>
      <c r="D647" s="1"/>
      <c r="E647" s="90"/>
      <c r="F647" s="93"/>
      <c r="G647" s="93"/>
      <c r="H647" s="93"/>
      <c r="I647" s="93"/>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row>
    <row r="648" spans="1:176" s="65" customFormat="1" x14ac:dyDescent="0.2">
      <c r="A648" s="1"/>
      <c r="B648" s="66"/>
      <c r="C648" s="39"/>
      <c r="D648" s="1"/>
      <c r="E648" s="90"/>
      <c r="F648" s="93"/>
      <c r="G648" s="93"/>
      <c r="H648" s="93"/>
      <c r="I648" s="93"/>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row>
    <row r="649" spans="1:176" s="65" customFormat="1" x14ac:dyDescent="0.2">
      <c r="A649" s="1"/>
      <c r="B649" s="66"/>
      <c r="C649" s="39"/>
      <c r="D649" s="1"/>
      <c r="E649" s="90"/>
      <c r="F649" s="93"/>
      <c r="G649" s="93"/>
      <c r="H649" s="93"/>
      <c r="I649" s="93"/>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row>
    <row r="650" spans="1:176" s="65" customFormat="1" x14ac:dyDescent="0.2">
      <c r="A650" s="1"/>
      <c r="B650" s="66"/>
      <c r="C650" s="39"/>
      <c r="D650" s="1"/>
      <c r="E650" s="90"/>
      <c r="F650" s="93"/>
      <c r="G650" s="93"/>
      <c r="H650" s="93"/>
      <c r="I650" s="93"/>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row>
    <row r="651" spans="1:176" s="65" customFormat="1" x14ac:dyDescent="0.2">
      <c r="A651" s="1"/>
      <c r="B651" s="66"/>
      <c r="C651" s="39"/>
      <c r="D651" s="1"/>
      <c r="E651" s="90"/>
      <c r="F651" s="93"/>
      <c r="G651" s="93"/>
      <c r="H651" s="93"/>
      <c r="I651" s="93"/>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row>
    <row r="652" spans="1:176" s="65" customFormat="1" x14ac:dyDescent="0.2">
      <c r="A652" s="1"/>
      <c r="B652" s="66"/>
      <c r="C652" s="39"/>
      <c r="D652" s="1"/>
      <c r="E652" s="90"/>
      <c r="F652" s="93"/>
      <c r="G652" s="93"/>
      <c r="H652" s="93"/>
      <c r="I652" s="93"/>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row>
    <row r="653" spans="1:176" s="65" customFormat="1" x14ac:dyDescent="0.2">
      <c r="A653" s="1"/>
      <c r="B653" s="66"/>
      <c r="C653" s="39"/>
      <c r="D653" s="1"/>
      <c r="E653" s="90"/>
      <c r="F653" s="93"/>
      <c r="G653" s="93"/>
      <c r="H653" s="93"/>
      <c r="I653" s="93"/>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row>
    <row r="654" spans="1:176" s="65" customFormat="1" x14ac:dyDescent="0.2">
      <c r="A654" s="1"/>
      <c r="B654" s="66"/>
      <c r="C654" s="39"/>
      <c r="D654" s="1"/>
      <c r="E654" s="90"/>
      <c r="F654" s="93"/>
      <c r="G654" s="93"/>
      <c r="H654" s="93"/>
      <c r="I654" s="93"/>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row>
    <row r="655" spans="1:176" s="65" customFormat="1" x14ac:dyDescent="0.2">
      <c r="A655" s="1"/>
      <c r="B655" s="66"/>
      <c r="C655" s="39"/>
      <c r="D655" s="1"/>
      <c r="E655" s="90"/>
      <c r="F655" s="93"/>
      <c r="G655" s="93"/>
      <c r="H655" s="93"/>
      <c r="I655" s="93"/>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row>
    <row r="656" spans="1:176" s="65" customFormat="1" x14ac:dyDescent="0.2">
      <c r="A656" s="1"/>
      <c r="B656" s="66"/>
      <c r="C656" s="39"/>
      <c r="D656" s="1"/>
      <c r="E656" s="90"/>
      <c r="F656" s="93"/>
      <c r="G656" s="93"/>
      <c r="H656" s="93"/>
      <c r="I656" s="93"/>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row>
    <row r="657" spans="1:176" s="65" customFormat="1" x14ac:dyDescent="0.2">
      <c r="A657" s="1"/>
      <c r="B657" s="66"/>
      <c r="C657" s="39"/>
      <c r="D657" s="1"/>
      <c r="E657" s="90"/>
      <c r="F657" s="93"/>
      <c r="G657" s="93"/>
      <c r="H657" s="93"/>
      <c r="I657" s="93"/>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row>
    <row r="658" spans="1:176" s="65" customFormat="1" x14ac:dyDescent="0.2">
      <c r="A658" s="1"/>
      <c r="B658" s="66"/>
      <c r="C658" s="39"/>
      <c r="D658" s="1"/>
      <c r="E658" s="90"/>
      <c r="F658" s="93"/>
      <c r="G658" s="93"/>
      <c r="H658" s="93"/>
      <c r="I658" s="93"/>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row>
    <row r="659" spans="1:176" s="65" customFormat="1" x14ac:dyDescent="0.2">
      <c r="A659" s="1"/>
      <c r="B659" s="66"/>
      <c r="C659" s="39"/>
      <c r="D659" s="1"/>
      <c r="E659" s="90"/>
      <c r="F659" s="93"/>
      <c r="G659" s="93"/>
      <c r="H659" s="93"/>
      <c r="I659" s="93"/>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row>
    <row r="660" spans="1:176" s="65" customFormat="1" x14ac:dyDescent="0.2">
      <c r="A660" s="1"/>
      <c r="B660" s="66"/>
      <c r="C660" s="39"/>
      <c r="D660" s="1"/>
      <c r="E660" s="90"/>
      <c r="F660" s="93"/>
      <c r="G660" s="93"/>
      <c r="H660" s="93"/>
      <c r="I660" s="93"/>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row>
    <row r="661" spans="1:176" s="65" customFormat="1" x14ac:dyDescent="0.2">
      <c r="A661" s="1"/>
      <c r="B661" s="66"/>
      <c r="C661" s="39"/>
      <c r="D661" s="1"/>
      <c r="E661" s="90"/>
      <c r="F661" s="93"/>
      <c r="G661" s="93"/>
      <c r="H661" s="93"/>
      <c r="I661" s="93"/>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row>
    <row r="662" spans="1:176" s="65" customFormat="1" x14ac:dyDescent="0.2">
      <c r="A662" s="1"/>
      <c r="B662" s="66"/>
      <c r="C662" s="39"/>
      <c r="D662" s="1"/>
      <c r="E662" s="90"/>
      <c r="F662" s="93"/>
      <c r="G662" s="93"/>
      <c r="H662" s="93"/>
      <c r="I662" s="93"/>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row>
    <row r="663" spans="1:176" s="65" customFormat="1" x14ac:dyDescent="0.2">
      <c r="A663" s="1"/>
      <c r="B663" s="66"/>
      <c r="C663" s="39"/>
      <c r="D663" s="1"/>
      <c r="E663" s="90"/>
      <c r="F663" s="93"/>
      <c r="G663" s="93"/>
      <c r="H663" s="93"/>
      <c r="I663" s="93"/>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row>
    <row r="664" spans="1:176" s="65" customFormat="1" x14ac:dyDescent="0.2">
      <c r="A664" s="1"/>
      <c r="B664" s="66"/>
      <c r="C664" s="39"/>
      <c r="D664" s="1"/>
      <c r="E664" s="90"/>
      <c r="F664" s="93"/>
      <c r="G664" s="93"/>
      <c r="H664" s="93"/>
      <c r="I664" s="93"/>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row>
    <row r="665" spans="1:176" s="65" customFormat="1" x14ac:dyDescent="0.2">
      <c r="A665" s="1"/>
      <c r="B665" s="66"/>
      <c r="C665" s="39"/>
      <c r="D665" s="1"/>
      <c r="E665" s="90"/>
      <c r="F665" s="93"/>
      <c r="G665" s="93"/>
      <c r="H665" s="93"/>
      <c r="I665" s="93"/>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row>
    <row r="666" spans="1:176" s="65" customFormat="1" x14ac:dyDescent="0.2">
      <c r="A666" s="1"/>
      <c r="B666" s="66"/>
      <c r="C666" s="39"/>
      <c r="D666" s="1"/>
      <c r="E666" s="90"/>
      <c r="F666" s="93"/>
      <c r="G666" s="93"/>
      <c r="H666" s="93"/>
      <c r="I666" s="93"/>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row>
    <row r="667" spans="1:176" s="65" customFormat="1" x14ac:dyDescent="0.2">
      <c r="A667" s="1"/>
      <c r="B667" s="66"/>
      <c r="C667" s="39"/>
      <c r="D667" s="1"/>
      <c r="E667" s="90"/>
      <c r="F667" s="93"/>
      <c r="G667" s="93"/>
      <c r="H667" s="93"/>
      <c r="I667" s="93"/>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row>
    <row r="668" spans="1:176" s="65" customFormat="1" x14ac:dyDescent="0.2">
      <c r="A668" s="1"/>
      <c r="B668" s="66"/>
      <c r="C668" s="39"/>
      <c r="D668" s="1"/>
      <c r="E668" s="90"/>
      <c r="F668" s="93"/>
      <c r="G668" s="93"/>
      <c r="H668" s="93"/>
      <c r="I668" s="93"/>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row>
    <row r="669" spans="1:176" s="65" customFormat="1" x14ac:dyDescent="0.2">
      <c r="A669" s="1"/>
      <c r="B669" s="66"/>
      <c r="C669" s="39"/>
      <c r="D669" s="1"/>
      <c r="E669" s="90"/>
      <c r="F669" s="93"/>
      <c r="G669" s="93"/>
      <c r="H669" s="93"/>
      <c r="I669" s="93"/>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row>
    <row r="670" spans="1:176" s="65" customFormat="1" x14ac:dyDescent="0.2">
      <c r="A670" s="1"/>
      <c r="B670" s="66"/>
      <c r="C670" s="39"/>
      <c r="D670" s="1"/>
      <c r="E670" s="90"/>
      <c r="F670" s="93"/>
      <c r="G670" s="93"/>
      <c r="H670" s="93"/>
      <c r="I670" s="93"/>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row>
    <row r="671" spans="1:176" s="65" customFormat="1" x14ac:dyDescent="0.2">
      <c r="A671" s="1"/>
      <c r="B671" s="66"/>
      <c r="C671" s="39"/>
      <c r="D671" s="1"/>
      <c r="E671" s="90"/>
      <c r="F671" s="93"/>
      <c r="G671" s="93"/>
      <c r="H671" s="93"/>
      <c r="I671" s="93"/>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row>
    <row r="672" spans="1:176" s="65" customFormat="1" x14ac:dyDescent="0.2">
      <c r="A672" s="1"/>
      <c r="B672" s="66"/>
      <c r="C672" s="39"/>
      <c r="D672" s="1"/>
      <c r="E672" s="90"/>
      <c r="F672" s="93"/>
      <c r="G672" s="93"/>
      <c r="H672" s="93"/>
      <c r="I672" s="93"/>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row>
    <row r="673" spans="1:176" s="65" customFormat="1" x14ac:dyDescent="0.2">
      <c r="A673" s="1"/>
      <c r="B673" s="66"/>
      <c r="C673" s="39"/>
      <c r="D673" s="1"/>
      <c r="E673" s="90"/>
      <c r="F673" s="93"/>
      <c r="G673" s="93"/>
      <c r="H673" s="93"/>
      <c r="I673" s="93"/>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row>
    <row r="674" spans="1:176" s="65" customFormat="1" x14ac:dyDescent="0.2">
      <c r="A674" s="1"/>
      <c r="B674" s="66"/>
      <c r="C674" s="39"/>
      <c r="D674" s="1"/>
      <c r="E674" s="90"/>
      <c r="F674" s="93"/>
      <c r="G674" s="93"/>
      <c r="H674" s="93"/>
      <c r="I674" s="93"/>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row>
    <row r="675" spans="1:176" s="65" customFormat="1" x14ac:dyDescent="0.2">
      <c r="A675" s="1"/>
      <c r="B675" s="66"/>
      <c r="C675" s="39"/>
      <c r="D675" s="1"/>
      <c r="E675" s="90"/>
      <c r="F675" s="93"/>
      <c r="G675" s="93"/>
      <c r="H675" s="93"/>
      <c r="I675" s="93"/>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row>
    <row r="676" spans="1:176" s="65" customFormat="1" x14ac:dyDescent="0.2">
      <c r="A676" s="1"/>
      <c r="B676" s="66"/>
      <c r="C676" s="39"/>
      <c r="D676" s="1"/>
      <c r="E676" s="90"/>
      <c r="F676" s="93"/>
      <c r="G676" s="93"/>
      <c r="H676" s="93"/>
      <c r="I676" s="93"/>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row>
    <row r="677" spans="1:176" s="65" customFormat="1" x14ac:dyDescent="0.2">
      <c r="A677" s="1"/>
      <c r="B677" s="66"/>
      <c r="C677" s="39"/>
      <c r="D677" s="1"/>
      <c r="E677" s="90"/>
      <c r="F677" s="93"/>
      <c r="G677" s="93"/>
      <c r="H677" s="93"/>
      <c r="I677" s="93"/>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row>
    <row r="678" spans="1:176" s="65" customFormat="1" x14ac:dyDescent="0.2">
      <c r="A678" s="1"/>
      <c r="B678" s="66"/>
      <c r="C678" s="39"/>
      <c r="D678" s="1"/>
      <c r="E678" s="90"/>
      <c r="F678" s="93"/>
      <c r="G678" s="93"/>
      <c r="H678" s="93"/>
      <c r="I678" s="93"/>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row>
    <row r="679" spans="1:176" s="65" customFormat="1" x14ac:dyDescent="0.2">
      <c r="A679" s="1"/>
      <c r="B679" s="66"/>
      <c r="C679" s="39"/>
      <c r="D679" s="1"/>
      <c r="E679" s="90"/>
      <c r="F679" s="93"/>
      <c r="G679" s="93"/>
      <c r="H679" s="93"/>
      <c r="I679" s="93"/>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row>
    <row r="680" spans="1:176" s="65" customFormat="1" x14ac:dyDescent="0.2">
      <c r="A680" s="1"/>
      <c r="B680" s="66"/>
      <c r="C680" s="39"/>
      <c r="D680" s="1"/>
      <c r="E680" s="90"/>
      <c r="F680" s="93"/>
      <c r="G680" s="93"/>
      <c r="H680" s="93"/>
      <c r="I680" s="93"/>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row>
    <row r="681" spans="1:176" s="65" customFormat="1" x14ac:dyDescent="0.2">
      <c r="A681" s="1"/>
      <c r="B681" s="66"/>
      <c r="C681" s="39"/>
      <c r="D681" s="1"/>
      <c r="E681" s="90"/>
      <c r="F681" s="93"/>
      <c r="G681" s="93"/>
      <c r="H681" s="93"/>
      <c r="I681" s="93"/>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row>
    <row r="682" spans="1:176" s="65" customFormat="1" x14ac:dyDescent="0.2">
      <c r="A682" s="1"/>
      <c r="B682" s="66"/>
      <c r="C682" s="39"/>
      <c r="D682" s="1"/>
      <c r="E682" s="90"/>
      <c r="F682" s="93"/>
      <c r="G682" s="93"/>
      <c r="H682" s="93"/>
      <c r="I682" s="93"/>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row>
    <row r="683" spans="1:176" s="65" customFormat="1" x14ac:dyDescent="0.2">
      <c r="A683" s="1"/>
      <c r="B683" s="66"/>
      <c r="C683" s="39"/>
      <c r="D683" s="1"/>
      <c r="E683" s="90"/>
      <c r="F683" s="93"/>
      <c r="G683" s="93"/>
      <c r="H683" s="93"/>
      <c r="I683" s="93"/>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row>
    <row r="684" spans="1:176" s="65" customFormat="1" x14ac:dyDescent="0.2">
      <c r="A684" s="1"/>
      <c r="B684" s="66"/>
      <c r="C684" s="39"/>
      <c r="D684" s="1"/>
      <c r="E684" s="90"/>
      <c r="F684" s="93"/>
      <c r="G684" s="93"/>
      <c r="H684" s="93"/>
      <c r="I684" s="93"/>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row>
    <row r="685" spans="1:176" s="65" customFormat="1" x14ac:dyDescent="0.2">
      <c r="A685" s="1"/>
      <c r="B685" s="66"/>
      <c r="C685" s="39"/>
      <c r="D685" s="1"/>
      <c r="E685" s="90"/>
      <c r="F685" s="93"/>
      <c r="G685" s="93"/>
      <c r="H685" s="93"/>
      <c r="I685" s="93"/>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row>
    <row r="686" spans="1:176" s="65" customFormat="1" x14ac:dyDescent="0.2">
      <c r="A686" s="1"/>
      <c r="B686" s="66"/>
      <c r="C686" s="39"/>
      <c r="D686" s="1"/>
      <c r="E686" s="90"/>
      <c r="F686" s="93"/>
      <c r="G686" s="93"/>
      <c r="H686" s="93"/>
      <c r="I686" s="93"/>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row>
    <row r="687" spans="1:176" s="65" customFormat="1" x14ac:dyDescent="0.2">
      <c r="A687" s="1"/>
      <c r="B687" s="66"/>
      <c r="C687" s="39"/>
      <c r="D687" s="1"/>
      <c r="E687" s="90"/>
      <c r="F687" s="93"/>
      <c r="G687" s="93"/>
      <c r="H687" s="93"/>
      <c r="I687" s="93"/>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row>
    <row r="688" spans="1:176" s="65" customFormat="1" x14ac:dyDescent="0.2">
      <c r="A688" s="1"/>
      <c r="B688" s="66"/>
      <c r="C688" s="39"/>
      <c r="D688" s="1"/>
      <c r="E688" s="90"/>
      <c r="F688" s="93"/>
      <c r="G688" s="93"/>
      <c r="H688" s="93"/>
      <c r="I688" s="93"/>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row>
    <row r="689" spans="1:176" s="65" customFormat="1" x14ac:dyDescent="0.2">
      <c r="A689" s="1"/>
      <c r="B689" s="66"/>
      <c r="C689" s="39"/>
      <c r="D689" s="1"/>
      <c r="E689" s="90"/>
      <c r="F689" s="93"/>
      <c r="G689" s="93"/>
      <c r="H689" s="93"/>
      <c r="I689" s="93"/>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row>
    <row r="690" spans="1:176" s="65" customFormat="1" x14ac:dyDescent="0.2">
      <c r="A690" s="1"/>
      <c r="B690" s="66"/>
      <c r="C690" s="39"/>
      <c r="D690" s="1"/>
      <c r="E690" s="90"/>
      <c r="F690" s="93"/>
      <c r="G690" s="93"/>
      <c r="H690" s="93"/>
      <c r="I690" s="93"/>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row>
    <row r="691" spans="1:176" s="65" customFormat="1" x14ac:dyDescent="0.2">
      <c r="A691" s="1"/>
      <c r="B691" s="66"/>
      <c r="C691" s="39"/>
      <c r="D691" s="1"/>
      <c r="E691" s="90"/>
      <c r="F691" s="93"/>
      <c r="G691" s="93"/>
      <c r="H691" s="93"/>
      <c r="I691" s="93"/>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row>
    <row r="692" spans="1:176" s="65" customFormat="1" x14ac:dyDescent="0.2">
      <c r="A692" s="1"/>
      <c r="B692" s="66"/>
      <c r="C692" s="39"/>
      <c r="D692" s="1"/>
      <c r="E692" s="90"/>
      <c r="F692" s="93"/>
      <c r="G692" s="93"/>
      <c r="H692" s="93"/>
      <c r="I692" s="93"/>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row>
    <row r="693" spans="1:176" s="65" customFormat="1" x14ac:dyDescent="0.2">
      <c r="A693" s="1"/>
      <c r="B693" s="66"/>
      <c r="C693" s="39"/>
      <c r="D693" s="1"/>
      <c r="E693" s="90"/>
      <c r="F693" s="93"/>
      <c r="G693" s="93"/>
      <c r="H693" s="93"/>
      <c r="I693" s="93"/>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row>
    <row r="694" spans="1:176" s="65" customFormat="1" x14ac:dyDescent="0.2">
      <c r="A694" s="1"/>
      <c r="B694" s="66"/>
      <c r="C694" s="39"/>
      <c r="D694" s="1"/>
      <c r="E694" s="90"/>
      <c r="F694" s="93"/>
      <c r="G694" s="93"/>
      <c r="H694" s="93"/>
      <c r="I694" s="93"/>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row>
    <row r="695" spans="1:176" s="65" customFormat="1" x14ac:dyDescent="0.2">
      <c r="A695" s="1"/>
      <c r="B695" s="66"/>
      <c r="C695" s="39"/>
      <c r="D695" s="1"/>
      <c r="E695" s="90"/>
      <c r="F695" s="93"/>
      <c r="G695" s="93"/>
      <c r="H695" s="93"/>
      <c r="I695" s="93"/>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row>
    <row r="696" spans="1:176" s="65" customFormat="1" x14ac:dyDescent="0.2">
      <c r="A696" s="1"/>
      <c r="B696" s="66"/>
      <c r="C696" s="39"/>
      <c r="D696" s="1"/>
      <c r="E696" s="90"/>
      <c r="F696" s="93"/>
      <c r="G696" s="93"/>
      <c r="H696" s="93"/>
      <c r="I696" s="93"/>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row>
    <row r="697" spans="1:176" s="65" customFormat="1" x14ac:dyDescent="0.2">
      <c r="A697" s="1"/>
      <c r="B697" s="66"/>
      <c r="C697" s="39"/>
      <c r="D697" s="1"/>
      <c r="E697" s="90"/>
      <c r="F697" s="93"/>
      <c r="G697" s="93"/>
      <c r="H697" s="93"/>
      <c r="I697" s="93"/>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row>
    <row r="698" spans="1:176" s="65" customFormat="1" x14ac:dyDescent="0.2">
      <c r="A698" s="1"/>
      <c r="B698" s="66"/>
      <c r="C698" s="39"/>
      <c r="D698" s="1"/>
      <c r="E698" s="90"/>
      <c r="F698" s="93"/>
      <c r="G698" s="93"/>
      <c r="H698" s="93"/>
      <c r="I698" s="93"/>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row>
    <row r="699" spans="1:176" s="65" customFormat="1" x14ac:dyDescent="0.2">
      <c r="A699" s="1"/>
      <c r="B699" s="66"/>
      <c r="C699" s="39"/>
      <c r="D699" s="1"/>
      <c r="E699" s="90"/>
      <c r="F699" s="93"/>
      <c r="G699" s="93"/>
      <c r="H699" s="93"/>
      <c r="I699" s="93"/>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row>
    <row r="700" spans="1:176" s="65" customFormat="1" x14ac:dyDescent="0.2">
      <c r="A700" s="1"/>
      <c r="B700" s="66"/>
      <c r="C700" s="39"/>
      <c r="D700" s="1"/>
      <c r="E700" s="90"/>
      <c r="F700" s="93"/>
      <c r="G700" s="93"/>
      <c r="H700" s="93"/>
      <c r="I700" s="93"/>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row>
    <row r="701" spans="1:176" s="65" customFormat="1" x14ac:dyDescent="0.2">
      <c r="A701" s="1"/>
      <c r="B701" s="66"/>
      <c r="C701" s="39"/>
      <c r="D701" s="1"/>
      <c r="E701" s="90"/>
      <c r="F701" s="93"/>
      <c r="G701" s="93"/>
      <c r="H701" s="93"/>
      <c r="I701" s="93"/>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row>
    <row r="702" spans="1:176" s="65" customFormat="1" x14ac:dyDescent="0.2">
      <c r="A702" s="1"/>
      <c r="B702" s="66"/>
      <c r="C702" s="39"/>
      <c r="D702" s="1"/>
      <c r="E702" s="90"/>
      <c r="F702" s="93"/>
      <c r="G702" s="93"/>
      <c r="H702" s="93"/>
      <c r="I702" s="93"/>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row>
    <row r="703" spans="1:176" s="65" customFormat="1" x14ac:dyDescent="0.2">
      <c r="A703" s="1"/>
      <c r="B703" s="66"/>
      <c r="C703" s="39"/>
      <c r="D703" s="1"/>
      <c r="E703" s="90"/>
      <c r="F703" s="93"/>
      <c r="G703" s="93"/>
      <c r="H703" s="93"/>
      <c r="I703" s="93"/>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row>
    <row r="704" spans="1:176" s="65" customFormat="1" x14ac:dyDescent="0.2">
      <c r="A704" s="1"/>
      <c r="B704" s="66"/>
      <c r="C704" s="39"/>
      <c r="D704" s="1"/>
      <c r="E704" s="90"/>
      <c r="F704" s="93"/>
      <c r="G704" s="93"/>
      <c r="H704" s="93"/>
      <c r="I704" s="93"/>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row>
    <row r="705" spans="1:176" s="65" customFormat="1" x14ac:dyDescent="0.2">
      <c r="A705" s="1"/>
      <c r="B705" s="66"/>
      <c r="C705" s="39"/>
      <c r="D705" s="1"/>
      <c r="E705" s="90"/>
      <c r="F705" s="93"/>
      <c r="G705" s="93"/>
      <c r="H705" s="93"/>
      <c r="I705" s="93"/>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row>
    <row r="706" spans="1:176" s="65" customFormat="1" x14ac:dyDescent="0.2">
      <c r="A706" s="1"/>
      <c r="B706" s="66"/>
      <c r="C706" s="39"/>
      <c r="D706" s="1"/>
      <c r="E706" s="90"/>
      <c r="F706" s="93"/>
      <c r="G706" s="93"/>
      <c r="H706" s="93"/>
      <c r="I706" s="93"/>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row>
    <row r="707" spans="1:176" s="65" customFormat="1" x14ac:dyDescent="0.2">
      <c r="A707" s="1"/>
      <c r="B707" s="66"/>
      <c r="C707" s="39"/>
      <c r="D707" s="1"/>
      <c r="E707" s="90"/>
      <c r="F707" s="93"/>
      <c r="G707" s="93"/>
      <c r="H707" s="93"/>
      <c r="I707" s="93"/>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row>
    <row r="708" spans="1:176" s="65" customFormat="1" x14ac:dyDescent="0.2">
      <c r="A708" s="1"/>
      <c r="B708" s="66"/>
      <c r="C708" s="39"/>
      <c r="D708" s="1"/>
      <c r="E708" s="90"/>
      <c r="F708" s="93"/>
      <c r="G708" s="93"/>
      <c r="H708" s="93"/>
      <c r="I708" s="93"/>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row>
    <row r="709" spans="1:176" s="65" customFormat="1" x14ac:dyDescent="0.2">
      <c r="A709" s="1"/>
      <c r="B709" s="66"/>
      <c r="C709" s="39"/>
      <c r="D709" s="1"/>
      <c r="E709" s="90"/>
      <c r="F709" s="93"/>
      <c r="G709" s="93"/>
      <c r="H709" s="93"/>
      <c r="I709" s="93"/>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row>
    <row r="710" spans="1:176" s="65" customFormat="1" x14ac:dyDescent="0.2">
      <c r="A710" s="1"/>
      <c r="B710" s="66"/>
      <c r="C710" s="39"/>
      <c r="D710" s="1"/>
      <c r="E710" s="90"/>
      <c r="F710" s="93"/>
      <c r="G710" s="93"/>
      <c r="H710" s="93"/>
      <c r="I710" s="93"/>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row>
    <row r="711" spans="1:176" s="65" customFormat="1" x14ac:dyDescent="0.2">
      <c r="A711" s="1"/>
      <c r="B711" s="66"/>
      <c r="C711" s="39"/>
      <c r="D711" s="1"/>
      <c r="E711" s="90"/>
      <c r="F711" s="93"/>
      <c r="G711" s="93"/>
      <c r="H711" s="93"/>
      <c r="I711" s="93"/>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row>
    <row r="712" spans="1:176" s="65" customFormat="1" x14ac:dyDescent="0.2">
      <c r="A712" s="1"/>
      <c r="B712" s="66"/>
      <c r="C712" s="39"/>
      <c r="D712" s="1"/>
      <c r="E712" s="90"/>
      <c r="F712" s="93"/>
      <c r="G712" s="93"/>
      <c r="H712" s="93"/>
      <c r="I712" s="93"/>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row>
    <row r="713" spans="1:176" s="65" customFormat="1" x14ac:dyDescent="0.2">
      <c r="A713" s="1"/>
      <c r="B713" s="66"/>
      <c r="C713" s="39"/>
      <c r="D713" s="1"/>
      <c r="E713" s="90"/>
      <c r="F713" s="93"/>
      <c r="G713" s="93"/>
      <c r="H713" s="93"/>
      <c r="I713" s="93"/>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row>
    <row r="714" spans="1:176" s="65" customFormat="1" x14ac:dyDescent="0.2">
      <c r="A714" s="1"/>
      <c r="B714" s="66"/>
      <c r="C714" s="39"/>
      <c r="D714" s="1"/>
      <c r="E714" s="90"/>
      <c r="F714" s="93"/>
      <c r="G714" s="93"/>
      <c r="H714" s="93"/>
      <c r="I714" s="93"/>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row>
    <row r="715" spans="1:176" s="65" customFormat="1" x14ac:dyDescent="0.2">
      <c r="A715" s="1"/>
      <c r="B715" s="66"/>
      <c r="C715" s="39"/>
      <c r="D715" s="1"/>
      <c r="E715" s="90"/>
      <c r="F715" s="93"/>
      <c r="G715" s="93"/>
      <c r="H715" s="93"/>
      <c r="I715" s="93"/>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row>
    <row r="716" spans="1:176" s="65" customFormat="1" x14ac:dyDescent="0.2">
      <c r="A716" s="1"/>
      <c r="B716" s="66"/>
      <c r="C716" s="39"/>
      <c r="D716" s="1"/>
      <c r="E716" s="90"/>
      <c r="F716" s="93"/>
      <c r="G716" s="93"/>
      <c r="H716" s="93"/>
      <c r="I716" s="93"/>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row>
    <row r="717" spans="1:176" s="65" customFormat="1" x14ac:dyDescent="0.2">
      <c r="A717" s="1"/>
      <c r="B717" s="66"/>
      <c r="C717" s="39"/>
      <c r="D717" s="1"/>
      <c r="E717" s="90"/>
      <c r="F717" s="93"/>
      <c r="G717" s="93"/>
      <c r="H717" s="93"/>
      <c r="I717" s="93"/>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row>
    <row r="718" spans="1:176" s="65" customFormat="1" x14ac:dyDescent="0.2">
      <c r="A718" s="1"/>
      <c r="B718" s="66"/>
      <c r="C718" s="39"/>
      <c r="D718" s="1"/>
      <c r="E718" s="90"/>
      <c r="F718" s="93"/>
      <c r="G718" s="93"/>
      <c r="H718" s="93"/>
      <c r="I718" s="93"/>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row>
    <row r="719" spans="1:176" s="65" customFormat="1" x14ac:dyDescent="0.2">
      <c r="A719" s="1"/>
      <c r="B719" s="66"/>
      <c r="C719" s="39"/>
      <c r="D719" s="1"/>
      <c r="E719" s="90"/>
      <c r="F719" s="93"/>
      <c r="G719" s="93"/>
      <c r="H719" s="93"/>
      <c r="I719" s="93"/>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row>
    <row r="720" spans="1:176" s="65" customFormat="1" x14ac:dyDescent="0.2">
      <c r="A720" s="1"/>
      <c r="B720" s="66"/>
      <c r="C720" s="39"/>
      <c r="D720" s="1"/>
      <c r="E720" s="90"/>
      <c r="F720" s="93"/>
      <c r="G720" s="93"/>
      <c r="H720" s="93"/>
      <c r="I720" s="93"/>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row>
    <row r="721" spans="1:176" s="65" customFormat="1" x14ac:dyDescent="0.2">
      <c r="A721" s="1"/>
      <c r="B721" s="66"/>
      <c r="C721" s="39"/>
      <c r="D721" s="1"/>
      <c r="E721" s="90"/>
      <c r="F721" s="93"/>
      <c r="G721" s="93"/>
      <c r="H721" s="93"/>
      <c r="I721" s="93"/>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row>
    <row r="722" spans="1:176" s="65" customFormat="1" x14ac:dyDescent="0.2">
      <c r="A722" s="1"/>
      <c r="B722" s="66"/>
      <c r="C722" s="39"/>
      <c r="D722" s="1"/>
      <c r="E722" s="90"/>
      <c r="F722" s="93"/>
      <c r="G722" s="93"/>
      <c r="H722" s="93"/>
      <c r="I722" s="93"/>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row>
    <row r="723" spans="1:176" s="65" customFormat="1" x14ac:dyDescent="0.2">
      <c r="A723" s="1"/>
      <c r="B723" s="66"/>
      <c r="C723" s="39"/>
      <c r="D723" s="1"/>
      <c r="E723" s="90"/>
      <c r="F723" s="93"/>
      <c r="G723" s="93"/>
      <c r="H723" s="93"/>
      <c r="I723" s="93"/>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row>
    <row r="724" spans="1:176" s="65" customFormat="1" x14ac:dyDescent="0.2">
      <c r="A724" s="1"/>
      <c r="B724" s="66"/>
      <c r="C724" s="39"/>
      <c r="D724" s="1"/>
      <c r="E724" s="90"/>
      <c r="F724" s="93"/>
      <c r="G724" s="93"/>
      <c r="H724" s="93"/>
      <c r="I724" s="93"/>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row>
    <row r="725" spans="1:176" s="65" customFormat="1" x14ac:dyDescent="0.2">
      <c r="A725" s="1"/>
      <c r="B725" s="66"/>
      <c r="C725" s="39"/>
      <c r="D725" s="1"/>
      <c r="E725" s="90"/>
      <c r="F725" s="93"/>
      <c r="G725" s="93"/>
      <c r="H725" s="93"/>
      <c r="I725" s="93"/>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row>
    <row r="726" spans="1:176" s="65" customFormat="1" x14ac:dyDescent="0.2">
      <c r="A726" s="1"/>
      <c r="B726" s="66"/>
      <c r="C726" s="39"/>
      <c r="D726" s="1"/>
      <c r="E726" s="90"/>
      <c r="F726" s="93"/>
      <c r="G726" s="93"/>
      <c r="H726" s="93"/>
      <c r="I726" s="93"/>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row>
    <row r="727" spans="1:176" s="65" customFormat="1" x14ac:dyDescent="0.2">
      <c r="A727" s="1"/>
      <c r="B727" s="66"/>
      <c r="C727" s="39"/>
      <c r="D727" s="1"/>
      <c r="E727" s="90"/>
      <c r="F727" s="93"/>
      <c r="G727" s="93"/>
      <c r="H727" s="93"/>
      <c r="I727" s="93"/>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row>
    <row r="728" spans="1:176" s="65" customFormat="1" x14ac:dyDescent="0.2">
      <c r="A728" s="1"/>
      <c r="B728" s="66"/>
      <c r="C728" s="39"/>
      <c r="D728" s="1"/>
      <c r="E728" s="90"/>
      <c r="F728" s="93"/>
      <c r="G728" s="93"/>
      <c r="H728" s="93"/>
      <c r="I728" s="93"/>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row>
    <row r="729" spans="1:176" s="65" customFormat="1" x14ac:dyDescent="0.2">
      <c r="A729" s="1"/>
      <c r="B729" s="66"/>
      <c r="C729" s="39"/>
      <c r="D729" s="1"/>
      <c r="E729" s="90"/>
      <c r="F729" s="93"/>
      <c r="G729" s="93"/>
      <c r="H729" s="93"/>
      <c r="I729" s="93"/>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row>
    <row r="730" spans="1:176" s="65" customFormat="1" x14ac:dyDescent="0.2">
      <c r="A730" s="1"/>
      <c r="B730" s="66"/>
      <c r="C730" s="39"/>
      <c r="D730" s="1"/>
      <c r="E730" s="90"/>
      <c r="F730" s="93"/>
      <c r="G730" s="93"/>
      <c r="H730" s="93"/>
      <c r="I730" s="93"/>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row>
    <row r="731" spans="1:176" s="65" customFormat="1" x14ac:dyDescent="0.2">
      <c r="A731" s="1"/>
      <c r="B731" s="66"/>
      <c r="C731" s="39"/>
      <c r="D731" s="1"/>
      <c r="E731" s="90"/>
      <c r="F731" s="93"/>
      <c r="G731" s="93"/>
      <c r="H731" s="93"/>
      <c r="I731" s="93"/>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row>
    <row r="732" spans="1:176" s="65" customFormat="1" x14ac:dyDescent="0.2">
      <c r="A732" s="1"/>
      <c r="B732" s="66"/>
      <c r="C732" s="39"/>
      <c r="D732" s="1"/>
      <c r="E732" s="90"/>
      <c r="F732" s="93"/>
      <c r="G732" s="93"/>
      <c r="H732" s="93"/>
      <c r="I732" s="93"/>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row>
    <row r="733" spans="1:176" s="65" customFormat="1" x14ac:dyDescent="0.2">
      <c r="A733" s="1"/>
      <c r="B733" s="66"/>
      <c r="C733" s="39"/>
      <c r="D733" s="1"/>
      <c r="E733" s="90"/>
      <c r="F733" s="93"/>
      <c r="G733" s="93"/>
      <c r="H733" s="93"/>
      <c r="I733" s="93"/>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row>
    <row r="734" spans="1:176" s="65" customFormat="1" x14ac:dyDescent="0.2">
      <c r="A734" s="1"/>
      <c r="B734" s="66"/>
      <c r="C734" s="39"/>
      <c r="D734" s="1"/>
      <c r="E734" s="90"/>
      <c r="F734" s="93"/>
      <c r="G734" s="93"/>
      <c r="H734" s="93"/>
      <c r="I734" s="93"/>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row>
    <row r="735" spans="1:176" s="65" customFormat="1" x14ac:dyDescent="0.2">
      <c r="A735" s="1"/>
      <c r="B735" s="66"/>
      <c r="C735" s="39"/>
      <c r="D735" s="1"/>
      <c r="E735" s="90"/>
      <c r="F735" s="93"/>
      <c r="G735" s="93"/>
      <c r="H735" s="93"/>
      <c r="I735" s="93"/>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row>
    <row r="736" spans="1:176" s="65" customFormat="1" x14ac:dyDescent="0.2">
      <c r="A736" s="1"/>
      <c r="B736" s="66"/>
      <c r="C736" s="39"/>
      <c r="D736" s="1"/>
      <c r="E736" s="90"/>
      <c r="F736" s="93"/>
      <c r="G736" s="93"/>
      <c r="H736" s="93"/>
      <c r="I736" s="93"/>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row>
    <row r="737" spans="1:176" s="65" customFormat="1" x14ac:dyDescent="0.2">
      <c r="A737" s="1"/>
      <c r="B737" s="66"/>
      <c r="C737" s="39"/>
      <c r="D737" s="1"/>
      <c r="E737" s="90"/>
      <c r="F737" s="93"/>
      <c r="G737" s="93"/>
      <c r="H737" s="93"/>
      <c r="I737" s="93"/>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row>
    <row r="738" spans="1:176" s="65" customFormat="1" x14ac:dyDescent="0.2">
      <c r="A738" s="1"/>
      <c r="B738" s="66"/>
      <c r="C738" s="39"/>
      <c r="D738" s="1"/>
      <c r="E738" s="90"/>
      <c r="F738" s="93"/>
      <c r="G738" s="93"/>
      <c r="H738" s="93"/>
      <c r="I738" s="93"/>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row>
    <row r="739" spans="1:176" s="65" customFormat="1" x14ac:dyDescent="0.2">
      <c r="A739" s="1"/>
      <c r="B739" s="66"/>
      <c r="C739" s="39"/>
      <c r="D739" s="1"/>
      <c r="E739" s="90"/>
      <c r="F739" s="93"/>
      <c r="G739" s="93"/>
      <c r="H739" s="93"/>
      <c r="I739" s="93"/>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row>
    <row r="740" spans="1:176" s="65" customFormat="1" x14ac:dyDescent="0.2">
      <c r="A740" s="1"/>
      <c r="B740" s="66"/>
      <c r="C740" s="39"/>
      <c r="D740" s="1"/>
      <c r="E740" s="90"/>
      <c r="F740" s="93"/>
      <c r="G740" s="93"/>
      <c r="H740" s="93"/>
      <c r="I740" s="93"/>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row>
    <row r="741" spans="1:176" s="65" customFormat="1" x14ac:dyDescent="0.2">
      <c r="A741" s="1"/>
      <c r="B741" s="66"/>
      <c r="C741" s="39"/>
      <c r="D741" s="1"/>
      <c r="E741" s="90"/>
      <c r="F741" s="93"/>
      <c r="G741" s="93"/>
      <c r="H741" s="93"/>
      <c r="I741" s="93"/>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row>
    <row r="742" spans="1:176" s="65" customFormat="1" x14ac:dyDescent="0.2">
      <c r="A742" s="1"/>
      <c r="B742" s="66"/>
      <c r="C742" s="39"/>
      <c r="D742" s="1"/>
      <c r="E742" s="90"/>
      <c r="F742" s="93"/>
      <c r="G742" s="93"/>
      <c r="H742" s="93"/>
      <c r="I742" s="93"/>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row>
    <row r="743" spans="1:176" s="65" customFormat="1" x14ac:dyDescent="0.2">
      <c r="A743" s="1"/>
      <c r="B743" s="66"/>
      <c r="C743" s="39"/>
      <c r="D743" s="1"/>
      <c r="E743" s="90"/>
      <c r="F743" s="93"/>
      <c r="G743" s="93"/>
      <c r="H743" s="93"/>
      <c r="I743" s="93"/>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row>
    <row r="744" spans="1:176" s="65" customFormat="1" x14ac:dyDescent="0.2">
      <c r="A744" s="1"/>
      <c r="B744" s="66"/>
      <c r="C744" s="39"/>
      <c r="D744" s="1"/>
      <c r="E744" s="90"/>
      <c r="F744" s="93"/>
      <c r="G744" s="93"/>
      <c r="H744" s="93"/>
      <c r="I744" s="93"/>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row>
    <row r="745" spans="1:176" s="65" customFormat="1" x14ac:dyDescent="0.2">
      <c r="A745" s="1"/>
      <c r="B745" s="66"/>
      <c r="C745" s="39"/>
      <c r="D745" s="1"/>
      <c r="E745" s="90"/>
      <c r="F745" s="93"/>
      <c r="G745" s="93"/>
      <c r="H745" s="93"/>
      <c r="I745" s="93"/>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row>
    <row r="746" spans="1:176" s="65" customFormat="1" x14ac:dyDescent="0.2">
      <c r="A746" s="1"/>
      <c r="B746" s="66"/>
      <c r="C746" s="39"/>
      <c r="D746" s="1"/>
      <c r="E746" s="90"/>
      <c r="F746" s="93"/>
      <c r="G746" s="93"/>
      <c r="H746" s="93"/>
      <c r="I746" s="93"/>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row>
    <row r="747" spans="1:176" s="65" customFormat="1" x14ac:dyDescent="0.2">
      <c r="A747" s="1"/>
      <c r="B747" s="66"/>
      <c r="C747" s="39"/>
      <c r="D747" s="1"/>
      <c r="E747" s="90"/>
      <c r="F747" s="93"/>
      <c r="G747" s="93"/>
      <c r="H747" s="93"/>
      <c r="I747" s="93"/>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row>
    <row r="748" spans="1:176" s="65" customFormat="1" x14ac:dyDescent="0.2">
      <c r="A748" s="1"/>
      <c r="B748" s="66"/>
      <c r="C748" s="39"/>
      <c r="D748" s="1"/>
      <c r="E748" s="90"/>
      <c r="F748" s="93"/>
      <c r="G748" s="93"/>
      <c r="H748" s="93"/>
      <c r="I748" s="93"/>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row>
    <row r="749" spans="1:176" s="65" customFormat="1" x14ac:dyDescent="0.2">
      <c r="A749" s="1"/>
      <c r="B749" s="66"/>
      <c r="C749" s="39"/>
      <c r="D749" s="1"/>
      <c r="E749" s="90"/>
      <c r="F749" s="93"/>
      <c r="G749" s="93"/>
      <c r="H749" s="93"/>
      <c r="I749" s="93"/>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row>
    <row r="750" spans="1:176" s="65" customFormat="1" x14ac:dyDescent="0.2">
      <c r="A750" s="1"/>
      <c r="B750" s="66"/>
      <c r="C750" s="39"/>
      <c r="D750" s="1"/>
      <c r="E750" s="90"/>
      <c r="F750" s="93"/>
      <c r="G750" s="93"/>
      <c r="H750" s="93"/>
      <c r="I750" s="93"/>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row>
    <row r="751" spans="1:176" s="65" customFormat="1" x14ac:dyDescent="0.2">
      <c r="A751" s="1"/>
      <c r="B751" s="66"/>
      <c r="C751" s="39"/>
      <c r="D751" s="1"/>
      <c r="E751" s="90"/>
      <c r="F751" s="93"/>
      <c r="G751" s="93"/>
      <c r="H751" s="93"/>
      <c r="I751" s="93"/>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row>
    <row r="752" spans="1:176" s="65" customFormat="1" x14ac:dyDescent="0.2">
      <c r="A752" s="1"/>
      <c r="B752" s="66"/>
      <c r="C752" s="39"/>
      <c r="D752" s="1"/>
      <c r="E752" s="90"/>
      <c r="F752" s="93"/>
      <c r="G752" s="93"/>
      <c r="H752" s="93"/>
      <c r="I752" s="93"/>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row>
    <row r="753" spans="1:176" s="65" customFormat="1" x14ac:dyDescent="0.2">
      <c r="A753" s="1"/>
      <c r="B753" s="66"/>
      <c r="C753" s="39"/>
      <c r="D753" s="1"/>
      <c r="E753" s="90"/>
      <c r="F753" s="93"/>
      <c r="G753" s="93"/>
      <c r="H753" s="93"/>
      <c r="I753" s="93"/>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row>
    <row r="754" spans="1:176" s="65" customFormat="1" x14ac:dyDescent="0.2">
      <c r="A754" s="1"/>
      <c r="B754" s="66"/>
      <c r="C754" s="39"/>
      <c r="D754" s="1"/>
      <c r="E754" s="90"/>
      <c r="F754" s="93"/>
      <c r="G754" s="93"/>
      <c r="H754" s="93"/>
      <c r="I754" s="93"/>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row>
    <row r="755" spans="1:176" s="65" customFormat="1" x14ac:dyDescent="0.2">
      <c r="A755" s="1"/>
      <c r="B755" s="66"/>
      <c r="C755" s="39"/>
      <c r="D755" s="1"/>
      <c r="E755" s="90"/>
      <c r="F755" s="93"/>
      <c r="G755" s="93"/>
      <c r="H755" s="93"/>
      <c r="I755" s="93"/>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row>
    <row r="756" spans="1:176" s="65" customFormat="1" x14ac:dyDescent="0.2">
      <c r="A756" s="1"/>
      <c r="B756" s="66"/>
      <c r="C756" s="39"/>
      <c r="D756" s="1"/>
      <c r="E756" s="90"/>
      <c r="F756" s="93"/>
      <c r="G756" s="93"/>
      <c r="H756" s="93"/>
      <c r="I756" s="93"/>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row>
    <row r="757" spans="1:176" s="65" customFormat="1" x14ac:dyDescent="0.2">
      <c r="A757" s="1"/>
      <c r="B757" s="66"/>
      <c r="C757" s="39"/>
      <c r="D757" s="1"/>
      <c r="E757" s="90"/>
      <c r="F757" s="93"/>
      <c r="G757" s="93"/>
      <c r="H757" s="93"/>
      <c r="I757" s="93"/>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row>
    <row r="758" spans="1:176" s="65" customFormat="1" x14ac:dyDescent="0.2">
      <c r="A758" s="1"/>
      <c r="B758" s="66"/>
      <c r="C758" s="39"/>
      <c r="D758" s="1"/>
      <c r="E758" s="90"/>
      <c r="F758" s="93"/>
      <c r="G758" s="93"/>
      <c r="H758" s="93"/>
      <c r="I758" s="93"/>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row>
    <row r="759" spans="1:176" s="65" customFormat="1" x14ac:dyDescent="0.2">
      <c r="A759" s="1"/>
      <c r="B759" s="66"/>
      <c r="C759" s="39"/>
      <c r="D759" s="1"/>
      <c r="E759" s="90"/>
      <c r="F759" s="93"/>
      <c r="G759" s="93"/>
      <c r="H759" s="93"/>
      <c r="I759" s="93"/>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row>
    <row r="760" spans="1:176" s="65" customFormat="1" x14ac:dyDescent="0.2">
      <c r="A760" s="1"/>
      <c r="B760" s="66"/>
      <c r="C760" s="39"/>
      <c r="D760" s="1"/>
      <c r="E760" s="90"/>
      <c r="F760" s="93"/>
      <c r="G760" s="93"/>
      <c r="H760" s="93"/>
      <c r="I760" s="93"/>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row>
    <row r="761" spans="1:176" s="65" customFormat="1" x14ac:dyDescent="0.2">
      <c r="A761" s="1"/>
      <c r="B761" s="66"/>
      <c r="C761" s="39"/>
      <c r="D761" s="1"/>
      <c r="E761" s="90"/>
      <c r="F761" s="93"/>
      <c r="G761" s="93"/>
      <c r="H761" s="93"/>
      <c r="I761" s="93"/>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row>
    <row r="762" spans="1:176" s="65" customFormat="1" x14ac:dyDescent="0.2">
      <c r="A762" s="1"/>
      <c r="B762" s="66"/>
      <c r="C762" s="39"/>
      <c r="D762" s="1"/>
      <c r="E762" s="90"/>
      <c r="F762" s="93"/>
      <c r="G762" s="93"/>
      <c r="H762" s="93"/>
      <c r="I762" s="93"/>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row>
    <row r="763" spans="1:176" s="65" customFormat="1" x14ac:dyDescent="0.2">
      <c r="A763" s="1"/>
      <c r="B763" s="66"/>
      <c r="C763" s="39"/>
      <c r="D763" s="1"/>
      <c r="E763" s="90"/>
      <c r="F763" s="93"/>
      <c r="G763" s="93"/>
      <c r="H763" s="93"/>
      <c r="I763" s="93"/>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row>
    <row r="764" spans="1:176" s="65" customFormat="1" x14ac:dyDescent="0.2">
      <c r="A764" s="1"/>
      <c r="B764" s="66"/>
      <c r="C764" s="39"/>
      <c r="D764" s="1"/>
      <c r="E764" s="90"/>
      <c r="F764" s="93"/>
      <c r="G764" s="93"/>
      <c r="H764" s="93"/>
      <c r="I764" s="93"/>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row>
    <row r="765" spans="1:176" s="65" customFormat="1" x14ac:dyDescent="0.2">
      <c r="A765" s="1"/>
      <c r="B765" s="66"/>
      <c r="C765" s="39"/>
      <c r="D765" s="1"/>
      <c r="E765" s="90"/>
      <c r="F765" s="93"/>
      <c r="G765" s="93"/>
      <c r="H765" s="93"/>
      <c r="I765" s="93"/>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row>
    <row r="766" spans="1:176" s="65" customFormat="1" x14ac:dyDescent="0.2">
      <c r="A766" s="1"/>
      <c r="B766" s="66"/>
      <c r="C766" s="39"/>
      <c r="D766" s="1"/>
      <c r="E766" s="90"/>
      <c r="F766" s="93"/>
      <c r="G766" s="93"/>
      <c r="H766" s="93"/>
      <c r="I766" s="93"/>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row>
    <row r="767" spans="1:176" s="65" customFormat="1" x14ac:dyDescent="0.2">
      <c r="A767" s="1"/>
      <c r="B767" s="66"/>
      <c r="C767" s="39"/>
      <c r="D767" s="1"/>
      <c r="E767" s="90"/>
      <c r="F767" s="93"/>
      <c r="G767" s="93"/>
      <c r="H767" s="93"/>
      <c r="I767" s="93"/>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row>
    <row r="768" spans="1:176" s="65" customFormat="1" x14ac:dyDescent="0.2">
      <c r="A768" s="1"/>
      <c r="B768" s="66"/>
      <c r="C768" s="39"/>
      <c r="D768" s="1"/>
      <c r="E768" s="90"/>
      <c r="F768" s="93"/>
      <c r="G768" s="93"/>
      <c r="H768" s="93"/>
      <c r="I768" s="93"/>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row>
    <row r="769" spans="1:176" s="65" customFormat="1" x14ac:dyDescent="0.2">
      <c r="A769" s="1"/>
      <c r="B769" s="66"/>
      <c r="C769" s="39"/>
      <c r="D769" s="1"/>
      <c r="E769" s="90"/>
      <c r="F769" s="93"/>
      <c r="G769" s="93"/>
      <c r="H769" s="93"/>
      <c r="I769" s="93"/>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row>
    <row r="770" spans="1:176" s="65" customFormat="1" x14ac:dyDescent="0.2">
      <c r="A770" s="1"/>
      <c r="B770" s="66"/>
      <c r="C770" s="39"/>
      <c r="D770" s="1"/>
      <c r="E770" s="90"/>
      <c r="F770" s="93"/>
      <c r="G770" s="93"/>
      <c r="H770" s="93"/>
      <c r="I770" s="93"/>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row>
    <row r="771" spans="1:176" s="65" customFormat="1" x14ac:dyDescent="0.2">
      <c r="A771" s="1"/>
      <c r="B771" s="66"/>
      <c r="C771" s="39"/>
      <c r="D771" s="1"/>
      <c r="E771" s="90"/>
      <c r="F771" s="93"/>
      <c r="G771" s="93"/>
      <c r="H771" s="93"/>
      <c r="I771" s="93"/>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row>
    <row r="772" spans="1:176" s="65" customFormat="1" x14ac:dyDescent="0.2">
      <c r="A772" s="1"/>
      <c r="B772" s="66"/>
      <c r="C772" s="39"/>
      <c r="D772" s="1"/>
      <c r="E772" s="90"/>
      <c r="F772" s="93"/>
      <c r="G772" s="93"/>
      <c r="H772" s="93"/>
      <c r="I772" s="93"/>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row>
    <row r="773" spans="1:176" s="65" customFormat="1" x14ac:dyDescent="0.2">
      <c r="A773" s="1"/>
      <c r="B773" s="66"/>
      <c r="C773" s="39"/>
      <c r="D773" s="1"/>
      <c r="E773" s="90"/>
      <c r="F773" s="93"/>
      <c r="G773" s="93"/>
      <c r="H773" s="93"/>
      <c r="I773" s="93"/>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row>
    <row r="774" spans="1:176" s="65" customFormat="1" x14ac:dyDescent="0.2">
      <c r="A774" s="1"/>
      <c r="B774" s="66"/>
      <c r="C774" s="39"/>
      <c r="D774" s="1"/>
      <c r="E774" s="90"/>
      <c r="F774" s="93"/>
      <c r="G774" s="93"/>
      <c r="H774" s="93"/>
      <c r="I774" s="93"/>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row>
    <row r="775" spans="1:176" s="65" customFormat="1" x14ac:dyDescent="0.2">
      <c r="A775" s="1"/>
      <c r="B775" s="66"/>
      <c r="C775" s="39"/>
      <c r="D775" s="1"/>
      <c r="E775" s="90"/>
      <c r="F775" s="93"/>
      <c r="G775" s="93"/>
      <c r="H775" s="93"/>
      <c r="I775" s="93"/>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row>
    <row r="776" spans="1:176" s="65" customFormat="1" x14ac:dyDescent="0.2">
      <c r="A776" s="1"/>
      <c r="B776" s="66"/>
      <c r="C776" s="39"/>
      <c r="D776" s="1"/>
      <c r="E776" s="90"/>
      <c r="F776" s="93"/>
      <c r="G776" s="93"/>
      <c r="H776" s="93"/>
      <c r="I776" s="93"/>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row>
    <row r="777" spans="1:176" s="65" customFormat="1" x14ac:dyDescent="0.2">
      <c r="A777" s="1"/>
      <c r="B777" s="66"/>
      <c r="C777" s="39"/>
      <c r="D777" s="1"/>
      <c r="E777" s="90"/>
      <c r="F777" s="93"/>
      <c r="G777" s="93"/>
      <c r="H777" s="93"/>
      <c r="I777" s="93"/>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row>
    <row r="778" spans="1:176" s="65" customFormat="1" x14ac:dyDescent="0.2">
      <c r="A778" s="1"/>
      <c r="B778" s="66"/>
      <c r="C778" s="39"/>
      <c r="D778" s="1"/>
      <c r="E778" s="90"/>
      <c r="F778" s="93"/>
      <c r="G778" s="93"/>
      <c r="H778" s="93"/>
      <c r="I778" s="93"/>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row>
    <row r="779" spans="1:176" s="65" customFormat="1" x14ac:dyDescent="0.2">
      <c r="A779" s="1"/>
      <c r="B779" s="66"/>
      <c r="C779" s="39"/>
      <c r="D779" s="1"/>
      <c r="E779" s="90"/>
      <c r="F779" s="93"/>
      <c r="G779" s="93"/>
      <c r="H779" s="93"/>
      <c r="I779" s="93"/>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row>
    <row r="780" spans="1:176" s="65" customFormat="1" x14ac:dyDescent="0.2">
      <c r="A780" s="1"/>
      <c r="B780" s="66"/>
      <c r="C780" s="39"/>
      <c r="D780" s="1"/>
      <c r="E780" s="90"/>
      <c r="F780" s="93"/>
      <c r="G780" s="93"/>
      <c r="H780" s="93"/>
      <c r="I780" s="93"/>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row>
    <row r="781" spans="1:176" s="65" customFormat="1" x14ac:dyDescent="0.2">
      <c r="A781" s="1"/>
      <c r="B781" s="66"/>
      <c r="C781" s="39"/>
      <c r="D781" s="1"/>
      <c r="E781" s="90"/>
      <c r="F781" s="93"/>
      <c r="G781" s="93"/>
      <c r="H781" s="93"/>
      <c r="I781" s="93"/>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row>
    <row r="782" spans="1:176" s="65" customFormat="1" x14ac:dyDescent="0.2">
      <c r="A782" s="1"/>
      <c r="B782" s="66"/>
      <c r="C782" s="39"/>
      <c r="D782" s="1"/>
      <c r="E782" s="90"/>
      <c r="F782" s="93"/>
      <c r="G782" s="93"/>
      <c r="H782" s="93"/>
      <c r="I782" s="93"/>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row>
    <row r="783" spans="1:176" s="65" customFormat="1" x14ac:dyDescent="0.2">
      <c r="A783" s="1"/>
      <c r="B783" s="66"/>
      <c r="C783" s="39"/>
      <c r="D783" s="1"/>
      <c r="E783" s="90"/>
      <c r="F783" s="93"/>
      <c r="G783" s="93"/>
      <c r="H783" s="93"/>
      <c r="I783" s="93"/>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row>
    <row r="784" spans="1:176" s="65" customFormat="1" x14ac:dyDescent="0.2">
      <c r="A784" s="1"/>
      <c r="B784" s="66"/>
      <c r="C784" s="39"/>
      <c r="D784" s="1"/>
      <c r="E784" s="90"/>
      <c r="F784" s="93"/>
      <c r="G784" s="93"/>
      <c r="H784" s="93"/>
      <c r="I784" s="93"/>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row>
    <row r="785" spans="1:176" s="65" customFormat="1" x14ac:dyDescent="0.2">
      <c r="A785" s="1"/>
      <c r="B785" s="66"/>
      <c r="C785" s="39"/>
      <c r="D785" s="1"/>
      <c r="E785" s="90"/>
      <c r="F785" s="93"/>
      <c r="G785" s="93"/>
      <c r="H785" s="93"/>
      <c r="I785" s="93"/>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row>
    <row r="786" spans="1:176" s="65" customFormat="1" x14ac:dyDescent="0.2">
      <c r="A786" s="1"/>
      <c r="B786" s="66"/>
      <c r="C786" s="39"/>
      <c r="D786" s="1"/>
      <c r="E786" s="90"/>
      <c r="F786" s="93"/>
      <c r="G786" s="93"/>
      <c r="H786" s="93"/>
      <c r="I786" s="93"/>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row>
    <row r="787" spans="1:176" s="65" customFormat="1" x14ac:dyDescent="0.2">
      <c r="A787" s="1"/>
      <c r="B787" s="66"/>
      <c r="C787" s="39"/>
      <c r="D787" s="1"/>
      <c r="E787" s="90"/>
      <c r="F787" s="93"/>
      <c r="G787" s="93"/>
      <c r="H787" s="93"/>
      <c r="I787" s="93"/>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row>
    <row r="788" spans="1:176" s="65" customFormat="1" x14ac:dyDescent="0.2">
      <c r="A788" s="1"/>
      <c r="B788" s="66"/>
      <c r="C788" s="39"/>
      <c r="D788" s="1"/>
      <c r="E788" s="90"/>
      <c r="F788" s="93"/>
      <c r="G788" s="93"/>
      <c r="H788" s="93"/>
      <c r="I788" s="93"/>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row>
    <row r="789" spans="1:176" s="65" customFormat="1" x14ac:dyDescent="0.2">
      <c r="A789" s="1"/>
      <c r="B789" s="66"/>
      <c r="C789" s="39"/>
      <c r="D789" s="1"/>
      <c r="E789" s="90"/>
      <c r="F789" s="93"/>
      <c r="G789" s="93"/>
      <c r="H789" s="93"/>
      <c r="I789" s="93"/>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row>
    <row r="790" spans="1:176" s="65" customFormat="1" x14ac:dyDescent="0.2">
      <c r="A790" s="1"/>
      <c r="B790" s="66"/>
      <c r="C790" s="39"/>
      <c r="D790" s="1"/>
      <c r="E790" s="90"/>
      <c r="F790" s="93"/>
      <c r="G790" s="93"/>
      <c r="H790" s="93"/>
      <c r="I790" s="93"/>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row>
    <row r="791" spans="1:176" s="65" customFormat="1" x14ac:dyDescent="0.2">
      <c r="A791" s="1"/>
      <c r="B791" s="66"/>
      <c r="C791" s="39"/>
      <c r="D791" s="1"/>
      <c r="E791" s="90"/>
      <c r="F791" s="93"/>
      <c r="G791" s="93"/>
      <c r="H791" s="93"/>
      <c r="I791" s="93"/>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row>
    <row r="792" spans="1:176" s="65" customFormat="1" x14ac:dyDescent="0.2">
      <c r="A792" s="1"/>
      <c r="B792" s="66"/>
      <c r="C792" s="39"/>
      <c r="D792" s="1"/>
      <c r="E792" s="90"/>
      <c r="F792" s="93"/>
      <c r="G792" s="93"/>
      <c r="H792" s="93"/>
      <c r="I792" s="93"/>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row>
    <row r="793" spans="1:176" s="65" customFormat="1" x14ac:dyDescent="0.2">
      <c r="A793" s="1"/>
      <c r="B793" s="66"/>
      <c r="C793" s="39"/>
      <c r="D793" s="1"/>
      <c r="E793" s="90"/>
      <c r="F793" s="93"/>
      <c r="G793" s="93"/>
      <c r="H793" s="93"/>
      <c r="I793" s="93"/>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row>
    <row r="794" spans="1:176" s="65" customFormat="1" x14ac:dyDescent="0.2">
      <c r="A794" s="1"/>
      <c r="B794" s="66"/>
      <c r="C794" s="39"/>
      <c r="D794" s="1"/>
      <c r="E794" s="90"/>
      <c r="F794" s="93"/>
      <c r="G794" s="93"/>
      <c r="H794" s="93"/>
      <c r="I794" s="93"/>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row>
    <row r="795" spans="1:176" s="65" customFormat="1" x14ac:dyDescent="0.2">
      <c r="A795" s="1"/>
      <c r="B795" s="66"/>
      <c r="C795" s="39"/>
      <c r="D795" s="1"/>
      <c r="E795" s="90"/>
      <c r="F795" s="93"/>
      <c r="G795" s="93"/>
      <c r="H795" s="93"/>
      <c r="I795" s="93"/>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row>
    <row r="796" spans="1:176" s="65" customFormat="1" x14ac:dyDescent="0.2">
      <c r="A796" s="1"/>
      <c r="B796" s="66"/>
      <c r="C796" s="39"/>
      <c r="D796" s="1"/>
      <c r="E796" s="90"/>
      <c r="F796" s="93"/>
      <c r="G796" s="93"/>
      <c r="H796" s="93"/>
      <c r="I796" s="93"/>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row>
    <row r="797" spans="1:176" s="65" customFormat="1" x14ac:dyDescent="0.2">
      <c r="A797" s="1"/>
      <c r="B797" s="66"/>
      <c r="C797" s="39"/>
      <c r="D797" s="1"/>
      <c r="E797" s="90"/>
      <c r="F797" s="93"/>
      <c r="G797" s="93"/>
      <c r="H797" s="93"/>
      <c r="I797" s="93"/>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row>
    <row r="798" spans="1:176" s="65" customFormat="1" x14ac:dyDescent="0.2">
      <c r="A798" s="1"/>
      <c r="B798" s="66"/>
      <c r="C798" s="39"/>
      <c r="D798" s="1"/>
      <c r="E798" s="90"/>
      <c r="F798" s="93"/>
      <c r="G798" s="93"/>
      <c r="H798" s="93"/>
      <c r="I798" s="93"/>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row>
    <row r="799" spans="1:176" s="65" customFormat="1" x14ac:dyDescent="0.2">
      <c r="A799" s="1"/>
      <c r="B799" s="66"/>
      <c r="C799" s="39"/>
      <c r="D799" s="1"/>
      <c r="E799" s="90"/>
      <c r="F799" s="93"/>
      <c r="G799" s="93"/>
      <c r="H799" s="93"/>
      <c r="I799" s="93"/>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row>
    <row r="800" spans="1:176" s="65" customFormat="1" x14ac:dyDescent="0.2">
      <c r="A800" s="1"/>
      <c r="B800" s="66"/>
      <c r="C800" s="39"/>
      <c r="D800" s="1"/>
      <c r="E800" s="90"/>
      <c r="F800" s="93"/>
      <c r="G800" s="93"/>
      <c r="H800" s="93"/>
      <c r="I800" s="93"/>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row>
    <row r="801" spans="1:176" s="65" customFormat="1" x14ac:dyDescent="0.2">
      <c r="A801" s="1"/>
      <c r="B801" s="66"/>
      <c r="C801" s="39"/>
      <c r="D801" s="1"/>
      <c r="E801" s="90"/>
      <c r="F801" s="93"/>
      <c r="G801" s="93"/>
      <c r="H801" s="93"/>
      <c r="I801" s="93"/>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row>
    <row r="802" spans="1:176" s="65" customFormat="1" x14ac:dyDescent="0.2">
      <c r="A802" s="1"/>
      <c r="B802" s="66"/>
      <c r="C802" s="39"/>
      <c r="D802" s="1"/>
      <c r="E802" s="90"/>
      <c r="F802" s="93"/>
      <c r="G802" s="93"/>
      <c r="H802" s="93"/>
      <c r="I802" s="93"/>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row>
    <row r="803" spans="1:176" s="65" customFormat="1" x14ac:dyDescent="0.2">
      <c r="A803" s="1"/>
      <c r="B803" s="66"/>
      <c r="C803" s="39"/>
      <c r="D803" s="1"/>
      <c r="E803" s="90"/>
      <c r="F803" s="93"/>
      <c r="G803" s="93"/>
      <c r="H803" s="93"/>
      <c r="I803" s="93"/>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row>
    <row r="804" spans="1:176" s="65" customFormat="1" x14ac:dyDescent="0.2">
      <c r="A804" s="1"/>
      <c r="B804" s="66"/>
      <c r="C804" s="39"/>
      <c r="D804" s="1"/>
      <c r="E804" s="90"/>
      <c r="F804" s="93"/>
      <c r="G804" s="93"/>
      <c r="H804" s="93"/>
      <c r="I804" s="93"/>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row>
    <row r="805" spans="1:176" s="65" customFormat="1" x14ac:dyDescent="0.2">
      <c r="A805" s="1"/>
      <c r="B805" s="66"/>
      <c r="C805" s="39"/>
      <c r="D805" s="1"/>
      <c r="E805" s="90"/>
      <c r="F805" s="93"/>
      <c r="G805" s="93"/>
      <c r="H805" s="93"/>
      <c r="I805" s="93"/>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row>
    <row r="806" spans="1:176" s="65" customFormat="1" x14ac:dyDescent="0.2">
      <c r="A806" s="1"/>
      <c r="B806" s="66"/>
      <c r="C806" s="39"/>
      <c r="D806" s="1"/>
      <c r="E806" s="90"/>
      <c r="F806" s="93"/>
      <c r="G806" s="93"/>
      <c r="H806" s="93"/>
      <c r="I806" s="93"/>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row>
    <row r="807" spans="1:176" s="65" customFormat="1" x14ac:dyDescent="0.2">
      <c r="A807" s="1"/>
      <c r="B807" s="66"/>
      <c r="C807" s="39"/>
      <c r="D807" s="1"/>
      <c r="E807" s="90"/>
      <c r="F807" s="93"/>
      <c r="G807" s="93"/>
      <c r="H807" s="93"/>
      <c r="I807" s="93"/>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row>
    <row r="808" spans="1:176" s="65" customFormat="1" x14ac:dyDescent="0.2">
      <c r="A808" s="1"/>
      <c r="B808" s="66"/>
      <c r="C808" s="39"/>
      <c r="D808" s="1"/>
      <c r="E808" s="90"/>
      <c r="F808" s="93"/>
      <c r="G808" s="93"/>
      <c r="H808" s="93"/>
      <c r="I808" s="93"/>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row>
    <row r="809" spans="1:176" s="65" customFormat="1" x14ac:dyDescent="0.2">
      <c r="A809" s="1"/>
      <c r="B809" s="66"/>
      <c r="C809" s="39"/>
      <c r="D809" s="1"/>
      <c r="E809" s="90"/>
      <c r="F809" s="93"/>
      <c r="G809" s="93"/>
      <c r="H809" s="93"/>
      <c r="I809" s="93"/>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row>
    <row r="810" spans="1:176" s="65" customFormat="1" x14ac:dyDescent="0.2">
      <c r="A810" s="1"/>
      <c r="B810" s="66"/>
      <c r="C810" s="39"/>
      <c r="D810" s="1"/>
      <c r="E810" s="90"/>
      <c r="F810" s="93"/>
      <c r="G810" s="93"/>
      <c r="H810" s="93"/>
      <c r="I810" s="93"/>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row>
    <row r="811" spans="1:176" s="65" customFormat="1" x14ac:dyDescent="0.2">
      <c r="A811" s="1"/>
      <c r="B811" s="66"/>
      <c r="C811" s="39"/>
      <c r="D811" s="1"/>
      <c r="E811" s="90"/>
      <c r="F811" s="93"/>
      <c r="G811" s="93"/>
      <c r="H811" s="93"/>
      <c r="I811" s="93"/>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row>
    <row r="812" spans="1:176" s="65" customFormat="1" x14ac:dyDescent="0.2">
      <c r="A812" s="1"/>
      <c r="B812" s="66"/>
      <c r="C812" s="39"/>
      <c r="D812" s="1"/>
      <c r="E812" s="90"/>
      <c r="F812" s="93"/>
      <c r="G812" s="93"/>
      <c r="H812" s="93"/>
      <c r="I812" s="93"/>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row>
    <row r="813" spans="1:176" s="65" customFormat="1" x14ac:dyDescent="0.2">
      <c r="A813" s="1"/>
      <c r="B813" s="66"/>
      <c r="C813" s="39"/>
      <c r="D813" s="1"/>
      <c r="E813" s="90"/>
      <c r="F813" s="93"/>
      <c r="G813" s="93"/>
      <c r="H813" s="93"/>
      <c r="I813" s="93"/>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row>
    <row r="814" spans="1:176" s="65" customFormat="1" x14ac:dyDescent="0.2">
      <c r="A814" s="1"/>
      <c r="B814" s="66"/>
      <c r="C814" s="39"/>
      <c r="D814" s="1"/>
      <c r="E814" s="90"/>
      <c r="F814" s="93"/>
      <c r="G814" s="93"/>
      <c r="H814" s="93"/>
      <c r="I814" s="93"/>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row>
    <row r="815" spans="1:176" s="65" customFormat="1" x14ac:dyDescent="0.2">
      <c r="A815" s="1"/>
      <c r="B815" s="66"/>
      <c r="C815" s="39"/>
      <c r="D815" s="1"/>
      <c r="E815" s="90"/>
      <c r="F815" s="93"/>
      <c r="G815" s="93"/>
      <c r="H815" s="93"/>
      <c r="I815" s="93"/>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row>
    <row r="816" spans="1:176" s="65" customFormat="1" x14ac:dyDescent="0.2">
      <c r="A816" s="1"/>
      <c r="B816" s="66"/>
      <c r="C816" s="39"/>
      <c r="D816" s="1"/>
      <c r="E816" s="90"/>
      <c r="F816" s="93"/>
      <c r="G816" s="93"/>
      <c r="H816" s="93"/>
      <c r="I816" s="93"/>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row>
    <row r="817" spans="1:176" s="65" customFormat="1" x14ac:dyDescent="0.2">
      <c r="A817" s="1"/>
      <c r="B817" s="66"/>
      <c r="C817" s="39"/>
      <c r="D817" s="1"/>
      <c r="E817" s="90"/>
      <c r="F817" s="93"/>
      <c r="G817" s="93"/>
      <c r="H817" s="93"/>
      <c r="I817" s="93"/>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row>
    <row r="818" spans="1:176" s="65" customFormat="1" x14ac:dyDescent="0.2">
      <c r="A818" s="1"/>
      <c r="B818" s="66"/>
      <c r="C818" s="39"/>
      <c r="D818" s="1"/>
      <c r="E818" s="90"/>
      <c r="F818" s="93"/>
      <c r="G818" s="93"/>
      <c r="H818" s="93"/>
      <c r="I818" s="93"/>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row>
    <row r="819" spans="1:176" s="65" customFormat="1" x14ac:dyDescent="0.2">
      <c r="A819" s="1"/>
      <c r="B819" s="66"/>
      <c r="C819" s="39"/>
      <c r="D819" s="1"/>
      <c r="E819" s="90"/>
      <c r="F819" s="93"/>
      <c r="G819" s="93"/>
      <c r="H819" s="93"/>
      <c r="I819" s="93"/>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row>
    <row r="820" spans="1:176" s="65" customFormat="1" x14ac:dyDescent="0.2">
      <c r="A820" s="1"/>
      <c r="B820" s="66"/>
      <c r="C820" s="39"/>
      <c r="D820" s="1"/>
      <c r="E820" s="90"/>
      <c r="F820" s="93"/>
      <c r="G820" s="93"/>
      <c r="H820" s="93"/>
      <c r="I820" s="93"/>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row>
    <row r="821" spans="1:176" s="65" customFormat="1" x14ac:dyDescent="0.2">
      <c r="A821" s="1"/>
      <c r="B821" s="66"/>
      <c r="C821" s="39"/>
      <c r="D821" s="1"/>
      <c r="E821" s="90"/>
      <c r="F821" s="93"/>
      <c r="G821" s="93"/>
      <c r="H821" s="93"/>
      <c r="I821" s="93"/>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row>
    <row r="822" spans="1:176" s="65" customFormat="1" x14ac:dyDescent="0.2">
      <c r="A822" s="1"/>
      <c r="B822" s="66"/>
      <c r="C822" s="39"/>
      <c r="D822" s="1"/>
      <c r="E822" s="90"/>
      <c r="F822" s="93"/>
      <c r="G822" s="93"/>
      <c r="H822" s="93"/>
      <c r="I822" s="93"/>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row>
    <row r="823" spans="1:176" s="65" customFormat="1" x14ac:dyDescent="0.2">
      <c r="A823" s="1"/>
      <c r="B823" s="66"/>
      <c r="C823" s="39"/>
      <c r="D823" s="1"/>
      <c r="E823" s="90"/>
      <c r="F823" s="93"/>
      <c r="G823" s="93"/>
      <c r="H823" s="93"/>
      <c r="I823" s="93"/>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row>
    <row r="824" spans="1:176" s="65" customFormat="1" x14ac:dyDescent="0.2">
      <c r="A824" s="1"/>
      <c r="B824" s="66"/>
      <c r="C824" s="39"/>
      <c r="D824" s="1"/>
      <c r="E824" s="90"/>
      <c r="F824" s="93"/>
      <c r="G824" s="93"/>
      <c r="H824" s="93"/>
      <c r="I824" s="93"/>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row>
    <row r="825" spans="1:176" s="65" customFormat="1" x14ac:dyDescent="0.2">
      <c r="A825" s="1"/>
      <c r="B825" s="66"/>
      <c r="C825" s="39"/>
      <c r="D825" s="1"/>
      <c r="E825" s="90"/>
      <c r="F825" s="93"/>
      <c r="G825" s="93"/>
      <c r="H825" s="93"/>
      <c r="I825" s="93"/>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row>
    <row r="826" spans="1:176" s="65" customFormat="1" x14ac:dyDescent="0.2">
      <c r="A826" s="1"/>
      <c r="B826" s="66"/>
      <c r="C826" s="39"/>
      <c r="D826" s="1"/>
      <c r="E826" s="90"/>
      <c r="F826" s="93"/>
      <c r="G826" s="93"/>
      <c r="H826" s="93"/>
      <c r="I826" s="93"/>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row>
    <row r="827" spans="1:176" s="65" customFormat="1" x14ac:dyDescent="0.2">
      <c r="A827" s="1"/>
      <c r="B827" s="66"/>
      <c r="C827" s="39"/>
      <c r="D827" s="1"/>
      <c r="E827" s="90"/>
      <c r="F827" s="93"/>
      <c r="G827" s="93"/>
      <c r="H827" s="93"/>
      <c r="I827" s="93"/>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row>
    <row r="828" spans="1:176" s="65" customFormat="1" x14ac:dyDescent="0.2">
      <c r="A828" s="1"/>
      <c r="B828" s="66"/>
      <c r="C828" s="39"/>
      <c r="D828" s="1"/>
      <c r="E828" s="90"/>
      <c r="F828" s="93"/>
      <c r="G828" s="93"/>
      <c r="H828" s="93"/>
      <c r="I828" s="93"/>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row>
    <row r="829" spans="1:176" s="65" customFormat="1" x14ac:dyDescent="0.2">
      <c r="A829" s="1"/>
      <c r="B829" s="66"/>
      <c r="C829" s="39"/>
      <c r="D829" s="1"/>
      <c r="E829" s="90"/>
      <c r="F829" s="93"/>
      <c r="G829" s="93"/>
      <c r="H829" s="93"/>
      <c r="I829" s="93"/>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row>
    <row r="830" spans="1:176" s="65" customFormat="1" x14ac:dyDescent="0.2">
      <c r="A830" s="1"/>
      <c r="B830" s="66"/>
      <c r="C830" s="39"/>
      <c r="D830" s="1"/>
      <c r="E830" s="90"/>
      <c r="F830" s="93"/>
      <c r="G830" s="93"/>
      <c r="H830" s="93"/>
      <c r="I830" s="93"/>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row>
    <row r="831" spans="1:176" s="65" customFormat="1" x14ac:dyDescent="0.2">
      <c r="A831" s="1"/>
      <c r="B831" s="66"/>
      <c r="C831" s="39"/>
      <c r="D831" s="1"/>
      <c r="E831" s="90"/>
      <c r="F831" s="93"/>
      <c r="G831" s="93"/>
      <c r="H831" s="93"/>
      <c r="I831" s="93"/>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row>
    <row r="832" spans="1:176" s="65" customFormat="1" x14ac:dyDescent="0.2">
      <c r="A832" s="1"/>
      <c r="B832" s="66"/>
      <c r="C832" s="39"/>
      <c r="D832" s="1"/>
      <c r="E832" s="90"/>
      <c r="F832" s="93"/>
      <c r="G832" s="93"/>
      <c r="H832" s="93"/>
      <c r="I832" s="93"/>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row>
    <row r="833" spans="1:176" s="65" customFormat="1" x14ac:dyDescent="0.2">
      <c r="A833" s="1"/>
      <c r="B833" s="66"/>
      <c r="C833" s="39"/>
      <c r="D833" s="1"/>
      <c r="E833" s="90"/>
      <c r="F833" s="93"/>
      <c r="G833" s="93"/>
      <c r="H833" s="93"/>
      <c r="I833" s="93"/>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row>
    <row r="834" spans="1:176" s="65" customFormat="1" x14ac:dyDescent="0.2">
      <c r="A834" s="1"/>
      <c r="B834" s="66"/>
      <c r="C834" s="39"/>
      <c r="D834" s="1"/>
      <c r="E834" s="90"/>
      <c r="F834" s="93"/>
      <c r="G834" s="93"/>
      <c r="H834" s="93"/>
      <c r="I834" s="93"/>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row>
    <row r="835" spans="1:176" s="65" customFormat="1" x14ac:dyDescent="0.2">
      <c r="A835" s="1"/>
      <c r="B835" s="66"/>
      <c r="C835" s="39"/>
      <c r="D835" s="1"/>
      <c r="E835" s="90"/>
      <c r="F835" s="93"/>
      <c r="G835" s="93"/>
      <c r="H835" s="93"/>
      <c r="I835" s="93"/>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row>
    <row r="836" spans="1:176" s="65" customFormat="1" x14ac:dyDescent="0.2">
      <c r="A836" s="1"/>
      <c r="B836" s="66"/>
      <c r="C836" s="39"/>
      <c r="D836" s="1"/>
      <c r="E836" s="90"/>
      <c r="F836" s="93"/>
      <c r="G836" s="93"/>
      <c r="H836" s="93"/>
      <c r="I836" s="93"/>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row>
    <row r="837" spans="1:176" s="65" customFormat="1" x14ac:dyDescent="0.2">
      <c r="A837" s="1"/>
      <c r="B837" s="66"/>
      <c r="C837" s="39"/>
      <c r="D837" s="1"/>
      <c r="E837" s="90"/>
      <c r="F837" s="93"/>
      <c r="G837" s="93"/>
      <c r="H837" s="93"/>
      <c r="I837" s="93"/>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row>
    <row r="838" spans="1:176" s="65" customFormat="1" x14ac:dyDescent="0.2">
      <c r="A838" s="1"/>
      <c r="B838" s="66"/>
      <c r="C838" s="39"/>
      <c r="D838" s="1"/>
      <c r="E838" s="90"/>
      <c r="F838" s="93"/>
      <c r="G838" s="93"/>
      <c r="H838" s="93"/>
      <c r="I838" s="93"/>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row>
    <row r="839" spans="1:176" s="65" customFormat="1" x14ac:dyDescent="0.2">
      <c r="A839" s="1"/>
      <c r="B839" s="66"/>
      <c r="C839" s="39"/>
      <c r="D839" s="1"/>
      <c r="E839" s="90"/>
      <c r="F839" s="93"/>
      <c r="G839" s="93"/>
      <c r="H839" s="93"/>
      <c r="I839" s="93"/>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row>
    <row r="840" spans="1:176" s="65" customFormat="1" x14ac:dyDescent="0.2">
      <c r="A840" s="1"/>
      <c r="B840" s="66"/>
      <c r="C840" s="39"/>
      <c r="D840" s="1"/>
      <c r="E840" s="90"/>
      <c r="F840" s="93"/>
      <c r="G840" s="93"/>
      <c r="H840" s="93"/>
      <c r="I840" s="93"/>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row>
    <row r="841" spans="1:176" s="65" customFormat="1" x14ac:dyDescent="0.2">
      <c r="A841" s="1"/>
      <c r="B841" s="66"/>
      <c r="C841" s="39"/>
      <c r="D841" s="1"/>
      <c r="E841" s="90"/>
      <c r="F841" s="93"/>
      <c r="G841" s="93"/>
      <c r="H841" s="93"/>
      <c r="I841" s="93"/>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row>
    <row r="842" spans="1:176" s="65" customFormat="1" x14ac:dyDescent="0.2">
      <c r="A842" s="1"/>
      <c r="B842" s="66"/>
      <c r="C842" s="39"/>
      <c r="D842" s="1"/>
      <c r="E842" s="90"/>
      <c r="F842" s="93"/>
      <c r="G842" s="93"/>
      <c r="H842" s="93"/>
      <c r="I842" s="93"/>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row>
    <row r="843" spans="1:176" s="65" customFormat="1" x14ac:dyDescent="0.2">
      <c r="A843" s="1"/>
      <c r="B843" s="66"/>
      <c r="C843" s="39"/>
      <c r="D843" s="1"/>
      <c r="E843" s="90"/>
      <c r="F843" s="93"/>
      <c r="G843" s="93"/>
      <c r="H843" s="93"/>
      <c r="I843" s="93"/>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row>
    <row r="844" spans="1:176" s="65" customFormat="1" x14ac:dyDescent="0.2">
      <c r="A844" s="1"/>
      <c r="B844" s="66"/>
      <c r="C844" s="39"/>
      <c r="D844" s="1"/>
      <c r="E844" s="90"/>
      <c r="F844" s="93"/>
      <c r="G844" s="93"/>
      <c r="H844" s="93"/>
      <c r="I844" s="93"/>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row>
    <row r="845" spans="1:176" s="65" customFormat="1" x14ac:dyDescent="0.2">
      <c r="A845" s="1"/>
      <c r="B845" s="66"/>
      <c r="C845" s="39"/>
      <c r="D845" s="1"/>
      <c r="E845" s="90"/>
      <c r="F845" s="93"/>
      <c r="G845" s="93"/>
      <c r="H845" s="93"/>
      <c r="I845" s="93"/>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row>
    <row r="846" spans="1:176" s="65" customFormat="1" x14ac:dyDescent="0.2">
      <c r="A846" s="1"/>
      <c r="B846" s="66"/>
      <c r="C846" s="39"/>
      <c r="D846" s="1"/>
      <c r="E846" s="90"/>
      <c r="F846" s="93"/>
      <c r="G846" s="93"/>
      <c r="H846" s="93"/>
      <c r="I846" s="93"/>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row>
    <row r="847" spans="1:176" s="65" customFormat="1" x14ac:dyDescent="0.2">
      <c r="A847" s="1"/>
      <c r="B847" s="66"/>
      <c r="C847" s="39"/>
      <c r="D847" s="1"/>
      <c r="E847" s="90"/>
      <c r="F847" s="93"/>
      <c r="G847" s="93"/>
      <c r="H847" s="93"/>
      <c r="I847" s="93"/>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row>
    <row r="848" spans="1:176" s="65" customFormat="1" x14ac:dyDescent="0.2">
      <c r="A848" s="1"/>
      <c r="B848" s="66"/>
      <c r="C848" s="39"/>
      <c r="D848" s="1"/>
      <c r="E848" s="90"/>
      <c r="F848" s="93"/>
      <c r="G848" s="93"/>
      <c r="H848" s="93"/>
      <c r="I848" s="93"/>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row>
    <row r="849" spans="1:176" s="65" customFormat="1" x14ac:dyDescent="0.2">
      <c r="A849" s="1"/>
      <c r="B849" s="66"/>
      <c r="C849" s="39"/>
      <c r="D849" s="1"/>
      <c r="E849" s="90"/>
      <c r="F849" s="93"/>
      <c r="G849" s="93"/>
      <c r="H849" s="93"/>
      <c r="I849" s="93"/>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row>
    <row r="850" spans="1:176" s="65" customFormat="1" x14ac:dyDescent="0.2">
      <c r="A850" s="1"/>
      <c r="B850" s="66"/>
      <c r="C850" s="39"/>
      <c r="D850" s="1"/>
      <c r="E850" s="90"/>
      <c r="F850" s="93"/>
      <c r="G850" s="93"/>
      <c r="H850" s="93"/>
      <c r="I850" s="93"/>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row>
    <row r="851" spans="1:176" s="65" customFormat="1" x14ac:dyDescent="0.2">
      <c r="A851" s="1"/>
      <c r="B851" s="66"/>
      <c r="C851" s="39"/>
      <c r="D851" s="1"/>
      <c r="E851" s="90"/>
      <c r="F851" s="93"/>
      <c r="G851" s="93"/>
      <c r="H851" s="93"/>
      <c r="I851" s="93"/>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row>
    <row r="852" spans="1:176" s="65" customFormat="1" x14ac:dyDescent="0.2">
      <c r="A852" s="1"/>
      <c r="B852" s="66"/>
      <c r="C852" s="39"/>
      <c r="D852" s="1"/>
      <c r="E852" s="90"/>
      <c r="F852" s="93"/>
      <c r="G852" s="93"/>
      <c r="H852" s="93"/>
      <c r="I852" s="93"/>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row>
    <row r="853" spans="1:176" s="65" customFormat="1" x14ac:dyDescent="0.2">
      <c r="A853" s="1"/>
      <c r="B853" s="66"/>
      <c r="C853" s="39"/>
      <c r="D853" s="1"/>
      <c r="E853" s="90"/>
      <c r="F853" s="93"/>
      <c r="G853" s="93"/>
      <c r="H853" s="93"/>
      <c r="I853" s="93"/>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row>
    <row r="854" spans="1:176" s="65" customFormat="1" x14ac:dyDescent="0.2">
      <c r="A854" s="1"/>
      <c r="B854" s="66"/>
      <c r="C854" s="39"/>
      <c r="D854" s="1"/>
      <c r="E854" s="90"/>
      <c r="F854" s="93"/>
      <c r="G854" s="93"/>
      <c r="H854" s="93"/>
      <c r="I854" s="93"/>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row>
    <row r="855" spans="1:176" s="65" customFormat="1" x14ac:dyDescent="0.2">
      <c r="A855" s="1"/>
      <c r="B855" s="66"/>
      <c r="C855" s="39"/>
      <c r="D855" s="1"/>
      <c r="E855" s="90"/>
      <c r="F855" s="93"/>
      <c r="G855" s="93"/>
      <c r="H855" s="93"/>
      <c r="I855" s="93"/>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row>
    <row r="856" spans="1:176" s="65" customFormat="1" x14ac:dyDescent="0.2">
      <c r="A856" s="1"/>
      <c r="B856" s="66"/>
      <c r="C856" s="39"/>
      <c r="D856" s="1"/>
      <c r="E856" s="90"/>
      <c r="F856" s="93"/>
      <c r="G856" s="93"/>
      <c r="H856" s="93"/>
      <c r="I856" s="93"/>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row>
    <row r="857" spans="1:176" s="65" customFormat="1" x14ac:dyDescent="0.2">
      <c r="A857" s="1"/>
      <c r="B857" s="66"/>
      <c r="C857" s="39"/>
      <c r="D857" s="1"/>
      <c r="E857" s="90"/>
      <c r="F857" s="93"/>
      <c r="G857" s="93"/>
      <c r="H857" s="93"/>
      <c r="I857" s="93"/>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row>
    <row r="858" spans="1:176" s="65" customFormat="1" x14ac:dyDescent="0.2">
      <c r="A858" s="1"/>
      <c r="B858" s="66"/>
      <c r="C858" s="39"/>
      <c r="D858" s="1"/>
      <c r="E858" s="90"/>
      <c r="F858" s="93"/>
      <c r="G858" s="93"/>
      <c r="H858" s="93"/>
      <c r="I858" s="93"/>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row>
    <row r="859" spans="1:176" s="65" customFormat="1" x14ac:dyDescent="0.2">
      <c r="A859" s="1"/>
      <c r="B859" s="66"/>
      <c r="C859" s="39"/>
      <c r="D859" s="1"/>
      <c r="E859" s="90"/>
      <c r="F859" s="93"/>
      <c r="G859" s="93"/>
      <c r="H859" s="93"/>
      <c r="I859" s="93"/>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row>
    <row r="860" spans="1:176" s="65" customFormat="1" x14ac:dyDescent="0.2">
      <c r="A860" s="1"/>
      <c r="B860" s="66"/>
      <c r="C860" s="39"/>
      <c r="D860" s="1"/>
      <c r="E860" s="90"/>
      <c r="F860" s="93"/>
      <c r="G860" s="93"/>
      <c r="H860" s="93"/>
      <c r="I860" s="93"/>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row>
    <row r="861" spans="1:176" s="65" customFormat="1" x14ac:dyDescent="0.2">
      <c r="A861" s="1"/>
      <c r="B861" s="66"/>
      <c r="C861" s="39"/>
      <c r="D861" s="1"/>
      <c r="E861" s="90"/>
      <c r="F861" s="93"/>
      <c r="G861" s="93"/>
      <c r="H861" s="93"/>
      <c r="I861" s="93"/>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row>
    <row r="862" spans="1:176" s="65" customFormat="1" x14ac:dyDescent="0.2">
      <c r="A862" s="1"/>
      <c r="B862" s="66"/>
      <c r="C862" s="39"/>
      <c r="D862" s="1"/>
      <c r="E862" s="90"/>
      <c r="F862" s="93"/>
      <c r="G862" s="93"/>
      <c r="H862" s="93"/>
      <c r="I862" s="93"/>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row>
    <row r="863" spans="1:176" s="65" customFormat="1" x14ac:dyDescent="0.2">
      <c r="A863" s="1"/>
      <c r="B863" s="66"/>
      <c r="C863" s="39"/>
      <c r="D863" s="1"/>
      <c r="E863" s="90"/>
      <c r="F863" s="93"/>
      <c r="G863" s="93"/>
      <c r="H863" s="93"/>
      <c r="I863" s="93"/>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row>
    <row r="864" spans="1:176" s="65" customFormat="1" x14ac:dyDescent="0.2">
      <c r="A864" s="1"/>
      <c r="B864" s="66"/>
      <c r="C864" s="39"/>
      <c r="D864" s="1"/>
      <c r="E864" s="90"/>
      <c r="F864" s="93"/>
      <c r="G864" s="93"/>
      <c r="H864" s="93"/>
      <c r="I864" s="93"/>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row>
    <row r="865" spans="1:176" s="65" customFormat="1" x14ac:dyDescent="0.2">
      <c r="A865" s="1"/>
      <c r="B865" s="66"/>
      <c r="C865" s="39"/>
      <c r="D865" s="1"/>
      <c r="E865" s="90"/>
      <c r="F865" s="93"/>
      <c r="G865" s="93"/>
      <c r="H865" s="93"/>
      <c r="I865" s="93"/>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row>
    <row r="866" spans="1:176" s="65" customFormat="1" x14ac:dyDescent="0.2">
      <c r="A866" s="1"/>
      <c r="B866" s="66"/>
      <c r="C866" s="39"/>
      <c r="D866" s="1"/>
      <c r="E866" s="90"/>
      <c r="F866" s="93"/>
      <c r="G866" s="93"/>
      <c r="H866" s="93"/>
      <c r="I866" s="93"/>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row>
    <row r="867" spans="1:176" s="65" customFormat="1" x14ac:dyDescent="0.2">
      <c r="A867" s="1"/>
      <c r="B867" s="66"/>
      <c r="C867" s="39"/>
      <c r="D867" s="1"/>
      <c r="E867" s="90"/>
      <c r="F867" s="93"/>
      <c r="G867" s="93"/>
      <c r="H867" s="93"/>
      <c r="I867" s="93"/>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row>
    <row r="868" spans="1:176" s="65" customFormat="1" x14ac:dyDescent="0.2">
      <c r="A868" s="1"/>
      <c r="B868" s="66"/>
      <c r="C868" s="39"/>
      <c r="D868" s="1"/>
      <c r="E868" s="90"/>
      <c r="F868" s="93"/>
      <c r="G868" s="93"/>
      <c r="H868" s="93"/>
      <c r="I868" s="93"/>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row>
    <row r="869" spans="1:176" s="65" customFormat="1" x14ac:dyDescent="0.2">
      <c r="A869" s="1"/>
      <c r="B869" s="66"/>
      <c r="C869" s="39"/>
      <c r="D869" s="1"/>
      <c r="E869" s="90"/>
      <c r="F869" s="93"/>
      <c r="G869" s="93"/>
      <c r="H869" s="93"/>
      <c r="I869" s="93"/>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row>
    <row r="870" spans="1:176" s="65" customFormat="1" x14ac:dyDescent="0.2">
      <c r="A870" s="1"/>
      <c r="B870" s="66"/>
      <c r="C870" s="39"/>
      <c r="D870" s="1"/>
      <c r="E870" s="90"/>
      <c r="F870" s="93"/>
      <c r="G870" s="93"/>
      <c r="H870" s="93"/>
      <c r="I870" s="93"/>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row>
    <row r="871" spans="1:176" s="65" customFormat="1" x14ac:dyDescent="0.2">
      <c r="A871" s="1"/>
      <c r="B871" s="66"/>
      <c r="C871" s="39"/>
      <c r="D871" s="1"/>
      <c r="E871" s="90"/>
      <c r="F871" s="93"/>
      <c r="G871" s="93"/>
      <c r="H871" s="93"/>
      <c r="I871" s="93"/>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row>
    <row r="872" spans="1:176" s="65" customFormat="1" x14ac:dyDescent="0.2">
      <c r="A872" s="1"/>
      <c r="B872" s="66"/>
      <c r="C872" s="39"/>
      <c r="D872" s="1"/>
      <c r="E872" s="90"/>
      <c r="F872" s="93"/>
      <c r="G872" s="93"/>
      <c r="H872" s="93"/>
      <c r="I872" s="93"/>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row>
    <row r="873" spans="1:176" s="65" customFormat="1" x14ac:dyDescent="0.2">
      <c r="A873" s="1"/>
      <c r="B873" s="66"/>
      <c r="C873" s="39"/>
      <c r="D873" s="1"/>
      <c r="E873" s="90"/>
      <c r="F873" s="93"/>
      <c r="G873" s="93"/>
      <c r="H873" s="93"/>
      <c r="I873" s="93"/>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row>
    <row r="874" spans="1:176" s="65" customFormat="1" x14ac:dyDescent="0.2">
      <c r="A874" s="1"/>
      <c r="B874" s="66"/>
      <c r="C874" s="39"/>
      <c r="D874" s="1"/>
      <c r="E874" s="90"/>
      <c r="F874" s="93"/>
      <c r="G874" s="93"/>
      <c r="H874" s="93"/>
      <c r="I874" s="93"/>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row>
    <row r="875" spans="1:176" s="65" customFormat="1" x14ac:dyDescent="0.2">
      <c r="A875" s="1"/>
      <c r="B875" s="66"/>
      <c r="C875" s="39"/>
      <c r="D875" s="1"/>
      <c r="E875" s="90"/>
      <c r="F875" s="93"/>
      <c r="G875" s="93"/>
      <c r="H875" s="93"/>
      <c r="I875" s="93"/>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row>
    <row r="876" spans="1:176" s="65" customFormat="1" x14ac:dyDescent="0.2">
      <c r="A876" s="1"/>
      <c r="B876" s="66"/>
      <c r="C876" s="39"/>
      <c r="D876" s="1"/>
      <c r="E876" s="90"/>
      <c r="F876" s="93"/>
      <c r="G876" s="93"/>
      <c r="H876" s="93"/>
      <c r="I876" s="93"/>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row>
    <row r="877" spans="1:176" s="65" customFormat="1" x14ac:dyDescent="0.2">
      <c r="A877" s="1"/>
      <c r="B877" s="66"/>
      <c r="C877" s="39"/>
      <c r="D877" s="1"/>
      <c r="E877" s="90"/>
      <c r="F877" s="93"/>
      <c r="G877" s="93"/>
      <c r="H877" s="93"/>
      <c r="I877" s="93"/>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row>
    <row r="878" spans="1:176" s="65" customFormat="1" x14ac:dyDescent="0.2">
      <c r="A878" s="1"/>
      <c r="B878" s="66"/>
      <c r="C878" s="39"/>
      <c r="D878" s="1"/>
      <c r="E878" s="90"/>
      <c r="F878" s="93"/>
      <c r="G878" s="93"/>
      <c r="H878" s="93"/>
      <c r="I878" s="93"/>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row>
    <row r="879" spans="1:176" s="65" customFormat="1" x14ac:dyDescent="0.2">
      <c r="A879" s="1"/>
      <c r="B879" s="66"/>
      <c r="C879" s="39"/>
      <c r="D879" s="1"/>
      <c r="E879" s="90"/>
      <c r="F879" s="93"/>
      <c r="G879" s="93"/>
      <c r="H879" s="93"/>
      <c r="I879" s="93"/>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row>
    <row r="880" spans="1:176" s="65" customFormat="1" x14ac:dyDescent="0.2">
      <c r="A880" s="1"/>
      <c r="B880" s="66"/>
      <c r="C880" s="39"/>
      <c r="D880" s="1"/>
      <c r="E880" s="90"/>
      <c r="F880" s="93"/>
      <c r="G880" s="93"/>
      <c r="H880" s="93"/>
      <c r="I880" s="93"/>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row>
    <row r="881" spans="1:176" s="65" customFormat="1" x14ac:dyDescent="0.2">
      <c r="A881" s="1"/>
      <c r="B881" s="66"/>
      <c r="C881" s="39"/>
      <c r="D881" s="1"/>
      <c r="E881" s="90"/>
      <c r="F881" s="93"/>
      <c r="G881" s="93"/>
      <c r="H881" s="93"/>
      <c r="I881" s="93"/>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row>
    <row r="882" spans="1:176" s="65" customFormat="1" x14ac:dyDescent="0.2">
      <c r="A882" s="1"/>
      <c r="B882" s="66"/>
      <c r="C882" s="39"/>
      <c r="D882" s="1"/>
      <c r="E882" s="90"/>
      <c r="F882" s="93"/>
      <c r="G882" s="93"/>
      <c r="H882" s="93"/>
      <c r="I882" s="93"/>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row>
    <row r="883" spans="1:176" s="65" customFormat="1" x14ac:dyDescent="0.2">
      <c r="A883" s="1"/>
      <c r="B883" s="66"/>
      <c r="C883" s="39"/>
      <c r="D883" s="1"/>
      <c r="E883" s="90"/>
      <c r="F883" s="93"/>
      <c r="G883" s="93"/>
      <c r="H883" s="93"/>
      <c r="I883" s="93"/>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row>
    <row r="884" spans="1:176" s="65" customFormat="1" x14ac:dyDescent="0.2">
      <c r="A884" s="1"/>
      <c r="B884" s="66"/>
      <c r="C884" s="39"/>
      <c r="D884" s="1"/>
      <c r="E884" s="90"/>
      <c r="F884" s="93"/>
      <c r="G884" s="93"/>
      <c r="H884" s="93"/>
      <c r="I884" s="93"/>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row>
    <row r="885" spans="1:176" s="65" customFormat="1" x14ac:dyDescent="0.2">
      <c r="A885" s="1"/>
      <c r="B885" s="66"/>
      <c r="C885" s="39"/>
      <c r="D885" s="1"/>
      <c r="E885" s="90"/>
      <c r="F885" s="93"/>
      <c r="G885" s="93"/>
      <c r="H885" s="93"/>
      <c r="I885" s="93"/>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row>
    <row r="886" spans="1:176" s="65" customFormat="1" x14ac:dyDescent="0.2">
      <c r="A886" s="1"/>
      <c r="B886" s="66"/>
      <c r="C886" s="39"/>
      <c r="D886" s="1"/>
      <c r="E886" s="90"/>
      <c r="F886" s="93"/>
      <c r="G886" s="93"/>
      <c r="H886" s="93"/>
      <c r="I886" s="93"/>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row>
    <row r="887" spans="1:176" s="65" customFormat="1" x14ac:dyDescent="0.2">
      <c r="A887" s="1"/>
      <c r="B887" s="66"/>
      <c r="C887" s="39"/>
      <c r="D887" s="1"/>
      <c r="E887" s="90"/>
      <c r="F887" s="93"/>
      <c r="G887" s="93"/>
      <c r="H887" s="93"/>
      <c r="I887" s="93"/>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row>
    <row r="888" spans="1:176" s="65" customFormat="1" x14ac:dyDescent="0.2">
      <c r="A888" s="1"/>
      <c r="B888" s="66"/>
      <c r="C888" s="39"/>
      <c r="D888" s="1"/>
      <c r="E888" s="90"/>
      <c r="F888" s="93"/>
      <c r="G888" s="93"/>
      <c r="H888" s="93"/>
      <c r="I888" s="93"/>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row>
    <row r="889" spans="1:176" s="65" customFormat="1" x14ac:dyDescent="0.2">
      <c r="A889" s="1"/>
      <c r="B889" s="66"/>
      <c r="C889" s="39"/>
      <c r="D889" s="1"/>
      <c r="E889" s="90"/>
      <c r="F889" s="93"/>
      <c r="G889" s="93"/>
      <c r="H889" s="93"/>
      <c r="I889" s="93"/>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row>
    <row r="890" spans="1:176" s="65" customFormat="1" x14ac:dyDescent="0.2">
      <c r="A890" s="1"/>
      <c r="B890" s="66"/>
      <c r="C890" s="39"/>
      <c r="D890" s="1"/>
      <c r="E890" s="90"/>
      <c r="F890" s="93"/>
      <c r="G890" s="93"/>
      <c r="H890" s="93"/>
      <c r="I890" s="93"/>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row>
    <row r="891" spans="1:176" s="65" customFormat="1" x14ac:dyDescent="0.2">
      <c r="A891" s="1"/>
      <c r="B891" s="66"/>
      <c r="C891" s="39"/>
      <c r="D891" s="1"/>
      <c r="E891" s="90"/>
      <c r="F891" s="93"/>
      <c r="G891" s="93"/>
      <c r="H891" s="93"/>
      <c r="I891" s="93"/>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row>
    <row r="892" spans="1:176" s="65" customFormat="1" x14ac:dyDescent="0.2">
      <c r="A892" s="1"/>
      <c r="B892" s="66"/>
      <c r="C892" s="39"/>
      <c r="D892" s="1"/>
      <c r="E892" s="90"/>
      <c r="F892" s="93"/>
      <c r="G892" s="93"/>
      <c r="H892" s="93"/>
      <c r="I892" s="93"/>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row>
    <row r="893" spans="1:176" s="65" customFormat="1" x14ac:dyDescent="0.2">
      <c r="A893" s="1"/>
      <c r="B893" s="66"/>
      <c r="C893" s="39"/>
      <c r="D893" s="1"/>
      <c r="E893" s="90"/>
      <c r="F893" s="93"/>
      <c r="G893" s="93"/>
      <c r="H893" s="93"/>
      <c r="I893" s="93"/>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row>
    <row r="894" spans="1:176" s="65" customFormat="1" x14ac:dyDescent="0.2">
      <c r="A894" s="1"/>
      <c r="B894" s="66"/>
      <c r="C894" s="39"/>
      <c r="D894" s="1"/>
      <c r="E894" s="90"/>
      <c r="F894" s="93"/>
      <c r="G894" s="93"/>
      <c r="H894" s="93"/>
      <c r="I894" s="93"/>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row>
    <row r="895" spans="1:176" s="65" customFormat="1" x14ac:dyDescent="0.2">
      <c r="A895" s="1"/>
      <c r="B895" s="66"/>
      <c r="C895" s="39"/>
      <c r="D895" s="1"/>
      <c r="E895" s="90"/>
      <c r="F895" s="93"/>
      <c r="G895" s="93"/>
      <c r="H895" s="93"/>
      <c r="I895" s="93"/>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row>
    <row r="896" spans="1:176" s="65" customFormat="1" x14ac:dyDescent="0.2">
      <c r="A896" s="1"/>
      <c r="B896" s="66"/>
      <c r="C896" s="39"/>
      <c r="D896" s="1"/>
      <c r="E896" s="90"/>
      <c r="F896" s="93"/>
      <c r="G896" s="93"/>
      <c r="H896" s="93"/>
      <c r="I896" s="93"/>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row>
    <row r="897" spans="1:176" s="65" customFormat="1" x14ac:dyDescent="0.2">
      <c r="A897" s="1"/>
      <c r="B897" s="66"/>
      <c r="C897" s="39"/>
      <c r="D897" s="1"/>
      <c r="E897" s="90"/>
      <c r="F897" s="93"/>
      <c r="G897" s="93"/>
      <c r="H897" s="93"/>
      <c r="I897" s="93"/>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row>
    <row r="898" spans="1:176" s="65" customFormat="1" x14ac:dyDescent="0.2">
      <c r="A898" s="1"/>
      <c r="B898" s="66"/>
      <c r="C898" s="39"/>
      <c r="D898" s="1"/>
      <c r="E898" s="90"/>
      <c r="F898" s="93"/>
      <c r="G898" s="93"/>
      <c r="H898" s="93"/>
      <c r="I898" s="93"/>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row>
    <row r="899" spans="1:176" s="65" customFormat="1" x14ac:dyDescent="0.2">
      <c r="A899" s="1"/>
      <c r="B899" s="66"/>
      <c r="C899" s="39"/>
      <c r="D899" s="1"/>
      <c r="E899" s="90"/>
      <c r="F899" s="93"/>
      <c r="G899" s="93"/>
      <c r="H899" s="93"/>
      <c r="I899" s="93"/>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row>
    <row r="900" spans="1:176" s="65" customFormat="1" x14ac:dyDescent="0.2">
      <c r="A900" s="1"/>
      <c r="B900" s="66"/>
      <c r="C900" s="39"/>
      <c r="D900" s="1"/>
      <c r="E900" s="90"/>
      <c r="F900" s="93"/>
      <c r="G900" s="93"/>
      <c r="H900" s="93"/>
      <c r="I900" s="93"/>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row>
    <row r="901" spans="1:176" s="65" customFormat="1" x14ac:dyDescent="0.2">
      <c r="A901" s="1"/>
      <c r="B901" s="66"/>
      <c r="C901" s="39"/>
      <c r="D901" s="1"/>
      <c r="E901" s="90"/>
      <c r="F901" s="93"/>
      <c r="G901" s="93"/>
      <c r="H901" s="93"/>
      <c r="I901" s="93"/>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row>
    <row r="902" spans="1:176" s="65" customFormat="1" x14ac:dyDescent="0.2">
      <c r="A902" s="1"/>
      <c r="B902" s="66"/>
      <c r="C902" s="39"/>
      <c r="D902" s="1"/>
      <c r="E902" s="90"/>
      <c r="F902" s="93"/>
      <c r="G902" s="93"/>
      <c r="H902" s="93"/>
      <c r="I902" s="93"/>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row>
    <row r="903" spans="1:176" s="65" customFormat="1" x14ac:dyDescent="0.2">
      <c r="A903" s="1"/>
      <c r="B903" s="66"/>
      <c r="C903" s="39"/>
      <c r="D903" s="1"/>
      <c r="E903" s="90"/>
      <c r="F903" s="93"/>
      <c r="G903" s="93"/>
      <c r="H903" s="93"/>
      <c r="I903" s="93"/>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row>
    <row r="904" spans="1:176" s="65" customFormat="1" x14ac:dyDescent="0.2">
      <c r="A904" s="1"/>
      <c r="B904" s="66"/>
      <c r="C904" s="39"/>
      <c r="D904" s="1"/>
      <c r="E904" s="90"/>
      <c r="F904" s="93"/>
      <c r="G904" s="93"/>
      <c r="H904" s="93"/>
      <c r="I904" s="93"/>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row>
    <row r="905" spans="1:176" s="65" customFormat="1" x14ac:dyDescent="0.2">
      <c r="A905" s="1"/>
      <c r="B905" s="66"/>
      <c r="C905" s="39"/>
      <c r="D905" s="1"/>
      <c r="E905" s="90"/>
      <c r="F905" s="93"/>
      <c r="G905" s="93"/>
      <c r="H905" s="93"/>
      <c r="I905" s="93"/>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row>
    <row r="906" spans="1:176" s="65" customFormat="1" x14ac:dyDescent="0.2">
      <c r="A906" s="1"/>
      <c r="B906" s="66"/>
      <c r="C906" s="39"/>
      <c r="D906" s="1"/>
      <c r="E906" s="90"/>
      <c r="F906" s="93"/>
      <c r="G906" s="93"/>
      <c r="H906" s="93"/>
      <c r="I906" s="93"/>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row>
    <row r="907" spans="1:176" s="65" customFormat="1" x14ac:dyDescent="0.2">
      <c r="A907" s="1"/>
      <c r="B907" s="66"/>
      <c r="C907" s="39"/>
      <c r="D907" s="1"/>
      <c r="E907" s="90"/>
      <c r="F907" s="93"/>
      <c r="G907" s="93"/>
      <c r="H907" s="93"/>
      <c r="I907" s="93"/>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row>
    <row r="908" spans="1:176" s="65" customFormat="1" x14ac:dyDescent="0.2">
      <c r="A908" s="1"/>
      <c r="B908" s="66"/>
      <c r="C908" s="39"/>
      <c r="D908" s="1"/>
      <c r="E908" s="90"/>
      <c r="F908" s="93"/>
      <c r="G908" s="93"/>
      <c r="H908" s="93"/>
      <c r="I908" s="93"/>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row>
    <row r="909" spans="1:176" s="65" customFormat="1" x14ac:dyDescent="0.2">
      <c r="A909" s="1"/>
      <c r="B909" s="66"/>
      <c r="C909" s="39"/>
      <c r="D909" s="1"/>
      <c r="E909" s="90"/>
      <c r="F909" s="93"/>
      <c r="G909" s="93"/>
      <c r="H909" s="93"/>
      <c r="I909" s="93"/>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row>
    <row r="910" spans="1:176" s="65" customFormat="1" x14ac:dyDescent="0.2">
      <c r="A910" s="1"/>
      <c r="B910" s="66"/>
      <c r="C910" s="39"/>
      <c r="D910" s="1"/>
      <c r="E910" s="90"/>
      <c r="F910" s="93"/>
      <c r="G910" s="93"/>
      <c r="H910" s="93"/>
      <c r="I910" s="93"/>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row>
    <row r="911" spans="1:176" s="65" customFormat="1" x14ac:dyDescent="0.2">
      <c r="A911" s="1"/>
      <c r="B911" s="66"/>
      <c r="C911" s="39"/>
      <c r="D911" s="1"/>
      <c r="E911" s="90"/>
      <c r="F911" s="93"/>
      <c r="G911" s="93"/>
      <c r="H911" s="93"/>
      <c r="I911" s="93"/>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row>
    <row r="912" spans="1:176" s="65" customFormat="1" x14ac:dyDescent="0.2">
      <c r="A912" s="1"/>
      <c r="B912" s="66"/>
      <c r="C912" s="39"/>
      <c r="D912" s="1"/>
      <c r="E912" s="90"/>
      <c r="F912" s="93"/>
      <c r="G912" s="93"/>
      <c r="H912" s="93"/>
      <c r="I912" s="93"/>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row>
    <row r="913" spans="1:176" s="65" customFormat="1" x14ac:dyDescent="0.2">
      <c r="A913" s="1"/>
      <c r="B913" s="66"/>
      <c r="C913" s="39"/>
      <c r="D913" s="1"/>
      <c r="E913" s="90"/>
      <c r="F913" s="93"/>
      <c r="G913" s="93"/>
      <c r="H913" s="93"/>
      <c r="I913" s="93"/>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row>
    <row r="914" spans="1:176" s="65" customFormat="1" x14ac:dyDescent="0.2">
      <c r="A914" s="1"/>
      <c r="B914" s="66"/>
      <c r="C914" s="39"/>
      <c r="D914" s="1"/>
      <c r="E914" s="90"/>
      <c r="F914" s="93"/>
      <c r="G914" s="93"/>
      <c r="H914" s="93"/>
      <c r="I914" s="93"/>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row>
    <row r="915" spans="1:176" s="65" customFormat="1" x14ac:dyDescent="0.2">
      <c r="A915" s="1"/>
      <c r="B915" s="66"/>
      <c r="C915" s="39"/>
      <c r="D915" s="1"/>
      <c r="E915" s="90"/>
      <c r="F915" s="93"/>
      <c r="G915" s="93"/>
      <c r="H915" s="93"/>
      <c r="I915" s="93"/>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row>
    <row r="916" spans="1:176" s="65" customFormat="1" x14ac:dyDescent="0.2">
      <c r="A916" s="1"/>
      <c r="B916" s="66"/>
      <c r="C916" s="39"/>
      <c r="D916" s="1"/>
      <c r="E916" s="90"/>
      <c r="F916" s="93"/>
      <c r="G916" s="93"/>
      <c r="H916" s="93"/>
      <c r="I916" s="93"/>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row>
    <row r="917" spans="1:176" s="65" customFormat="1" x14ac:dyDescent="0.2">
      <c r="A917" s="1"/>
      <c r="B917" s="66"/>
      <c r="C917" s="39"/>
      <c r="D917" s="1"/>
      <c r="E917" s="90"/>
      <c r="F917" s="93"/>
      <c r="G917" s="93"/>
      <c r="H917" s="93"/>
      <c r="I917" s="93"/>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row>
    <row r="918" spans="1:176" s="65" customFormat="1" x14ac:dyDescent="0.2">
      <c r="A918" s="1"/>
      <c r="B918" s="66"/>
      <c r="C918" s="39"/>
      <c r="D918" s="1"/>
      <c r="E918" s="90"/>
      <c r="F918" s="93"/>
      <c r="G918" s="93"/>
      <c r="H918" s="93"/>
      <c r="I918" s="93"/>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row>
    <row r="919" spans="1:176" s="65" customFormat="1" x14ac:dyDescent="0.2">
      <c r="A919" s="1"/>
      <c r="B919" s="66"/>
      <c r="C919" s="39"/>
      <c r="D919" s="1"/>
      <c r="E919" s="90"/>
      <c r="F919" s="93"/>
      <c r="G919" s="93"/>
      <c r="H919" s="93"/>
      <c r="I919" s="93"/>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row>
    <row r="920" spans="1:176" s="65" customFormat="1" x14ac:dyDescent="0.2">
      <c r="A920" s="1"/>
      <c r="B920" s="66"/>
      <c r="C920" s="39"/>
      <c r="D920" s="1"/>
      <c r="E920" s="90"/>
      <c r="F920" s="93"/>
      <c r="G920" s="93"/>
      <c r="H920" s="93"/>
      <c r="I920" s="93"/>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row>
    <row r="921" spans="1:176" s="65" customFormat="1" x14ac:dyDescent="0.2">
      <c r="A921" s="1"/>
      <c r="B921" s="66"/>
      <c r="C921" s="39"/>
      <c r="D921" s="1"/>
      <c r="E921" s="90"/>
      <c r="F921" s="93"/>
      <c r="G921" s="93"/>
      <c r="H921" s="93"/>
      <c r="I921" s="93"/>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row>
    <row r="922" spans="1:176" s="65" customFormat="1" x14ac:dyDescent="0.2">
      <c r="A922" s="1"/>
      <c r="B922" s="66"/>
      <c r="C922" s="39"/>
      <c r="D922" s="1"/>
      <c r="E922" s="90"/>
      <c r="F922" s="93"/>
      <c r="G922" s="93"/>
      <c r="H922" s="93"/>
      <c r="I922" s="93"/>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row>
    <row r="923" spans="1:176" s="65" customFormat="1" x14ac:dyDescent="0.2">
      <c r="A923" s="1"/>
      <c r="B923" s="66"/>
      <c r="C923" s="39"/>
      <c r="D923" s="1"/>
      <c r="E923" s="90"/>
      <c r="F923" s="93"/>
      <c r="G923" s="93"/>
      <c r="H923" s="93"/>
      <c r="I923" s="93"/>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row>
    <row r="924" spans="1:176" s="65" customFormat="1" x14ac:dyDescent="0.2">
      <c r="A924" s="1"/>
      <c r="B924" s="66"/>
      <c r="C924" s="39"/>
      <c r="D924" s="1"/>
      <c r="E924" s="90"/>
      <c r="F924" s="93"/>
      <c r="G924" s="93"/>
      <c r="H924" s="93"/>
      <c r="I924" s="93"/>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row>
    <row r="925" spans="1:176" s="65" customFormat="1" x14ac:dyDescent="0.2">
      <c r="A925" s="1"/>
      <c r="B925" s="66"/>
      <c r="C925" s="39"/>
      <c r="D925" s="1"/>
      <c r="E925" s="90"/>
      <c r="F925" s="93"/>
      <c r="G925" s="93"/>
      <c r="H925" s="93"/>
      <c r="I925" s="93"/>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row>
    <row r="926" spans="1:176" s="65" customFormat="1" x14ac:dyDescent="0.2">
      <c r="A926" s="1"/>
      <c r="B926" s="66"/>
      <c r="C926" s="39"/>
      <c r="D926" s="1"/>
      <c r="E926" s="90"/>
      <c r="F926" s="93"/>
      <c r="G926" s="93"/>
      <c r="H926" s="93"/>
      <c r="I926" s="93"/>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row>
    <row r="927" spans="1:176" s="65" customFormat="1" x14ac:dyDescent="0.2">
      <c r="A927" s="1"/>
      <c r="B927" s="66"/>
      <c r="C927" s="39"/>
      <c r="D927" s="1"/>
      <c r="E927" s="90"/>
      <c r="F927" s="93"/>
      <c r="G927" s="93"/>
      <c r="H927" s="93"/>
      <c r="I927" s="93"/>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row>
    <row r="928" spans="1:176" s="65" customFormat="1" x14ac:dyDescent="0.2">
      <c r="A928" s="1"/>
      <c r="B928" s="66"/>
      <c r="C928" s="39"/>
      <c r="D928" s="1"/>
      <c r="E928" s="90"/>
      <c r="F928" s="93"/>
      <c r="G928" s="93"/>
      <c r="H928" s="93"/>
      <c r="I928" s="93"/>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row>
    <row r="929" spans="1:176" s="65" customFormat="1" x14ac:dyDescent="0.2">
      <c r="A929" s="1"/>
      <c r="B929" s="66"/>
      <c r="C929" s="39"/>
      <c r="D929" s="1"/>
      <c r="E929" s="90"/>
      <c r="F929" s="93"/>
      <c r="G929" s="93"/>
      <c r="H929" s="93"/>
      <c r="I929" s="93"/>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row>
    <row r="930" spans="1:176" s="65" customFormat="1" x14ac:dyDescent="0.2">
      <c r="A930" s="1"/>
      <c r="B930" s="66"/>
      <c r="C930" s="39"/>
      <c r="D930" s="1"/>
      <c r="E930" s="90"/>
      <c r="F930" s="93"/>
      <c r="G930" s="93"/>
      <c r="H930" s="93"/>
      <c r="I930" s="93"/>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row>
    <row r="931" spans="1:176" s="65" customFormat="1" x14ac:dyDescent="0.2">
      <c r="A931" s="1"/>
      <c r="B931" s="66"/>
      <c r="C931" s="39"/>
      <c r="D931" s="1"/>
      <c r="E931" s="90"/>
      <c r="F931" s="93"/>
      <c r="G931" s="93"/>
      <c r="H931" s="93"/>
      <c r="I931" s="93"/>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row>
    <row r="932" spans="1:176" s="65" customFormat="1" x14ac:dyDescent="0.2">
      <c r="A932" s="1"/>
      <c r="B932" s="66"/>
      <c r="C932" s="39"/>
      <c r="D932" s="1"/>
      <c r="E932" s="90"/>
      <c r="F932" s="93"/>
      <c r="G932" s="93"/>
      <c r="H932" s="93"/>
      <c r="I932" s="93"/>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row>
    <row r="933" spans="1:176" s="65" customFormat="1" x14ac:dyDescent="0.2">
      <c r="A933" s="1"/>
      <c r="B933" s="66"/>
      <c r="C933" s="39"/>
      <c r="D933" s="1"/>
      <c r="E933" s="90"/>
      <c r="F933" s="93"/>
      <c r="G933" s="93"/>
      <c r="H933" s="93"/>
      <c r="I933" s="93"/>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row>
    <row r="934" spans="1:176" s="65" customFormat="1" x14ac:dyDescent="0.2">
      <c r="A934" s="1"/>
      <c r="B934" s="66"/>
      <c r="C934" s="39"/>
      <c r="D934" s="1"/>
      <c r="E934" s="90"/>
      <c r="F934" s="93"/>
      <c r="G934" s="93"/>
      <c r="H934" s="93"/>
      <c r="I934" s="93"/>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row>
    <row r="935" spans="1:176" s="65" customFormat="1" x14ac:dyDescent="0.2">
      <c r="A935" s="1"/>
      <c r="B935" s="66"/>
      <c r="C935" s="39"/>
      <c r="D935" s="1"/>
      <c r="E935" s="90"/>
      <c r="F935" s="93"/>
      <c r="G935" s="93"/>
      <c r="H935" s="93"/>
      <c r="I935" s="93"/>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row>
    <row r="936" spans="1:176" s="65" customFormat="1" x14ac:dyDescent="0.2">
      <c r="A936" s="1"/>
      <c r="B936" s="66"/>
      <c r="C936" s="39"/>
      <c r="D936" s="1"/>
      <c r="E936" s="90"/>
      <c r="F936" s="93"/>
      <c r="G936" s="93"/>
      <c r="H936" s="93"/>
      <c r="I936" s="93"/>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row>
    <row r="937" spans="1:176" s="65" customFormat="1" x14ac:dyDescent="0.2">
      <c r="A937" s="1"/>
      <c r="B937" s="66"/>
      <c r="C937" s="39"/>
      <c r="D937" s="1"/>
      <c r="E937" s="90"/>
      <c r="F937" s="93"/>
      <c r="G937" s="93"/>
      <c r="H937" s="93"/>
      <c r="I937" s="93"/>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row>
    <row r="938" spans="1:176" s="65" customFormat="1" x14ac:dyDescent="0.2">
      <c r="A938" s="1"/>
      <c r="B938" s="66"/>
      <c r="C938" s="39"/>
      <c r="D938" s="1"/>
      <c r="E938" s="90"/>
      <c r="F938" s="93"/>
      <c r="G938" s="93"/>
      <c r="H938" s="93"/>
      <c r="I938" s="93"/>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row>
    <row r="939" spans="1:176" s="65" customFormat="1" x14ac:dyDescent="0.2">
      <c r="A939" s="1"/>
      <c r="B939" s="66"/>
      <c r="C939" s="39"/>
      <c r="D939" s="1"/>
      <c r="E939" s="90"/>
      <c r="F939" s="93"/>
      <c r="G939" s="93"/>
      <c r="H939" s="93"/>
      <c r="I939" s="93"/>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row>
    <row r="940" spans="1:176" s="65" customFormat="1" x14ac:dyDescent="0.2">
      <c r="A940" s="1"/>
      <c r="B940" s="66"/>
      <c r="C940" s="39"/>
      <c r="D940" s="1"/>
      <c r="E940" s="90"/>
      <c r="F940" s="93"/>
      <c r="G940" s="93"/>
      <c r="H940" s="93"/>
      <c r="I940" s="93"/>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row>
    <row r="941" spans="1:176" s="65" customFormat="1" x14ac:dyDescent="0.2">
      <c r="A941" s="1"/>
      <c r="B941" s="66"/>
      <c r="C941" s="39"/>
      <c r="D941" s="1"/>
      <c r="E941" s="90"/>
      <c r="F941" s="93"/>
      <c r="G941" s="93"/>
      <c r="H941" s="93"/>
      <c r="I941" s="93"/>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row>
    <row r="942" spans="1:176" s="65" customFormat="1" x14ac:dyDescent="0.2">
      <c r="A942" s="1"/>
      <c r="B942" s="66"/>
      <c r="C942" s="39"/>
      <c r="D942" s="1"/>
      <c r="E942" s="90"/>
      <c r="F942" s="93"/>
      <c r="G942" s="93"/>
      <c r="H942" s="93"/>
      <c r="I942" s="93"/>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row>
    <row r="943" spans="1:176" s="65" customFormat="1" x14ac:dyDescent="0.2">
      <c r="A943" s="1"/>
      <c r="B943" s="66"/>
      <c r="C943" s="39"/>
      <c r="D943" s="1"/>
      <c r="E943" s="90"/>
      <c r="F943" s="93"/>
      <c r="G943" s="93"/>
      <c r="H943" s="93"/>
      <c r="I943" s="93"/>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row>
    <row r="944" spans="1:176" s="65" customFormat="1" x14ac:dyDescent="0.2">
      <c r="A944" s="1"/>
      <c r="B944" s="66"/>
      <c r="C944" s="39"/>
      <c r="D944" s="1"/>
      <c r="E944" s="90"/>
      <c r="F944" s="93"/>
      <c r="G944" s="93"/>
      <c r="H944" s="93"/>
      <c r="I944" s="93"/>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row>
    <row r="945" spans="1:176" s="65" customFormat="1" x14ac:dyDescent="0.2">
      <c r="A945" s="1"/>
      <c r="B945" s="66"/>
      <c r="C945" s="39"/>
      <c r="D945" s="1"/>
      <c r="E945" s="90"/>
      <c r="F945" s="93"/>
      <c r="G945" s="93"/>
      <c r="H945" s="93"/>
      <c r="I945" s="93"/>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row>
    <row r="946" spans="1:176" s="65" customFormat="1" x14ac:dyDescent="0.2">
      <c r="A946" s="1"/>
      <c r="B946" s="66"/>
      <c r="C946" s="39"/>
      <c r="D946" s="1"/>
      <c r="E946" s="90"/>
      <c r="F946" s="93"/>
      <c r="G946" s="93"/>
      <c r="H946" s="93"/>
      <c r="I946" s="93"/>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row>
    <row r="947" spans="1:176" s="65" customFormat="1" x14ac:dyDescent="0.2">
      <c r="A947" s="1"/>
      <c r="B947" s="66"/>
      <c r="C947" s="39"/>
      <c r="D947" s="1"/>
      <c r="E947" s="90"/>
      <c r="F947" s="93"/>
      <c r="G947" s="93"/>
      <c r="H947" s="93"/>
      <c r="I947" s="93"/>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row>
    <row r="948" spans="1:176" s="65" customFormat="1" x14ac:dyDescent="0.2">
      <c r="A948" s="1"/>
      <c r="B948" s="66"/>
      <c r="C948" s="39"/>
      <c r="D948" s="1"/>
      <c r="E948" s="90"/>
      <c r="F948" s="93"/>
      <c r="G948" s="93"/>
      <c r="H948" s="93"/>
      <c r="I948" s="93"/>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row>
    <row r="949" spans="1:176" s="65" customFormat="1" x14ac:dyDescent="0.2">
      <c r="A949" s="1"/>
      <c r="B949" s="66"/>
      <c r="C949" s="39"/>
      <c r="D949" s="1"/>
      <c r="E949" s="90"/>
      <c r="F949" s="93"/>
      <c r="G949" s="93"/>
      <c r="H949" s="93"/>
      <c r="I949" s="93"/>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row>
    <row r="950" spans="1:176" s="65" customFormat="1" x14ac:dyDescent="0.2">
      <c r="A950" s="1"/>
      <c r="B950" s="66"/>
      <c r="C950" s="39"/>
      <c r="D950" s="1"/>
      <c r="E950" s="90"/>
      <c r="F950" s="93"/>
      <c r="G950" s="93"/>
      <c r="H950" s="93"/>
      <c r="I950" s="93"/>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row>
    <row r="951" spans="1:176" s="65" customFormat="1" x14ac:dyDescent="0.2">
      <c r="A951" s="1"/>
      <c r="B951" s="66"/>
      <c r="C951" s="39"/>
      <c r="D951" s="1"/>
      <c r="E951" s="90"/>
      <c r="F951" s="93"/>
      <c r="G951" s="93"/>
      <c r="H951" s="93"/>
      <c r="I951" s="93"/>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row>
    <row r="952" spans="1:176" s="65" customFormat="1" x14ac:dyDescent="0.2">
      <c r="A952" s="1"/>
      <c r="B952" s="66"/>
      <c r="C952" s="39"/>
      <c r="D952" s="1"/>
      <c r="E952" s="90"/>
      <c r="F952" s="93"/>
      <c r="G952" s="93"/>
      <c r="H952" s="93"/>
      <c r="I952" s="93"/>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row>
    <row r="953" spans="1:176" s="65" customFormat="1" x14ac:dyDescent="0.2">
      <c r="A953" s="1"/>
      <c r="B953" s="66"/>
      <c r="C953" s="39"/>
      <c r="D953" s="1"/>
      <c r="E953" s="90"/>
      <c r="F953" s="93"/>
      <c r="G953" s="93"/>
      <c r="H953" s="93"/>
      <c r="I953" s="93"/>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row>
    <row r="954" spans="1:176" s="65" customFormat="1" x14ac:dyDescent="0.2">
      <c r="A954" s="1"/>
      <c r="B954" s="66"/>
      <c r="C954" s="39"/>
      <c r="D954" s="1"/>
      <c r="E954" s="90"/>
      <c r="F954" s="93"/>
      <c r="G954" s="93"/>
      <c r="H954" s="93"/>
      <c r="I954" s="93"/>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row>
    <row r="955" spans="1:176" s="65" customFormat="1" x14ac:dyDescent="0.2">
      <c r="A955" s="1"/>
      <c r="B955" s="66"/>
      <c r="C955" s="39"/>
      <c r="D955" s="1"/>
      <c r="E955" s="90"/>
      <c r="F955" s="93"/>
      <c r="G955" s="93"/>
      <c r="H955" s="93"/>
      <c r="I955" s="93"/>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row>
    <row r="956" spans="1:176" s="65" customFormat="1" x14ac:dyDescent="0.2">
      <c r="A956" s="1"/>
      <c r="B956" s="66"/>
      <c r="C956" s="39"/>
      <c r="D956" s="1"/>
      <c r="E956" s="90"/>
      <c r="F956" s="93"/>
      <c r="G956" s="93"/>
      <c r="H956" s="93"/>
      <c r="I956" s="93"/>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row>
    <row r="957" spans="1:176" s="65" customFormat="1" x14ac:dyDescent="0.2">
      <c r="A957" s="1"/>
      <c r="B957" s="66"/>
      <c r="C957" s="39"/>
      <c r="D957" s="1"/>
      <c r="E957" s="90"/>
      <c r="F957" s="93"/>
      <c r="G957" s="93"/>
      <c r="H957" s="93"/>
      <c r="I957" s="93"/>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row>
    <row r="958" spans="1:176" s="65" customFormat="1" x14ac:dyDescent="0.2">
      <c r="A958" s="1"/>
      <c r="B958" s="66"/>
      <c r="C958" s="39"/>
      <c r="D958" s="1"/>
      <c r="E958" s="90"/>
      <c r="F958" s="93"/>
      <c r="G958" s="93"/>
      <c r="H958" s="93"/>
      <c r="I958" s="93"/>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row>
    <row r="959" spans="1:176" s="65" customFormat="1" x14ac:dyDescent="0.2">
      <c r="A959" s="1"/>
      <c r="B959" s="66"/>
      <c r="C959" s="39"/>
      <c r="D959" s="1"/>
      <c r="E959" s="90"/>
      <c r="F959" s="93"/>
      <c r="G959" s="93"/>
      <c r="H959" s="93"/>
      <c r="I959" s="93"/>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row>
    <row r="960" spans="1:176" s="65" customFormat="1" x14ac:dyDescent="0.2">
      <c r="A960" s="1"/>
      <c r="B960" s="66"/>
      <c r="C960" s="39"/>
      <c r="D960" s="1"/>
      <c r="E960" s="90"/>
      <c r="F960" s="93"/>
      <c r="G960" s="93"/>
      <c r="H960" s="93"/>
      <c r="I960" s="93"/>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row>
    <row r="961" spans="1:176" s="65" customFormat="1" x14ac:dyDescent="0.2">
      <c r="A961" s="1"/>
      <c r="B961" s="66"/>
      <c r="C961" s="39"/>
      <c r="D961" s="1"/>
      <c r="E961" s="90"/>
      <c r="F961" s="93"/>
      <c r="G961" s="93"/>
      <c r="H961" s="93"/>
      <c r="I961" s="93"/>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row>
    <row r="962" spans="1:176" s="65" customFormat="1" x14ac:dyDescent="0.2">
      <c r="A962" s="1"/>
      <c r="B962" s="66"/>
      <c r="C962" s="39"/>
      <c r="D962" s="1"/>
      <c r="E962" s="90"/>
      <c r="F962" s="93"/>
      <c r="G962" s="93"/>
      <c r="H962" s="93"/>
      <c r="I962" s="93"/>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row>
    <row r="963" spans="1:176" s="65" customFormat="1" x14ac:dyDescent="0.2">
      <c r="A963" s="1"/>
      <c r="B963" s="66"/>
      <c r="C963" s="39"/>
      <c r="D963" s="1"/>
      <c r="E963" s="90"/>
      <c r="F963" s="93"/>
      <c r="G963" s="93"/>
      <c r="H963" s="93"/>
      <c r="I963" s="93"/>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row>
    <row r="964" spans="1:176" s="65" customFormat="1" x14ac:dyDescent="0.2">
      <c r="A964" s="1"/>
      <c r="B964" s="66"/>
      <c r="C964" s="39"/>
      <c r="D964" s="1"/>
      <c r="E964" s="90"/>
      <c r="F964" s="93"/>
      <c r="G964" s="93"/>
      <c r="H964" s="93"/>
      <c r="I964" s="93"/>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row>
    <row r="965" spans="1:176" s="65" customFormat="1" x14ac:dyDescent="0.2">
      <c r="A965" s="1"/>
      <c r="B965" s="66"/>
      <c r="C965" s="39"/>
      <c r="D965" s="1"/>
      <c r="E965" s="90"/>
      <c r="F965" s="93"/>
      <c r="G965" s="93"/>
      <c r="H965" s="93"/>
      <c r="I965" s="93"/>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row>
    <row r="966" spans="1:176" s="65" customFormat="1" x14ac:dyDescent="0.2">
      <c r="A966" s="1"/>
      <c r="B966" s="66"/>
      <c r="C966" s="39"/>
      <c r="D966" s="1"/>
      <c r="E966" s="90"/>
      <c r="F966" s="93"/>
      <c r="G966" s="93"/>
      <c r="H966" s="93"/>
      <c r="I966" s="93"/>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row>
    <row r="967" spans="1:176" s="65" customFormat="1" x14ac:dyDescent="0.2">
      <c r="A967" s="1"/>
      <c r="B967" s="66"/>
      <c r="C967" s="39"/>
      <c r="D967" s="1"/>
      <c r="E967" s="90"/>
      <c r="F967" s="93"/>
      <c r="G967" s="93"/>
      <c r="H967" s="93"/>
      <c r="I967" s="93"/>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row>
    <row r="968" spans="1:176" s="65" customFormat="1" x14ac:dyDescent="0.2">
      <c r="A968" s="1"/>
      <c r="B968" s="66"/>
      <c r="C968" s="39"/>
      <c r="D968" s="1"/>
      <c r="E968" s="90"/>
      <c r="F968" s="93"/>
      <c r="G968" s="93"/>
      <c r="H968" s="93"/>
      <c r="I968" s="93"/>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row>
    <row r="969" spans="1:176" s="65" customFormat="1" x14ac:dyDescent="0.2">
      <c r="A969" s="1"/>
      <c r="B969" s="66"/>
      <c r="C969" s="39"/>
      <c r="D969" s="1"/>
      <c r="E969" s="90"/>
      <c r="F969" s="93"/>
      <c r="G969" s="93"/>
      <c r="H969" s="93"/>
      <c r="I969" s="93"/>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row>
    <row r="970" spans="1:176" s="65" customFormat="1" x14ac:dyDescent="0.2">
      <c r="A970" s="1"/>
      <c r="B970" s="66"/>
      <c r="C970" s="39"/>
      <c r="D970" s="1"/>
      <c r="E970" s="90"/>
      <c r="F970" s="93"/>
      <c r="G970" s="93"/>
      <c r="H970" s="93"/>
      <c r="I970" s="93"/>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row>
    <row r="971" spans="1:176" s="65" customFormat="1" x14ac:dyDescent="0.2">
      <c r="A971" s="1"/>
      <c r="B971" s="66"/>
      <c r="C971" s="39"/>
      <c r="D971" s="1"/>
      <c r="E971" s="90"/>
      <c r="F971" s="93"/>
      <c r="G971" s="93"/>
      <c r="H971" s="93"/>
      <c r="I971" s="93"/>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row>
    <row r="972" spans="1:176" s="65" customFormat="1" x14ac:dyDescent="0.2">
      <c r="A972" s="1"/>
      <c r="B972" s="66"/>
      <c r="C972" s="39"/>
      <c r="D972" s="1"/>
      <c r="E972" s="90"/>
      <c r="F972" s="93"/>
      <c r="G972" s="93"/>
      <c r="H972" s="93"/>
      <c r="I972" s="93"/>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row>
    <row r="973" spans="1:176" s="65" customFormat="1" x14ac:dyDescent="0.2">
      <c r="A973" s="1"/>
      <c r="B973" s="66"/>
      <c r="C973" s="39"/>
      <c r="D973" s="1"/>
      <c r="E973" s="90"/>
      <c r="F973" s="93"/>
      <c r="G973" s="93"/>
      <c r="H973" s="93"/>
      <c r="I973" s="93"/>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row>
    <row r="974" spans="1:176" s="65" customFormat="1" x14ac:dyDescent="0.2">
      <c r="A974" s="1"/>
      <c r="B974" s="66"/>
      <c r="C974" s="39"/>
      <c r="D974" s="1"/>
      <c r="E974" s="90"/>
      <c r="F974" s="93"/>
      <c r="G974" s="93"/>
      <c r="H974" s="93"/>
      <c r="I974" s="93"/>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row>
    <row r="975" spans="1:176" s="65" customFormat="1" x14ac:dyDescent="0.2">
      <c r="A975" s="1"/>
      <c r="B975" s="66"/>
      <c r="C975" s="39"/>
      <c r="D975" s="1"/>
      <c r="E975" s="90"/>
      <c r="F975" s="93"/>
      <c r="G975" s="93"/>
      <c r="H975" s="93"/>
      <c r="I975" s="93"/>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row>
    <row r="976" spans="1:176" s="65" customFormat="1" x14ac:dyDescent="0.2">
      <c r="A976" s="1"/>
      <c r="B976" s="66"/>
      <c r="C976" s="39"/>
      <c r="D976" s="1"/>
      <c r="E976" s="90"/>
      <c r="F976" s="93"/>
      <c r="G976" s="93"/>
      <c r="H976" s="93"/>
      <c r="I976" s="93"/>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row>
    <row r="977" spans="1:176" s="65" customFormat="1" x14ac:dyDescent="0.2">
      <c r="A977" s="1"/>
      <c r="B977" s="66"/>
      <c r="C977" s="39"/>
      <c r="D977" s="1"/>
      <c r="E977" s="90"/>
      <c r="F977" s="93"/>
      <c r="G977" s="93"/>
      <c r="H977" s="93"/>
      <c r="I977" s="93"/>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row>
    <row r="978" spans="1:176" s="65" customFormat="1" x14ac:dyDescent="0.2">
      <c r="A978" s="1"/>
      <c r="B978" s="66"/>
      <c r="C978" s="39"/>
      <c r="D978" s="1"/>
      <c r="E978" s="90"/>
      <c r="F978" s="93"/>
      <c r="G978" s="93"/>
      <c r="H978" s="93"/>
      <c r="I978" s="93"/>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row>
    <row r="979" spans="1:176" s="65" customFormat="1" x14ac:dyDescent="0.2">
      <c r="A979" s="1"/>
      <c r="B979" s="66"/>
      <c r="C979" s="39"/>
      <c r="D979" s="1"/>
      <c r="E979" s="90"/>
      <c r="F979" s="93"/>
      <c r="G979" s="93"/>
      <c r="H979" s="93"/>
      <c r="I979" s="93"/>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row>
    <row r="980" spans="1:176" s="65" customFormat="1" x14ac:dyDescent="0.2">
      <c r="A980" s="1"/>
      <c r="B980" s="66"/>
      <c r="C980" s="39"/>
      <c r="D980" s="1"/>
      <c r="E980" s="90"/>
      <c r="F980" s="93"/>
      <c r="G980" s="93"/>
      <c r="H980" s="93"/>
      <c r="I980" s="93"/>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row>
    <row r="981" spans="1:176" s="65" customFormat="1" x14ac:dyDescent="0.2">
      <c r="A981" s="1"/>
      <c r="B981" s="66"/>
      <c r="C981" s="39"/>
      <c r="D981" s="1"/>
      <c r="E981" s="90"/>
      <c r="F981" s="93"/>
      <c r="G981" s="93"/>
      <c r="H981" s="93"/>
      <c r="I981" s="93"/>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row>
    <row r="982" spans="1:176" s="65" customFormat="1" x14ac:dyDescent="0.2">
      <c r="A982" s="1"/>
      <c r="B982" s="66"/>
      <c r="C982" s="39"/>
      <c r="D982" s="1"/>
      <c r="E982" s="90"/>
      <c r="F982" s="93"/>
      <c r="G982" s="93"/>
      <c r="H982" s="93"/>
      <c r="I982" s="93"/>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row>
    <row r="983" spans="1:176" s="65" customFormat="1" x14ac:dyDescent="0.2">
      <c r="A983" s="1"/>
      <c r="B983" s="66"/>
      <c r="C983" s="39"/>
      <c r="D983" s="1"/>
      <c r="E983" s="90"/>
      <c r="F983" s="93"/>
      <c r="G983" s="93"/>
      <c r="H983" s="93"/>
      <c r="I983" s="93"/>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row>
    <row r="984" spans="1:176" s="65" customFormat="1" x14ac:dyDescent="0.2">
      <c r="A984" s="1"/>
      <c r="B984" s="66"/>
      <c r="C984" s="39"/>
      <c r="D984" s="1"/>
      <c r="E984" s="90"/>
      <c r="F984" s="93"/>
      <c r="G984" s="93"/>
      <c r="H984" s="93"/>
      <c r="I984" s="93"/>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row>
    <row r="985" spans="1:176" s="65" customFormat="1" x14ac:dyDescent="0.2">
      <c r="A985" s="1"/>
      <c r="B985" s="66"/>
      <c r="C985" s="39"/>
      <c r="D985" s="1"/>
      <c r="E985" s="90"/>
      <c r="F985" s="93"/>
      <c r="G985" s="93"/>
      <c r="H985" s="93"/>
      <c r="I985" s="93"/>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row>
    <row r="986" spans="1:176" s="65" customFormat="1" x14ac:dyDescent="0.2">
      <c r="A986" s="1"/>
      <c r="B986" s="66"/>
      <c r="C986" s="39"/>
      <c r="D986" s="1"/>
      <c r="E986" s="90"/>
      <c r="F986" s="93"/>
      <c r="G986" s="93"/>
      <c r="H986" s="93"/>
      <c r="I986" s="93"/>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row>
    <row r="987" spans="1:176" s="65" customFormat="1" x14ac:dyDescent="0.2">
      <c r="A987" s="1"/>
      <c r="B987" s="66"/>
      <c r="C987" s="39"/>
      <c r="D987" s="1"/>
      <c r="E987" s="90"/>
      <c r="F987" s="93"/>
      <c r="G987" s="93"/>
      <c r="H987" s="93"/>
      <c r="I987" s="93"/>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row>
    <row r="988" spans="1:176" s="65" customFormat="1" x14ac:dyDescent="0.2">
      <c r="A988" s="1"/>
      <c r="B988" s="66"/>
      <c r="C988" s="39"/>
      <c r="D988" s="1"/>
      <c r="E988" s="90"/>
      <c r="F988" s="93"/>
      <c r="G988" s="93"/>
      <c r="H988" s="93"/>
      <c r="I988" s="93"/>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row>
    <row r="989" spans="1:176" s="65" customFormat="1" x14ac:dyDescent="0.2">
      <c r="A989" s="1"/>
      <c r="B989" s="66"/>
      <c r="C989" s="39"/>
      <c r="D989" s="1"/>
      <c r="E989" s="90"/>
      <c r="F989" s="93"/>
      <c r="G989" s="93"/>
      <c r="H989" s="93"/>
      <c r="I989" s="93"/>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row>
    <row r="990" spans="1:176" s="65" customFormat="1" x14ac:dyDescent="0.2">
      <c r="A990" s="1"/>
      <c r="B990" s="66"/>
      <c r="C990" s="39"/>
      <c r="D990" s="1"/>
      <c r="E990" s="90"/>
      <c r="F990" s="93"/>
      <c r="G990" s="93"/>
      <c r="H990" s="93"/>
      <c r="I990" s="93"/>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row>
    <row r="991" spans="1:176" s="65" customFormat="1" x14ac:dyDescent="0.2">
      <c r="A991" s="1"/>
      <c r="B991" s="66"/>
      <c r="C991" s="39"/>
      <c r="D991" s="1"/>
      <c r="E991" s="90"/>
      <c r="F991" s="93"/>
      <c r="G991" s="93"/>
      <c r="H991" s="93"/>
      <c r="I991" s="93"/>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row>
    <row r="992" spans="1:176" s="65" customFormat="1" x14ac:dyDescent="0.2">
      <c r="A992" s="1"/>
      <c r="B992" s="66"/>
      <c r="C992" s="39"/>
      <c r="D992" s="1"/>
      <c r="E992" s="90"/>
      <c r="F992" s="93"/>
      <c r="G992" s="93"/>
      <c r="H992" s="93"/>
      <c r="I992" s="93"/>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row>
    <row r="993" spans="1:176" s="65" customFormat="1" x14ac:dyDescent="0.2">
      <c r="A993" s="1"/>
      <c r="B993" s="66"/>
      <c r="C993" s="39"/>
      <c r="D993" s="1"/>
      <c r="E993" s="90"/>
      <c r="F993" s="93"/>
      <c r="G993" s="93"/>
      <c r="H993" s="93"/>
      <c r="I993" s="93"/>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row>
    <row r="994" spans="1:176" s="65" customFormat="1" x14ac:dyDescent="0.2">
      <c r="A994" s="1"/>
      <c r="B994" s="66"/>
      <c r="C994" s="39"/>
      <c r="D994" s="1"/>
      <c r="E994" s="90"/>
      <c r="F994" s="93"/>
      <c r="G994" s="93"/>
      <c r="H994" s="93"/>
      <c r="I994" s="93"/>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row>
    <row r="995" spans="1:176" s="65" customFormat="1" x14ac:dyDescent="0.2">
      <c r="A995" s="1"/>
      <c r="B995" s="66"/>
      <c r="C995" s="39"/>
      <c r="D995" s="1"/>
      <c r="E995" s="90"/>
      <c r="F995" s="93"/>
      <c r="G995" s="93"/>
      <c r="H995" s="93"/>
      <c r="I995" s="93"/>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row>
    <row r="996" spans="1:176" s="65" customFormat="1" x14ac:dyDescent="0.2">
      <c r="A996" s="1"/>
      <c r="B996" s="66"/>
      <c r="C996" s="39"/>
      <c r="D996" s="1"/>
      <c r="E996" s="90"/>
      <c r="F996" s="93"/>
      <c r="G996" s="93"/>
      <c r="H996" s="93"/>
      <c r="I996" s="93"/>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row>
    <row r="997" spans="1:176" s="65" customFormat="1" x14ac:dyDescent="0.2">
      <c r="A997" s="1"/>
      <c r="B997" s="66"/>
      <c r="C997" s="39"/>
      <c r="D997" s="1"/>
      <c r="E997" s="90"/>
      <c r="F997" s="93"/>
      <c r="G997" s="93"/>
      <c r="H997" s="93"/>
      <c r="I997" s="93"/>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row>
    <row r="998" spans="1:176" s="65" customFormat="1" x14ac:dyDescent="0.2">
      <c r="A998" s="1"/>
      <c r="B998" s="66"/>
      <c r="C998" s="39"/>
      <c r="D998" s="1"/>
      <c r="E998" s="90"/>
      <c r="F998" s="93"/>
      <c r="G998" s="93"/>
      <c r="H998" s="93"/>
      <c r="I998" s="93"/>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row>
    <row r="999" spans="1:176" s="65" customFormat="1" x14ac:dyDescent="0.2">
      <c r="A999" s="1"/>
      <c r="B999" s="66"/>
      <c r="C999" s="39"/>
      <c r="D999" s="1"/>
      <c r="E999" s="90"/>
      <c r="F999" s="93"/>
      <c r="G999" s="93"/>
      <c r="H999" s="93"/>
      <c r="I999" s="93"/>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row>
    <row r="1000" spans="1:176" s="65" customFormat="1" x14ac:dyDescent="0.2">
      <c r="A1000" s="1"/>
      <c r="B1000" s="66"/>
      <c r="C1000" s="39"/>
      <c r="D1000" s="1"/>
      <c r="E1000" s="90"/>
      <c r="F1000" s="93"/>
      <c r="G1000" s="93"/>
      <c r="H1000" s="93"/>
      <c r="I1000" s="93"/>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row>
    <row r="1001" spans="1:176" s="65" customFormat="1" x14ac:dyDescent="0.2">
      <c r="A1001" s="1"/>
      <c r="B1001" s="66"/>
      <c r="C1001" s="39"/>
      <c r="D1001" s="1"/>
      <c r="E1001" s="90"/>
      <c r="F1001" s="93"/>
      <c r="G1001" s="93"/>
      <c r="H1001" s="93"/>
      <c r="I1001" s="93"/>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row>
    <row r="1002" spans="1:176" x14ac:dyDescent="0.2">
      <c r="B1002" s="66"/>
      <c r="C1002" s="39"/>
      <c r="D1002" s="1"/>
      <c r="E1002" s="90"/>
      <c r="F1002" s="93"/>
      <c r="G1002" s="93"/>
      <c r="H1002" s="93"/>
      <c r="I1002" s="93"/>
      <c r="J1002" s="1"/>
      <c r="K1002" s="1"/>
      <c r="L1002" s="1"/>
      <c r="M1002" s="1"/>
    </row>
  </sheetData>
  <sheetProtection sheet="1" formatCells="0" formatColumns="0" formatRows="0" insertColumns="0" insertRows="0" insertHyperlinks="0" deleteColumns="0" deleteRows="0" sort="0" autoFilter="0" pivotTables="0"/>
  <mergeCells count="3">
    <mergeCell ref="D1:D2"/>
    <mergeCell ref="F3:I3"/>
    <mergeCell ref="J3:M3"/>
  </mergeCells>
  <conditionalFormatting sqref="B5:M1000">
    <cfRule type="expression" dxfId="1" priority="1">
      <formula>$B5&lt;&gt;""</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6ED91-70F9-4351-BFB3-283E01ADEAD0}">
  <dimension ref="A1:BX1436"/>
  <sheetViews>
    <sheetView rightToLeft="1" tabSelected="1" workbookViewId="0">
      <selection activeCell="L16" sqref="L16"/>
    </sheetView>
  </sheetViews>
  <sheetFormatPr defaultColWidth="8" defaultRowHeight="14.25" x14ac:dyDescent="0.2"/>
  <cols>
    <col min="1" max="1" width="2.125" style="1" customWidth="1"/>
    <col min="2" max="2" width="11.125" style="71" customWidth="1"/>
    <col min="3" max="3" width="41.625" style="109" customWidth="1"/>
    <col min="4" max="4" width="31.875" style="109" customWidth="1"/>
    <col min="5" max="5" width="24.25" style="110" customWidth="1"/>
    <col min="6" max="6" width="17" style="111" customWidth="1"/>
    <col min="7" max="7" width="23.625" style="109" customWidth="1"/>
    <col min="8" max="8" width="20.5" style="112" customWidth="1"/>
    <col min="9" max="10" width="8" style="1"/>
    <col min="11" max="11" width="7.875" style="1" customWidth="1"/>
    <col min="12" max="12" width="31.875" style="1" customWidth="1"/>
    <col min="13" max="76" width="8" style="1"/>
  </cols>
  <sheetData>
    <row r="1" spans="1:76" s="1" customFormat="1" ht="33" customHeight="1" x14ac:dyDescent="0.35">
      <c r="A1" s="38"/>
      <c r="B1" s="39"/>
      <c r="C1" s="40" t="str">
        <f>'[1]מסך פתיחה'!$C$3</f>
        <v>דוח איכות סביבה הפקה</v>
      </c>
      <c r="D1" s="41" t="s">
        <v>31</v>
      </c>
      <c r="E1" s="42" t="str">
        <f>'[1]מסך פתיחה'!D7</f>
        <v>מ01/01/2022 00:00:00עד01/01/2023 00:00:00</v>
      </c>
      <c r="G1" s="43"/>
      <c r="I1" s="8"/>
      <c r="J1" s="9"/>
      <c r="K1" s="10"/>
      <c r="N1" s="11"/>
      <c r="O1" s="12"/>
      <c r="P1" s="12"/>
      <c r="Q1" s="12"/>
    </row>
    <row r="2" spans="1:76" s="1" customFormat="1" ht="33" customHeight="1" x14ac:dyDescent="0.35">
      <c r="A2" s="38"/>
      <c r="B2" s="39"/>
      <c r="C2" s="46" t="str">
        <f>'[1]מסך פתיחה'!$C$4</f>
        <v>אור - יהודה -  מי שקמה</v>
      </c>
      <c r="D2" s="41"/>
      <c r="G2" s="43"/>
      <c r="I2" s="8"/>
      <c r="J2" s="9"/>
      <c r="K2" s="10"/>
      <c r="N2" s="11"/>
      <c r="O2" s="12"/>
      <c r="P2" s="12"/>
      <c r="Q2" s="12"/>
    </row>
    <row r="3" spans="1:76" s="97" customFormat="1" ht="12.75" customHeight="1" x14ac:dyDescent="0.2">
      <c r="A3" s="1"/>
      <c r="B3" s="48"/>
      <c r="C3" s="48"/>
      <c r="D3" s="48"/>
      <c r="E3" s="48"/>
      <c r="F3" s="48"/>
      <c r="G3" s="48"/>
      <c r="H3" s="48"/>
      <c r="I3" s="1"/>
      <c r="J3" s="10"/>
      <c r="K3" s="1"/>
      <c r="L3" s="1"/>
      <c r="M3" s="92"/>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s="100" customFormat="1" x14ac:dyDescent="0.2">
      <c r="A4" s="47"/>
      <c r="B4" s="53" t="s">
        <v>7</v>
      </c>
      <c r="C4" s="53" t="s">
        <v>8</v>
      </c>
      <c r="D4" s="53" t="s">
        <v>25</v>
      </c>
      <c r="E4" s="53" t="s">
        <v>32</v>
      </c>
      <c r="F4" s="53" t="s">
        <v>33</v>
      </c>
      <c r="G4" s="53" t="s">
        <v>34</v>
      </c>
      <c r="H4" s="53" t="s">
        <v>35</v>
      </c>
      <c r="I4" s="98"/>
      <c r="J4" s="99"/>
      <c r="K4" s="1"/>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row>
    <row r="5" spans="1:76" s="1" customFormat="1" x14ac:dyDescent="0.2">
      <c r="A5" s="47"/>
      <c r="B5" s="87">
        <f>IFERROR(IF([1]ForbDraft!B18&lt;&gt;"",[1]ForbDraft!B18,""),"")</f>
        <v>7993</v>
      </c>
      <c r="C5" s="101" t="str">
        <f>IFERROR(IF([1]ForbDraft!C18&lt;&gt;"",[1]ForbDraft!C18,""),"")</f>
        <v>מאפית וינסטו השלום</v>
      </c>
      <c r="D5" s="38" t="str">
        <f>IFERROR(IF([1]ForbDraft!O18&lt;&gt;"",[1]ForbDraft!O18,""),"")</f>
        <v>מפעלי מזון ומשקאות</v>
      </c>
      <c r="E5" s="102" t="str">
        <f>IFERROR(IF([1]ForbDraft!I18&lt;&gt;"",TEXT([1]ForbDraft!I18,"#,##0.00"),""),"")</f>
        <v>60.34</v>
      </c>
      <c r="F5" s="103">
        <f>IFERROR(IF([1]ForbDraft!F18&lt;&gt;"",[1]ForbDraft!F18,""),"")</f>
        <v>44915.354131944441</v>
      </c>
      <c r="G5" s="38" t="str">
        <f>IFERROR(IF([1]ForbCalc!D3&lt;&gt;"",[1]ForbCalc!D3,""),"")</f>
        <v>נתרן</v>
      </c>
      <c r="H5" s="104">
        <f>IFERROR(IF([1]ForbCalc!E3&lt;&gt;"",[1]ForbCalc!E3,""),"")</f>
        <v>338.17099999999999</v>
      </c>
    </row>
    <row r="6" spans="1:76" s="1" customFormat="1" x14ac:dyDescent="0.2">
      <c r="A6" s="57"/>
      <c r="B6" s="87">
        <f>IFERROR(IF([1]ForbDraft!B19&lt;&gt;"",[1]ForbDraft!B19,""),"")</f>
        <v>7937</v>
      </c>
      <c r="C6" s="101" t="str">
        <f>IFERROR(IF([1]ForbDraft!C19&lt;&gt;"",[1]ForbDraft!C19,""),"")</f>
        <v>מוסך וולבו חנן שפיק</v>
      </c>
      <c r="D6" s="38" t="str">
        <f>IFERROR(IF([1]ForbDraft!O19&lt;&gt;"",[1]ForbDraft!O19,""),"")</f>
        <v>מוסכים</v>
      </c>
      <c r="E6" s="102" t="str">
        <f>IFERROR(IF([1]ForbDraft!I19&lt;&gt;"",TEXT([1]ForbDraft!I19,"#,##0.00"),""),"")</f>
        <v>20.97</v>
      </c>
      <c r="F6" s="103">
        <f>IFERROR(IF([1]ForbDraft!F19&lt;&gt;"",[1]ForbDraft!F19,""),"")</f>
        <v>44864.486875000002</v>
      </c>
      <c r="G6" s="38" t="str">
        <f>IFERROR(IF([1]ForbCalc!D4&lt;&gt;"",[1]ForbCalc!D4,""),"")</f>
        <v>שמנים מינרלים</v>
      </c>
      <c r="H6" s="104">
        <f>IFERROR(IF([1]ForbCalc!E4&lt;&gt;"",[1]ForbCalc!E4,""),"")</f>
        <v>27.5</v>
      </c>
    </row>
    <row r="7" spans="1:76" s="1" customFormat="1" x14ac:dyDescent="0.2">
      <c r="A7" s="57"/>
      <c r="B7" s="87">
        <f>IFERROR(IF([1]ForbDraft!B20&lt;&gt;"",[1]ForbDraft!B20,""),"")</f>
        <v>7937</v>
      </c>
      <c r="C7" s="101" t="str">
        <f>IFERROR(IF([1]ForbDraft!C20&lt;&gt;"",[1]ForbDraft!C20,""),"")</f>
        <v>מוסך וולבו חנן שפיק</v>
      </c>
      <c r="D7" s="38" t="str">
        <f>IFERROR(IF([1]ForbDraft!O20&lt;&gt;"",[1]ForbDraft!O20,""),"")</f>
        <v>מוסכים</v>
      </c>
      <c r="E7" s="102" t="str">
        <f>IFERROR(IF([1]ForbDraft!I20&lt;&gt;"",TEXT([1]ForbDraft!I20,"#,##0.00"),""),"")</f>
        <v>20.97</v>
      </c>
      <c r="F7" s="103">
        <f>IFERROR(IF([1]ForbDraft!F20&lt;&gt;"",[1]ForbDraft!F20,""),"")</f>
        <v>44864.486875000002</v>
      </c>
      <c r="G7" s="38" t="str">
        <f>IFERROR(IF([1]ForbCalc!D5&lt;&gt;"",[1]ForbCalc!D5,""),"")</f>
        <v>בורון</v>
      </c>
      <c r="H7" s="104">
        <f>IFERROR(IF([1]ForbCalc!E5&lt;&gt;"",[1]ForbCalc!E5,""),"")</f>
        <v>1.696</v>
      </c>
    </row>
    <row r="8" spans="1:76" s="1" customFormat="1" x14ac:dyDescent="0.2">
      <c r="A8" s="57"/>
      <c r="B8" s="87">
        <f>IFERROR(IF([1]ForbDraft!B21&lt;&gt;"",[1]ForbDraft!B21,""),"")</f>
        <v>7937</v>
      </c>
      <c r="C8" s="101" t="str">
        <f>IFERROR(IF([1]ForbDraft!C21&lt;&gt;"",[1]ForbDraft!C21,""),"")</f>
        <v>מוסך וולבו חנן שפיק</v>
      </c>
      <c r="D8" s="38" t="str">
        <f>IFERROR(IF([1]ForbDraft!O21&lt;&gt;"",[1]ForbDraft!O21,""),"")</f>
        <v>מוסכים</v>
      </c>
      <c r="E8" s="102" t="str">
        <f>IFERROR(IF([1]ForbDraft!I21&lt;&gt;"",TEXT([1]ForbDraft!I21,"#,##0.00"),""),"")</f>
        <v>20.97</v>
      </c>
      <c r="F8" s="103">
        <f>IFERROR(IF([1]ForbDraft!F21&lt;&gt;"",[1]ForbDraft!F21,""),"")</f>
        <v>44864.486875000002</v>
      </c>
      <c r="G8" s="38" t="str">
        <f>IFERROR(IF([1]ForbCalc!D6&lt;&gt;"",[1]ForbCalc!D6,""),"")</f>
        <v>נתרן</v>
      </c>
      <c r="H8" s="104">
        <f>IFERROR(IF([1]ForbCalc!E6&lt;&gt;"",[1]ForbCalc!E6,""),"")</f>
        <v>474.10300000000001</v>
      </c>
    </row>
    <row r="9" spans="1:76" s="1" customFormat="1" x14ac:dyDescent="0.2">
      <c r="A9" s="57"/>
      <c r="B9" s="87">
        <f>IFERROR(IF([1]ForbDraft!B22&lt;&gt;"",[1]ForbDraft!B22,""),"")</f>
        <v>8272</v>
      </c>
      <c r="C9" s="101" t="str">
        <f>IFERROR(IF([1]ForbDraft!C22&lt;&gt;"",[1]ForbDraft!C22,""),"")</f>
        <v>אצל התורכי</v>
      </c>
      <c r="D9" s="38" t="str">
        <f>IFERROR(IF([1]ForbDraft!O22&lt;&gt;"",[1]ForbDraft!O22,""),"")</f>
        <v>אולמות אירועים, מסעדות, קניונים</v>
      </c>
      <c r="E9" s="102" t="str">
        <f>IFERROR(IF([1]ForbDraft!I22&lt;&gt;"",TEXT([1]ForbDraft!I22,"#,##0.00"),""),"")</f>
        <v>81.36</v>
      </c>
      <c r="F9" s="103">
        <f>IFERROR(IF([1]ForbDraft!F22&lt;&gt;"",[1]ForbDraft!F22,""),"")</f>
        <v>44738.48978009259</v>
      </c>
      <c r="G9" s="38" t="str">
        <f>IFERROR(IF([1]ForbCalc!D7&lt;&gt;"",[1]ForbCalc!D7,""),"")</f>
        <v>נתרן</v>
      </c>
      <c r="H9" s="104">
        <f>IFERROR(IF([1]ForbCalc!E7&lt;&gt;"",[1]ForbCalc!E7,""),"")</f>
        <v>266</v>
      </c>
    </row>
    <row r="10" spans="1:76" s="1" customFormat="1" x14ac:dyDescent="0.2">
      <c r="A10" s="57"/>
      <c r="B10" s="87">
        <f>IFERROR(IF([1]ForbDraft!B23&lt;&gt;"",[1]ForbDraft!B23,""),"")</f>
        <v>8272</v>
      </c>
      <c r="C10" s="101" t="str">
        <f>IFERROR(IF([1]ForbDraft!C23&lt;&gt;"",[1]ForbDraft!C23,""),"")</f>
        <v>אצל התורכי</v>
      </c>
      <c r="D10" s="38" t="str">
        <f>IFERROR(IF([1]ForbDraft!O23&lt;&gt;"",[1]ForbDraft!O23,""),"")</f>
        <v>אולמות אירועים, מסעדות, קניונים</v>
      </c>
      <c r="E10" s="102" t="str">
        <f>IFERROR(IF([1]ForbDraft!I23&lt;&gt;"",TEXT([1]ForbDraft!I23,"#,##0.00"),""),"")</f>
        <v>81.36</v>
      </c>
      <c r="F10" s="103">
        <f>IFERROR(IF([1]ForbDraft!F23&lt;&gt;"",[1]ForbDraft!F23,""),"")</f>
        <v>44738.48978009259</v>
      </c>
      <c r="G10" s="38" t="str">
        <f>IFERROR(IF([1]ForbCalc!D8&lt;&gt;"",[1]ForbCalc!D8,""),"")</f>
        <v>שמנים כלליים</v>
      </c>
      <c r="H10" s="104">
        <f>IFERROR(IF([1]ForbCalc!E8&lt;&gt;"",[1]ForbCalc!E8,""),"")</f>
        <v>320</v>
      </c>
    </row>
    <row r="11" spans="1:76" s="1" customFormat="1" x14ac:dyDescent="0.2">
      <c r="A11" s="57"/>
      <c r="B11" s="87">
        <f>IFERROR(IF([1]ForbDraft!B24&lt;&gt;"",[1]ForbDraft!B24,""),"")</f>
        <v>8272</v>
      </c>
      <c r="C11" s="101" t="str">
        <f>IFERROR(IF([1]ForbDraft!C24&lt;&gt;"",[1]ForbDraft!C24,""),"")</f>
        <v>אצל התורכי</v>
      </c>
      <c r="D11" s="38" t="str">
        <f>IFERROR(IF([1]ForbDraft!O24&lt;&gt;"",[1]ForbDraft!O24,""),"")</f>
        <v>אולמות אירועים, מסעדות, קניונים</v>
      </c>
      <c r="E11" s="102" t="str">
        <f>IFERROR(IF([1]ForbDraft!I24&lt;&gt;"",TEXT([1]ForbDraft!I24,"#,##0.00"),""),"")</f>
        <v>81.36</v>
      </c>
      <c r="F11" s="103">
        <f>IFERROR(IF([1]ForbDraft!F24&lt;&gt;"",[1]ForbDraft!F24,""),"")</f>
        <v>44915.424201388887</v>
      </c>
      <c r="G11" s="38" t="str">
        <f>IFERROR(IF([1]ForbCalc!D9&lt;&gt;"",[1]ForbCalc!D9,""),"")</f>
        <v>כלורידים</v>
      </c>
      <c r="H11" s="104">
        <f>IFERROR(IF([1]ForbCalc!E9&lt;&gt;"",[1]ForbCalc!E9,""),"")</f>
        <v>483.24959999999999</v>
      </c>
    </row>
    <row r="12" spans="1:76" s="1" customFormat="1" x14ac:dyDescent="0.2">
      <c r="A12" s="57"/>
      <c r="B12" s="87">
        <f>IFERROR(IF([1]ForbDraft!B25&lt;&gt;"",[1]ForbDraft!B25,""),"")</f>
        <v>8272</v>
      </c>
      <c r="C12" s="101" t="str">
        <f>IFERROR(IF([1]ForbDraft!C25&lt;&gt;"",[1]ForbDraft!C25,""),"")</f>
        <v>אצל התורכי</v>
      </c>
      <c r="D12" s="38" t="str">
        <f>IFERROR(IF([1]ForbDraft!O25&lt;&gt;"",[1]ForbDraft!O25,""),"")</f>
        <v>אולמות אירועים, מסעדות, קניונים</v>
      </c>
      <c r="E12" s="102" t="str">
        <f>IFERROR(IF([1]ForbDraft!I25&lt;&gt;"",TEXT([1]ForbDraft!I25,"#,##0.00"),""),"")</f>
        <v>81.36</v>
      </c>
      <c r="F12" s="103">
        <f>IFERROR(IF([1]ForbDraft!F25&lt;&gt;"",[1]ForbDraft!F25,""),"")</f>
        <v>44915.424201388887</v>
      </c>
      <c r="G12" s="38" t="str">
        <f>IFERROR(IF([1]ForbCalc!D10&lt;&gt;"",[1]ForbCalc!D10,""),"")</f>
        <v>נתרן</v>
      </c>
      <c r="H12" s="104">
        <f>IFERROR(IF([1]ForbCalc!E10&lt;&gt;"",[1]ForbCalc!E10,""),"")</f>
        <v>356.53199999999998</v>
      </c>
    </row>
    <row r="13" spans="1:76" s="1" customFormat="1" x14ac:dyDescent="0.2">
      <c r="A13" s="57"/>
      <c r="B13" s="87">
        <f>IFERROR(IF([1]ForbDraft!B26&lt;&gt;"",[1]ForbDraft!B26,""),"")</f>
        <v>8332</v>
      </c>
      <c r="C13" s="101" t="str">
        <f>IFERROR(IF([1]ForbDraft!C26&lt;&gt;"",[1]ForbDraft!C26,""),"")</f>
        <v>מוסך א.מ.ואחיו</v>
      </c>
      <c r="D13" s="38" t="str">
        <f>IFERROR(IF([1]ForbDraft!O26&lt;&gt;"",[1]ForbDraft!O26,""),"")</f>
        <v>מוסכים</v>
      </c>
      <c r="E13" s="102" t="str">
        <f>IFERROR(IF([1]ForbDraft!I26&lt;&gt;"",TEXT([1]ForbDraft!I26,"#,##0.00"),""),"")</f>
        <v>5.06</v>
      </c>
      <c r="F13" s="103">
        <f>IFERROR(IF([1]ForbDraft!F26&lt;&gt;"",[1]ForbDraft!F26,""),"")</f>
        <v>44661.558252314811</v>
      </c>
      <c r="G13" s="38" t="str">
        <f>IFERROR(IF([1]ForbCalc!D11&lt;&gt;"",[1]ForbCalc!D11,""),"")</f>
        <v>שמנים מינרלים</v>
      </c>
      <c r="H13" s="104">
        <f>IFERROR(IF([1]ForbCalc!E11&lt;&gt;"",[1]ForbCalc!E11,""),"")</f>
        <v>119.5</v>
      </c>
    </row>
    <row r="14" spans="1:76" s="1" customFormat="1" x14ac:dyDescent="0.2">
      <c r="A14" s="57"/>
      <c r="B14" s="87">
        <f>IFERROR(IF([1]ForbDraft!B27&lt;&gt;"",[1]ForbDraft!B27,""),"")</f>
        <v>8416</v>
      </c>
      <c r="C14" s="101" t="str">
        <f>IFERROR(IF([1]ForbDraft!C27&lt;&gt;"",[1]ForbDraft!C27,""),"")</f>
        <v>חיים לגזיאל מעדני בשר</v>
      </c>
      <c r="D14" s="38" t="str">
        <f>IFERROR(IF([1]ForbDraft!O27&lt;&gt;"",[1]ForbDraft!O27,""),"")</f>
        <v>משחטות, בתי מטבחיים, בתי נחירה, עיבוד דגים</v>
      </c>
      <c r="E14" s="102" t="str">
        <f>IFERROR(IF([1]ForbDraft!I27&lt;&gt;"",TEXT([1]ForbDraft!I27,"#,##0.00"),""),"")</f>
        <v>25.63</v>
      </c>
      <c r="F14" s="103">
        <f>IFERROR(IF([1]ForbDraft!F27&lt;&gt;"",[1]ForbDraft!F27,""),"")</f>
        <v>44739.429490740738</v>
      </c>
      <c r="G14" s="38" t="str">
        <f>IFERROR(IF([1]ForbCalc!D12&lt;&gt;"",[1]ForbCalc!D12,""),"")</f>
        <v>סולפידים</v>
      </c>
      <c r="H14" s="104">
        <f>IFERROR(IF([1]ForbCalc!E12&lt;&gt;"",[1]ForbCalc!E12,""),"")</f>
        <v>16</v>
      </c>
    </row>
    <row r="15" spans="1:76" s="1" customFormat="1" x14ac:dyDescent="0.2">
      <c r="A15" s="57"/>
      <c r="B15" s="87">
        <f>IFERROR(IF([1]ForbDraft!B28&lt;&gt;"",[1]ForbDraft!B28,""),"")</f>
        <v>8416</v>
      </c>
      <c r="C15" s="101" t="str">
        <f>IFERROR(IF([1]ForbDraft!C28&lt;&gt;"",[1]ForbDraft!C28,""),"")</f>
        <v>חיים לגזיאל מעדני בשר</v>
      </c>
      <c r="D15" s="38" t="str">
        <f>IFERROR(IF([1]ForbDraft!O28&lt;&gt;"",[1]ForbDraft!O28,""),"")</f>
        <v>משחטות, בתי מטבחיים, בתי נחירה, עיבוד דגים</v>
      </c>
      <c r="E15" s="102" t="str">
        <f>IFERROR(IF([1]ForbDraft!I28&lt;&gt;"",TEXT([1]ForbDraft!I28,"#,##0.00"),""),"")</f>
        <v>36.61</v>
      </c>
      <c r="F15" s="103">
        <f>IFERROR(IF([1]ForbDraft!F28&lt;&gt;"",[1]ForbDraft!F28,""),"")</f>
        <v>44860.450277777774</v>
      </c>
      <c r="G15" s="38" t="str">
        <f>IFERROR(IF([1]ForbCalc!D13&lt;&gt;"",[1]ForbCalc!D13,""),"")</f>
        <v>COD/BOD</v>
      </c>
      <c r="H15" s="104">
        <f>IFERROR(IF([1]ForbCalc!E13&lt;&gt;"",[1]ForbCalc!E13,""),"")</f>
        <v>4.7527472527472501</v>
      </c>
    </row>
    <row r="16" spans="1:76" s="1" customFormat="1" x14ac:dyDescent="0.2">
      <c r="A16" s="57"/>
      <c r="B16" s="87">
        <f>IFERROR(IF([1]ForbDraft!B29&lt;&gt;"",[1]ForbDraft!B29,""),"")</f>
        <v>8416</v>
      </c>
      <c r="C16" s="101" t="str">
        <f>IFERROR(IF([1]ForbDraft!C29&lt;&gt;"",[1]ForbDraft!C29,""),"")</f>
        <v>חיים לגזיאל מעדני בשר</v>
      </c>
      <c r="D16" s="38" t="str">
        <f>IFERROR(IF([1]ForbDraft!O29&lt;&gt;"",[1]ForbDraft!O29,""),"")</f>
        <v>משחטות, בתי מטבחיים, בתי נחירה, עיבוד דגים</v>
      </c>
      <c r="E16" s="102" t="str">
        <f>IFERROR(IF([1]ForbDraft!I29&lt;&gt;"",TEXT([1]ForbDraft!I29,"#,##0.00"),""),"")</f>
        <v>36.61</v>
      </c>
      <c r="F16" s="103">
        <f>IFERROR(IF([1]ForbDraft!F29&lt;&gt;"",[1]ForbDraft!F29,""),"")</f>
        <v>44860.450277777774</v>
      </c>
      <c r="G16" s="38" t="str">
        <f>IFERROR(IF([1]ForbCalc!D14&lt;&gt;"",[1]ForbCalc!D14,""),"")</f>
        <v>סולפידים</v>
      </c>
      <c r="H16" s="104">
        <f>IFERROR(IF([1]ForbCalc!E14&lt;&gt;"",[1]ForbCalc!E14,""),"")</f>
        <v>13.2</v>
      </c>
    </row>
    <row r="17" spans="1:8" s="1" customFormat="1" x14ac:dyDescent="0.2">
      <c r="A17" s="57"/>
      <c r="B17" s="87">
        <f>IFERROR(IF([1]ForbDraft!B30&lt;&gt;"",[1]ForbDraft!B30,""),"")</f>
        <v>8416</v>
      </c>
      <c r="C17" s="101" t="str">
        <f>IFERROR(IF([1]ForbDraft!C30&lt;&gt;"",[1]ForbDraft!C30,""),"")</f>
        <v>חיים לגזיאל מעדני בשר</v>
      </c>
      <c r="D17" s="38" t="str">
        <f>IFERROR(IF([1]ForbDraft!O30&lt;&gt;"",[1]ForbDraft!O30,""),"")</f>
        <v>משחטות, בתי מטבחיים, בתי נחירה, עיבוד דגים</v>
      </c>
      <c r="E17" s="102" t="str">
        <f>IFERROR(IF([1]ForbDraft!I30&lt;&gt;"",TEXT([1]ForbDraft!I30,"#,##0.00"),""),"")</f>
        <v>22.78</v>
      </c>
      <c r="F17" s="103">
        <f>IFERROR(IF([1]ForbDraft!F30&lt;&gt;"",[1]ForbDraft!F30,""),"")</f>
        <v>44915.462280092594</v>
      </c>
      <c r="G17" s="38" t="str">
        <f>IFERROR(IF([1]ForbCalc!D15&lt;&gt;"",[1]ForbCalc!D15,""),"")</f>
        <v>סולפידים</v>
      </c>
      <c r="H17" s="104">
        <f>IFERROR(IF([1]ForbCalc!E15&lt;&gt;"",[1]ForbCalc!E15,""),"")</f>
        <v>8</v>
      </c>
    </row>
    <row r="18" spans="1:8" s="1" customFormat="1" x14ac:dyDescent="0.2">
      <c r="A18" s="57"/>
      <c r="B18" s="87">
        <f>IFERROR(IF([1]ForbDraft!B31&lt;&gt;"",[1]ForbDraft!B31,""),"")</f>
        <v>29453</v>
      </c>
      <c r="C18" s="101" t="str">
        <f>IFERROR(IF([1]ForbDraft!C31&lt;&gt;"",[1]ForbDraft!C31,""),"")</f>
        <v>סיטי סטאר</v>
      </c>
      <c r="D18" s="38" t="str">
        <f>IFERROR(IF([1]ForbDraft!O31&lt;&gt;"",[1]ForbDraft!O31,""),"")</f>
        <v>אולמות אירועים, מסעדות, קניונים</v>
      </c>
      <c r="E18" s="102" t="str">
        <f>IFERROR(IF([1]ForbDraft!I31&lt;&gt;"",TEXT([1]ForbDraft!I31,"#,##0.00"),""),"")</f>
        <v>205.11</v>
      </c>
      <c r="F18" s="103">
        <f>IFERROR(IF([1]ForbDraft!F31&lt;&gt;"",[1]ForbDraft!F31,""),"")</f>
        <v>44661.551423611112</v>
      </c>
      <c r="G18" s="38" t="str">
        <f>IFERROR(IF([1]ForbCalc!D16&lt;&gt;"",[1]ForbCalc!D16,""),"")</f>
        <v>נתרן</v>
      </c>
      <c r="H18" s="104">
        <f>IFERROR(IF([1]ForbCalc!E16&lt;&gt;"",[1]ForbCalc!E16,""),"")</f>
        <v>417.63400000000001</v>
      </c>
    </row>
    <row r="19" spans="1:8" s="1" customFormat="1" x14ac:dyDescent="0.2">
      <c r="A19" s="57"/>
      <c r="B19" s="87">
        <f>IFERROR(IF([1]ForbDraft!B32&lt;&gt;"",[1]ForbDraft!B32,""),"")</f>
        <v>29453</v>
      </c>
      <c r="C19" s="101" t="str">
        <f>IFERROR(IF([1]ForbDraft!C32&lt;&gt;"",[1]ForbDraft!C32,""),"")</f>
        <v>סיטי סטאר</v>
      </c>
      <c r="D19" s="38" t="str">
        <f>IFERROR(IF([1]ForbDraft!O32&lt;&gt;"",[1]ForbDraft!O32,""),"")</f>
        <v>אולמות אירועים, מסעדות, קניונים</v>
      </c>
      <c r="E19" s="102" t="str">
        <f>IFERROR(IF([1]ForbDraft!I32&lt;&gt;"",TEXT([1]ForbDraft!I32,"#,##0.00"),""),"")</f>
        <v>183.17</v>
      </c>
      <c r="F19" s="103">
        <f>IFERROR(IF([1]ForbDraft!F32&lt;&gt;"",[1]ForbDraft!F32,""),"")</f>
        <v>44739.394247685188</v>
      </c>
      <c r="G19" s="38" t="str">
        <f>IFERROR(IF([1]ForbCalc!D17&lt;&gt;"",[1]ForbCalc!D17,""),"")</f>
        <v>נתרן</v>
      </c>
      <c r="H19" s="104">
        <f>IFERROR(IF([1]ForbCalc!E17&lt;&gt;"",[1]ForbCalc!E17,""),"")</f>
        <v>464.20100000000002</v>
      </c>
    </row>
    <row r="20" spans="1:8" s="1" customFormat="1" x14ac:dyDescent="0.2">
      <c r="A20" s="57"/>
      <c r="B20" s="87">
        <f>IFERROR(IF([1]ForbDraft!B33&lt;&gt;"",[1]ForbDraft!B33,""),"")</f>
        <v>29453</v>
      </c>
      <c r="C20" s="101" t="str">
        <f>IFERROR(IF([1]ForbDraft!C33&lt;&gt;"",[1]ForbDraft!C33,""),"")</f>
        <v>סיטי סטאר</v>
      </c>
      <c r="D20" s="38" t="str">
        <f>IFERROR(IF([1]ForbDraft!O33&lt;&gt;"",[1]ForbDraft!O33,""),"")</f>
        <v>אולמות אירועים, מסעדות, קניונים</v>
      </c>
      <c r="E20" s="102" t="str">
        <f>IFERROR(IF([1]ForbDraft!I33&lt;&gt;"",TEXT([1]ForbDraft!I33,"#,##0.00"),""),"")</f>
        <v>171.43</v>
      </c>
      <c r="F20" s="103">
        <f>IFERROR(IF([1]ForbDraft!F33&lt;&gt;"",[1]ForbDraft!F33,""),"")</f>
        <v>44811.5003125</v>
      </c>
      <c r="G20" s="38" t="str">
        <f>IFERROR(IF([1]ForbCalc!D18&lt;&gt;"",[1]ForbCalc!D18,""),"")</f>
        <v>נתרן</v>
      </c>
      <c r="H20" s="104">
        <f>IFERROR(IF([1]ForbCalc!E18&lt;&gt;"",[1]ForbCalc!E18,""),"")</f>
        <v>289.53699999999998</v>
      </c>
    </row>
    <row r="21" spans="1:8" s="1" customFormat="1" x14ac:dyDescent="0.2">
      <c r="A21" s="57"/>
      <c r="B21" s="87">
        <f>IFERROR(IF([1]ForbDraft!B34&lt;&gt;"",[1]ForbDraft!B34,""),"")</f>
        <v>29453</v>
      </c>
      <c r="C21" s="101" t="str">
        <f>IFERROR(IF([1]ForbDraft!C34&lt;&gt;"",[1]ForbDraft!C34,""),"")</f>
        <v>סיטי סטאר</v>
      </c>
      <c r="D21" s="38" t="str">
        <f>IFERROR(IF([1]ForbDraft!O34&lt;&gt;"",[1]ForbDraft!O34,""),"")</f>
        <v>אולמות אירועים, מסעדות, קניונים</v>
      </c>
      <c r="E21" s="102" t="str">
        <f>IFERROR(IF([1]ForbDraft!I34&lt;&gt;"",TEXT([1]ForbDraft!I34,"#,##0.00"),""),"")</f>
        <v>211.35</v>
      </c>
      <c r="F21" s="103">
        <f>IFERROR(IF([1]ForbDraft!F34&lt;&gt;"",[1]ForbDraft!F34,""),"")</f>
        <v>44913.448298611111</v>
      </c>
      <c r="G21" s="38" t="str">
        <f>IFERROR(IF([1]ForbCalc!D19&lt;&gt;"",[1]ForbCalc!D19,""),"")</f>
        <v>נתרן</v>
      </c>
      <c r="H21" s="104">
        <f>IFERROR(IF([1]ForbCalc!E19&lt;&gt;"",[1]ForbCalc!E19,""),"")</f>
        <v>302.38</v>
      </c>
    </row>
    <row r="22" spans="1:8" s="1" customFormat="1" x14ac:dyDescent="0.2">
      <c r="A22" s="57"/>
      <c r="B22" s="87">
        <f>IFERROR(IF([1]ForbDraft!B35&lt;&gt;"",[1]ForbDraft!B35,""),"")</f>
        <v>29939</v>
      </c>
      <c r="C22" s="101" t="str">
        <f>IFERROR(IF([1]ForbDraft!C35&lt;&gt;"",[1]ForbDraft!C35,""),"")</f>
        <v>פארק אריאל שרון</v>
      </c>
      <c r="D22" s="38" t="str">
        <f>IFERROR(IF([1]ForbDraft!O35&lt;&gt;"",[1]ForbDraft!O35,""),"")</f>
        <v>תחנות מעבר לפסולת</v>
      </c>
      <c r="E22" s="102" t="str">
        <f>IFERROR(IF([1]ForbDraft!I35&lt;&gt;"",TEXT([1]ForbDraft!I35,"#,##0.00"),""),"")</f>
        <v>7,329.13</v>
      </c>
      <c r="F22" s="103">
        <f>IFERROR(IF([1]ForbDraft!F35&lt;&gt;"",[1]ForbDraft!F35,""),"")</f>
        <v>44580.458182870374</v>
      </c>
      <c r="G22" s="38" t="str">
        <f>IFERROR(IF([1]ForbCalc!D20&lt;&gt;"",[1]ForbCalc!D20,""),"")</f>
        <v>כלורידים</v>
      </c>
      <c r="H22" s="104">
        <f>IFERROR(IF([1]ForbCalc!E20&lt;&gt;"",[1]ForbCalc!E20,""),"")</f>
        <v>1433.818</v>
      </c>
    </row>
    <row r="23" spans="1:8" s="1" customFormat="1" x14ac:dyDescent="0.2">
      <c r="A23" s="57"/>
      <c r="B23" s="87">
        <f>IFERROR(IF([1]ForbDraft!B36&lt;&gt;"",[1]ForbDraft!B36,""),"")</f>
        <v>29939</v>
      </c>
      <c r="C23" s="101" t="str">
        <f>IFERROR(IF([1]ForbDraft!C36&lt;&gt;"",[1]ForbDraft!C36,""),"")</f>
        <v>פארק אריאל שרון</v>
      </c>
      <c r="D23" s="38" t="str">
        <f>IFERROR(IF([1]ForbDraft!O36&lt;&gt;"",[1]ForbDraft!O36,""),"")</f>
        <v>תחנות מעבר לפסולת</v>
      </c>
      <c r="E23" s="102" t="str">
        <f>IFERROR(IF([1]ForbDraft!I36&lt;&gt;"",TEXT([1]ForbDraft!I36,"#,##0.00"),""),"")</f>
        <v>7,329.13</v>
      </c>
      <c r="F23" s="103">
        <f>IFERROR(IF([1]ForbDraft!F36&lt;&gt;"",[1]ForbDraft!F36,""),"")</f>
        <v>44580.458182870374</v>
      </c>
      <c r="G23" s="38" t="str">
        <f>IFERROR(IF([1]ForbCalc!D21&lt;&gt;"",[1]ForbCalc!D21,""),"")</f>
        <v>בורון</v>
      </c>
      <c r="H23" s="104">
        <f>IFERROR(IF([1]ForbCalc!E21&lt;&gt;"",[1]ForbCalc!E21,""),"")</f>
        <v>3.3620000000000001</v>
      </c>
    </row>
    <row r="24" spans="1:8" s="1" customFormat="1" x14ac:dyDescent="0.2">
      <c r="A24" s="57"/>
      <c r="B24" s="87">
        <f>IFERROR(IF([1]ForbDraft!B37&lt;&gt;"",[1]ForbDraft!B37,""),"")</f>
        <v>29939</v>
      </c>
      <c r="C24" s="101" t="str">
        <f>IFERROR(IF([1]ForbDraft!C37&lt;&gt;"",[1]ForbDraft!C37,""),"")</f>
        <v>פארק אריאל שרון</v>
      </c>
      <c r="D24" s="38" t="str">
        <f>IFERROR(IF([1]ForbDraft!O37&lt;&gt;"",[1]ForbDraft!O37,""),"")</f>
        <v>תחנות מעבר לפסולת</v>
      </c>
      <c r="E24" s="102" t="str">
        <f>IFERROR(IF([1]ForbDraft!I37&lt;&gt;"",TEXT([1]ForbDraft!I37,"#,##0.00"),""),"")</f>
        <v>7,329.13</v>
      </c>
      <c r="F24" s="103">
        <f>IFERROR(IF([1]ForbDraft!F37&lt;&gt;"",[1]ForbDraft!F37,""),"")</f>
        <v>44580.458182870374</v>
      </c>
      <c r="G24" s="38" t="str">
        <f>IFERROR(IF([1]ForbCalc!D22&lt;&gt;"",[1]ForbCalc!D22,""),"")</f>
        <v>נתרן</v>
      </c>
      <c r="H24" s="104">
        <f>IFERROR(IF([1]ForbCalc!E22&lt;&gt;"",[1]ForbCalc!E22,""),"")</f>
        <v>1164.77</v>
      </c>
    </row>
    <row r="25" spans="1:8" s="1" customFormat="1" x14ac:dyDescent="0.2">
      <c r="A25" s="57"/>
      <c r="B25" s="87">
        <f>IFERROR(IF([1]ForbDraft!B38&lt;&gt;"",[1]ForbDraft!B38,""),"")</f>
        <v>29939</v>
      </c>
      <c r="C25" s="101" t="str">
        <f>IFERROR(IF([1]ForbDraft!C38&lt;&gt;"",[1]ForbDraft!C38,""),"")</f>
        <v>פארק אריאל שרון</v>
      </c>
      <c r="D25" s="38" t="str">
        <f>IFERROR(IF([1]ForbDraft!O38&lt;&gt;"",[1]ForbDraft!O38,""),"")</f>
        <v>תחנות מעבר לפסולת</v>
      </c>
      <c r="E25" s="102" t="str">
        <f>IFERROR(IF([1]ForbDraft!I38&lt;&gt;"",TEXT([1]ForbDraft!I38,"#,##0.00"),""),"")</f>
        <v>7,329.13</v>
      </c>
      <c r="F25" s="103">
        <f>IFERROR(IF([1]ForbDraft!F38&lt;&gt;"",[1]ForbDraft!F38,""),"")</f>
        <v>44782.44425925926</v>
      </c>
      <c r="G25" s="38" t="str">
        <f>IFERROR(IF([1]ForbCalc!D23&lt;&gt;"",[1]ForbCalc!D23,""),"")</f>
        <v>בורון</v>
      </c>
      <c r="H25" s="104">
        <f>IFERROR(IF([1]ForbCalc!E23&lt;&gt;"",[1]ForbCalc!E23,""),"")</f>
        <v>3.0270000000000001</v>
      </c>
    </row>
    <row r="26" spans="1:8" s="1" customFormat="1" x14ac:dyDescent="0.2">
      <c r="A26" s="57"/>
      <c r="B26" s="87">
        <f>IFERROR(IF([1]ForbDraft!B39&lt;&gt;"",[1]ForbDraft!B39,""),"")</f>
        <v>29939</v>
      </c>
      <c r="C26" s="101" t="str">
        <f>IFERROR(IF([1]ForbDraft!C39&lt;&gt;"",[1]ForbDraft!C39,""),"")</f>
        <v>פארק אריאל שרון</v>
      </c>
      <c r="D26" s="38" t="str">
        <f>IFERROR(IF([1]ForbDraft!O39&lt;&gt;"",[1]ForbDraft!O39,""),"")</f>
        <v>תחנות מעבר לפסולת</v>
      </c>
      <c r="E26" s="102" t="str">
        <f>IFERROR(IF([1]ForbDraft!I39&lt;&gt;"",TEXT([1]ForbDraft!I39,"#,##0.00"),""),"")</f>
        <v>7,329.13</v>
      </c>
      <c r="F26" s="103">
        <f>IFERROR(IF([1]ForbDraft!F39&lt;&gt;"",[1]ForbDraft!F39,""),"")</f>
        <v>44782.44425925926</v>
      </c>
      <c r="G26" s="38" t="str">
        <f>IFERROR(IF([1]ForbCalc!D24&lt;&gt;"",[1]ForbCalc!D24,""),"")</f>
        <v>נתרן</v>
      </c>
      <c r="H26" s="104">
        <f>IFERROR(IF([1]ForbCalc!E24&lt;&gt;"",[1]ForbCalc!E24,""),"")</f>
        <v>1022.78</v>
      </c>
    </row>
    <row r="27" spans="1:8" s="1" customFormat="1" x14ac:dyDescent="0.2">
      <c r="A27" s="57"/>
      <c r="B27" s="87">
        <f>IFERROR(IF([1]ForbDraft!B40&lt;&gt;"",[1]ForbDraft!B40,""),"")</f>
        <v>29939</v>
      </c>
      <c r="C27" s="101" t="str">
        <f>IFERROR(IF([1]ForbDraft!C40&lt;&gt;"",[1]ForbDraft!C40,""),"")</f>
        <v>פארק אריאל שרון</v>
      </c>
      <c r="D27" s="38" t="str">
        <f>IFERROR(IF([1]ForbDraft!O40&lt;&gt;"",[1]ForbDraft!O40,""),"")</f>
        <v>תחנות מעבר לפסולת</v>
      </c>
      <c r="E27" s="102" t="str">
        <f>IFERROR(IF([1]ForbDraft!I40&lt;&gt;"",TEXT([1]ForbDraft!I40,"#,##0.00"),""),"")</f>
        <v>7,329.13</v>
      </c>
      <c r="F27" s="103">
        <f>IFERROR(IF([1]ForbDraft!F40&lt;&gt;"",[1]ForbDraft!F40,""),"")</f>
        <v>44782.44425925926</v>
      </c>
      <c r="G27" s="38" t="str">
        <f>IFERROR(IF([1]ForbCalc!D25&lt;&gt;"",[1]ForbCalc!D25,""),"")</f>
        <v>כלורידים</v>
      </c>
      <c r="H27" s="104">
        <f>IFERROR(IF([1]ForbCalc!E25&lt;&gt;"",[1]ForbCalc!E25,""),"")</f>
        <v>1141.058</v>
      </c>
    </row>
    <row r="28" spans="1:8" s="1" customFormat="1" x14ac:dyDescent="0.2">
      <c r="A28" s="57"/>
      <c r="B28" s="87">
        <f>IFERROR(IF([1]ForbDraft!B41&lt;&gt;"",[1]ForbDraft!B41,""),"")</f>
        <v>29939</v>
      </c>
      <c r="C28" s="101" t="str">
        <f>IFERROR(IF([1]ForbDraft!C41&lt;&gt;"",[1]ForbDraft!C41,""),"")</f>
        <v>פארק אריאל שרון</v>
      </c>
      <c r="D28" s="38" t="str">
        <f>IFERROR(IF([1]ForbDraft!O41&lt;&gt;"",[1]ForbDraft!O41,""),"")</f>
        <v>תחנות מעבר לפסולת</v>
      </c>
      <c r="E28" s="102" t="str">
        <f>IFERROR(IF([1]ForbDraft!I41&lt;&gt;"",TEXT([1]ForbDraft!I41,"#,##0.00"),""),"")</f>
        <v>7,329.13</v>
      </c>
      <c r="F28" s="103">
        <f>IFERROR(IF([1]ForbDraft!F41&lt;&gt;"",[1]ForbDraft!F41,""),"")</f>
        <v>44782.44425925926</v>
      </c>
      <c r="G28" s="38" t="str">
        <f>IFERROR(IF([1]ForbCalc!D26&lt;&gt;"",[1]ForbCalc!D26,""),"")</f>
        <v>COD/BOD</v>
      </c>
      <c r="H28" s="104">
        <f>IFERROR(IF([1]ForbCalc!E26&lt;&gt;"",[1]ForbCalc!E26,""),"")</f>
        <v>27.823529411764699</v>
      </c>
    </row>
    <row r="29" spans="1:8" s="1" customFormat="1" x14ac:dyDescent="0.2">
      <c r="A29" s="57"/>
      <c r="B29" s="87">
        <f>IFERROR(IF([1]ForbDraft!B42&lt;&gt;"",[1]ForbDraft!B42,""),"")</f>
        <v>29939</v>
      </c>
      <c r="C29" s="101" t="str">
        <f>IFERROR(IF([1]ForbDraft!C42&lt;&gt;"",[1]ForbDraft!C42,""),"")</f>
        <v>פארק אריאל שרון</v>
      </c>
      <c r="D29" s="38" t="str">
        <f>IFERROR(IF([1]ForbDraft!O42&lt;&gt;"",[1]ForbDraft!O42,""),"")</f>
        <v>תחנות מעבר לפסולת</v>
      </c>
      <c r="E29" s="102" t="str">
        <f>IFERROR(IF([1]ForbDraft!I42&lt;&gt;"",TEXT([1]ForbDraft!I42,"#,##0.00"),""),"")</f>
        <v>7,329.13</v>
      </c>
      <c r="F29" s="103">
        <f>IFERROR(IF([1]ForbDraft!F42&lt;&gt;"",[1]ForbDraft!F42,""),"")</f>
        <v>44879.451539351852</v>
      </c>
      <c r="G29" s="38" t="str">
        <f>IFERROR(IF([1]ForbCalc!D27&lt;&gt;"",[1]ForbCalc!D27,""),"")</f>
        <v>בורון</v>
      </c>
      <c r="H29" s="104">
        <f>IFERROR(IF([1]ForbCalc!E27&lt;&gt;"",[1]ForbCalc!E27,""),"")</f>
        <v>2.879</v>
      </c>
    </row>
    <row r="30" spans="1:8" s="1" customFormat="1" x14ac:dyDescent="0.2">
      <c r="A30" s="57"/>
      <c r="B30" s="87">
        <f>IFERROR(IF([1]ForbDraft!B43&lt;&gt;"",[1]ForbDraft!B43,""),"")</f>
        <v>29939</v>
      </c>
      <c r="C30" s="101" t="str">
        <f>IFERROR(IF([1]ForbDraft!C43&lt;&gt;"",[1]ForbDraft!C43,""),"")</f>
        <v>פארק אריאל שרון</v>
      </c>
      <c r="D30" s="38" t="str">
        <f>IFERROR(IF([1]ForbDraft!O43&lt;&gt;"",[1]ForbDraft!O43,""),"")</f>
        <v>תחנות מעבר לפסולת</v>
      </c>
      <c r="E30" s="102" t="str">
        <f>IFERROR(IF([1]ForbDraft!I43&lt;&gt;"",TEXT([1]ForbDraft!I43,"#,##0.00"),""),"")</f>
        <v>7,329.13</v>
      </c>
      <c r="F30" s="103">
        <f>IFERROR(IF([1]ForbDraft!F43&lt;&gt;"",[1]ForbDraft!F43,""),"")</f>
        <v>44879.451539351852</v>
      </c>
      <c r="G30" s="38" t="str">
        <f>IFERROR(IF([1]ForbCalc!D28&lt;&gt;"",[1]ForbCalc!D28,""),"")</f>
        <v>נתרן</v>
      </c>
      <c r="H30" s="104">
        <f>IFERROR(IF([1]ForbCalc!E28&lt;&gt;"",[1]ForbCalc!E28,""),"")</f>
        <v>1029.83</v>
      </c>
    </row>
    <row r="31" spans="1:8" s="1" customFormat="1" x14ac:dyDescent="0.2">
      <c r="A31" s="57"/>
      <c r="B31" s="87">
        <f>IFERROR(IF([1]ForbDraft!B44&lt;&gt;"",[1]ForbDraft!B44,""),"")</f>
        <v>29939</v>
      </c>
      <c r="C31" s="101" t="str">
        <f>IFERROR(IF([1]ForbDraft!C44&lt;&gt;"",[1]ForbDraft!C44,""),"")</f>
        <v>פארק אריאל שרון</v>
      </c>
      <c r="D31" s="38" t="str">
        <f>IFERROR(IF([1]ForbDraft!O44&lt;&gt;"",[1]ForbDraft!O44,""),"")</f>
        <v>תחנות מעבר לפסולת</v>
      </c>
      <c r="E31" s="102" t="str">
        <f>IFERROR(IF([1]ForbDraft!I44&lt;&gt;"",TEXT([1]ForbDraft!I44,"#,##0.00"),""),"")</f>
        <v>7,329.13</v>
      </c>
      <c r="F31" s="103">
        <f>IFERROR(IF([1]ForbDraft!F44&lt;&gt;"",[1]ForbDraft!F44,""),"")</f>
        <v>44879.451539351852</v>
      </c>
      <c r="G31" s="38" t="str">
        <f>IFERROR(IF([1]ForbCalc!D29&lt;&gt;"",[1]ForbCalc!D29,""),"")</f>
        <v>COD/BOD</v>
      </c>
      <c r="H31" s="104">
        <f>IFERROR(IF([1]ForbCalc!E29&lt;&gt;"",[1]ForbCalc!E29,""),"")</f>
        <v>91.081081081081095</v>
      </c>
    </row>
    <row r="32" spans="1:8" s="1" customFormat="1" x14ac:dyDescent="0.2">
      <c r="A32" s="57"/>
      <c r="B32" s="87">
        <f>IFERROR(IF([1]ForbDraft!B45&lt;&gt;"",[1]ForbDraft!B45,""),"")</f>
        <v>29939</v>
      </c>
      <c r="C32" s="101" t="str">
        <f>IFERROR(IF([1]ForbDraft!C45&lt;&gt;"",[1]ForbDraft!C45,""),"")</f>
        <v>פארק אריאל שרון</v>
      </c>
      <c r="D32" s="38" t="str">
        <f>IFERROR(IF([1]ForbDraft!O45&lt;&gt;"",[1]ForbDraft!O45,""),"")</f>
        <v>תחנות מעבר לפסולת</v>
      </c>
      <c r="E32" s="102" t="str">
        <f>IFERROR(IF([1]ForbDraft!I45&lt;&gt;"",TEXT([1]ForbDraft!I45,"#,##0.00"),""),"")</f>
        <v>7,329.13</v>
      </c>
      <c r="F32" s="103">
        <f>IFERROR(IF([1]ForbDraft!F45&lt;&gt;"",[1]ForbDraft!F45,""),"")</f>
        <v>44879.451539351852</v>
      </c>
      <c r="G32" s="38" t="str">
        <f>IFERROR(IF([1]ForbCalc!D30&lt;&gt;"",[1]ForbCalc!D30,""),"")</f>
        <v>כלורידים</v>
      </c>
      <c r="H32" s="104">
        <f>IFERROR(IF([1]ForbCalc!E30&lt;&gt;"",[1]ForbCalc!E30,""),"")</f>
        <v>1553.6125</v>
      </c>
    </row>
    <row r="33" spans="1:8" s="1" customFormat="1" x14ac:dyDescent="0.2">
      <c r="A33" s="57"/>
      <c r="B33" s="87">
        <f>IFERROR(IF([1]ForbDraft!B46&lt;&gt;"",[1]ForbDraft!B46,""),"")</f>
        <v>30305</v>
      </c>
      <c r="C33" s="101" t="str">
        <f>IFERROR(IF([1]ForbDraft!C46&lt;&gt;"",[1]ForbDraft!C46,""),"")</f>
        <v>אולמי דניאל</v>
      </c>
      <c r="D33" s="38" t="str">
        <f>IFERROR(IF([1]ForbDraft!O46&lt;&gt;"",[1]ForbDraft!O46,""),"")</f>
        <v>אולמות אירועים, מסעדות, קניונים</v>
      </c>
      <c r="E33" s="102" t="str">
        <f>IFERROR(IF([1]ForbDraft!I46&lt;&gt;"",TEXT([1]ForbDraft!I46,"#,##0.00"),""),"")</f>
        <v>503.09</v>
      </c>
      <c r="F33" s="103">
        <f>IFERROR(IF([1]ForbDraft!F46&lt;&gt;"",[1]ForbDraft!F46,""),"")</f>
        <v>44676.518263888887</v>
      </c>
      <c r="G33" s="38" t="str">
        <f>IFERROR(IF([1]ForbCalc!D31&lt;&gt;"",[1]ForbCalc!D31,""),"")</f>
        <v>נתרן</v>
      </c>
      <c r="H33" s="104">
        <f>IFERROR(IF([1]ForbCalc!E31&lt;&gt;"",[1]ForbCalc!E31,""),"")</f>
        <v>635.54600000000005</v>
      </c>
    </row>
    <row r="34" spans="1:8" s="1" customFormat="1" x14ac:dyDescent="0.2">
      <c r="A34" s="57"/>
      <c r="B34" s="87">
        <f>IFERROR(IF([1]ForbDraft!B47&lt;&gt;"",[1]ForbDraft!B47,""),"")</f>
        <v>30305</v>
      </c>
      <c r="C34" s="101" t="str">
        <f>IFERROR(IF([1]ForbDraft!C47&lt;&gt;"",[1]ForbDraft!C47,""),"")</f>
        <v>אולמי דניאל</v>
      </c>
      <c r="D34" s="38" t="str">
        <f>IFERROR(IF([1]ForbDraft!O47&lt;&gt;"",[1]ForbDraft!O47,""),"")</f>
        <v>אולמות אירועים, מסעדות, קניונים</v>
      </c>
      <c r="E34" s="102" t="str">
        <f>IFERROR(IF([1]ForbDraft!I47&lt;&gt;"",TEXT([1]ForbDraft!I47,"#,##0.00"),""),"")</f>
        <v>503.09</v>
      </c>
      <c r="F34" s="103">
        <f>IFERROR(IF([1]ForbDraft!F47&lt;&gt;"",[1]ForbDraft!F47,""),"")</f>
        <v>44676.518263888887</v>
      </c>
      <c r="G34" s="38" t="str">
        <f>IFERROR(IF([1]ForbCalc!D32&lt;&gt;"",[1]ForbCalc!D32,""),"")</f>
        <v>שמנים כלליים</v>
      </c>
      <c r="H34" s="104">
        <f>IFERROR(IF([1]ForbCalc!E32&lt;&gt;"",[1]ForbCalc!E32,""),"")</f>
        <v>493</v>
      </c>
    </row>
    <row r="35" spans="1:8" s="1" customFormat="1" x14ac:dyDescent="0.2">
      <c r="A35" s="57"/>
      <c r="B35" s="87">
        <f>IFERROR(IF([1]ForbDraft!B48&lt;&gt;"",[1]ForbDraft!B48,""),"")</f>
        <v>30305</v>
      </c>
      <c r="C35" s="101" t="str">
        <f>IFERROR(IF([1]ForbDraft!C48&lt;&gt;"",[1]ForbDraft!C48,""),"")</f>
        <v>אולמי דניאל</v>
      </c>
      <c r="D35" s="38" t="str">
        <f>IFERROR(IF([1]ForbDraft!O48&lt;&gt;"",[1]ForbDraft!O48,""),"")</f>
        <v>אולמות אירועים, מסעדות, קניונים</v>
      </c>
      <c r="E35" s="102" t="str">
        <f>IFERROR(IF([1]ForbDraft!I48&lt;&gt;"",TEXT([1]ForbDraft!I48,"#,##0.00"),""),"")</f>
        <v>503.09</v>
      </c>
      <c r="F35" s="103">
        <f>IFERROR(IF([1]ForbDraft!F48&lt;&gt;"",[1]ForbDraft!F48,""),"")</f>
        <v>44676.518263888887</v>
      </c>
      <c r="G35" s="38" t="str">
        <f>IFERROR(IF([1]ForbCalc!D33&lt;&gt;"",[1]ForbCalc!D33,""),"")</f>
        <v>כלורידים</v>
      </c>
      <c r="H35" s="104">
        <f>IFERROR(IF([1]ForbCalc!E33&lt;&gt;"",[1]ForbCalc!E33,""),"")</f>
        <v>687.76620000000003</v>
      </c>
    </row>
    <row r="36" spans="1:8" s="1" customFormat="1" x14ac:dyDescent="0.2">
      <c r="A36" s="57"/>
      <c r="B36" s="87">
        <f>IFERROR(IF([1]ForbDraft!B49&lt;&gt;"",[1]ForbDraft!B49,""),"")</f>
        <v>30305</v>
      </c>
      <c r="C36" s="101" t="str">
        <f>IFERROR(IF([1]ForbDraft!C49&lt;&gt;"",[1]ForbDraft!C49,""),"")</f>
        <v>אולמי דניאל</v>
      </c>
      <c r="D36" s="38" t="str">
        <f>IFERROR(IF([1]ForbDraft!O49&lt;&gt;"",[1]ForbDraft!O49,""),"")</f>
        <v>אולמות אירועים, מסעדות, קניונים</v>
      </c>
      <c r="E36" s="102" t="str">
        <f>IFERROR(IF([1]ForbDraft!I49&lt;&gt;"",TEXT([1]ForbDraft!I49,"#,##0.00"),""),"")</f>
        <v>513.41</v>
      </c>
      <c r="F36" s="103">
        <f>IFERROR(IF([1]ForbDraft!F49&lt;&gt;"",[1]ForbDraft!F49,""),"")</f>
        <v>44864.512407407405</v>
      </c>
      <c r="G36" s="38" t="str">
        <f>IFERROR(IF([1]ForbCalc!D34&lt;&gt;"",[1]ForbCalc!D34,""),"")</f>
        <v>שמנים כלליים</v>
      </c>
      <c r="H36" s="104">
        <f>IFERROR(IF([1]ForbCalc!E34&lt;&gt;"",[1]ForbCalc!E34,""),"")</f>
        <v>568</v>
      </c>
    </row>
    <row r="37" spans="1:8" s="1" customFormat="1" x14ac:dyDescent="0.2">
      <c r="A37" s="57"/>
      <c r="B37" s="87">
        <f>IFERROR(IF([1]ForbDraft!B50&lt;&gt;"",[1]ForbDraft!B50,""),"")</f>
        <v>30305</v>
      </c>
      <c r="C37" s="101" t="str">
        <f>IFERROR(IF([1]ForbDraft!C50&lt;&gt;"",[1]ForbDraft!C50,""),"")</f>
        <v>אולמי דניאל</v>
      </c>
      <c r="D37" s="38" t="str">
        <f>IFERROR(IF([1]ForbDraft!O50&lt;&gt;"",[1]ForbDraft!O50,""),"")</f>
        <v>אולמות אירועים, מסעדות, קניונים</v>
      </c>
      <c r="E37" s="102" t="str">
        <f>IFERROR(IF([1]ForbDraft!I50&lt;&gt;"",TEXT([1]ForbDraft!I50,"#,##0.00"),""),"")</f>
        <v>290.93</v>
      </c>
      <c r="F37" s="103">
        <f>IFERROR(IF([1]ForbDraft!F50&lt;&gt;"",[1]ForbDraft!F50,""),"")</f>
        <v>44915.493634259263</v>
      </c>
      <c r="G37" s="38" t="str">
        <f>IFERROR(IF([1]ForbCalc!D35&lt;&gt;"",[1]ForbCalc!D35,""),"")</f>
        <v>שמנים כלליים</v>
      </c>
      <c r="H37" s="104">
        <f>IFERROR(IF([1]ForbCalc!E35&lt;&gt;"",[1]ForbCalc!E35,""),"")</f>
        <v>1290</v>
      </c>
    </row>
    <row r="38" spans="1:8" s="1" customFormat="1" x14ac:dyDescent="0.2">
      <c r="A38" s="57"/>
      <c r="B38" s="87">
        <f>IFERROR(IF([1]ForbDraft!B51&lt;&gt;"",[1]ForbDraft!B51,""),"")</f>
        <v>30305</v>
      </c>
      <c r="C38" s="101" t="str">
        <f>IFERROR(IF([1]ForbDraft!C51&lt;&gt;"",[1]ForbDraft!C51,""),"")</f>
        <v>אולמי דניאל</v>
      </c>
      <c r="D38" s="38" t="str">
        <f>IFERROR(IF([1]ForbDraft!O51&lt;&gt;"",[1]ForbDraft!O51,""),"")</f>
        <v>אולמות אירועים, מסעדות, קניונים</v>
      </c>
      <c r="E38" s="102" t="str">
        <f>IFERROR(IF([1]ForbDraft!I51&lt;&gt;"",TEXT([1]ForbDraft!I51,"#,##0.00"),""),"")</f>
        <v>290.93</v>
      </c>
      <c r="F38" s="103">
        <f>IFERROR(IF([1]ForbDraft!F51&lt;&gt;"",[1]ForbDraft!F51,""),"")</f>
        <v>44915.493634259263</v>
      </c>
      <c r="G38" s="38" t="str">
        <f>IFERROR(IF([1]ForbCalc!D36&lt;&gt;"",[1]ForbCalc!D36,""),"")</f>
        <v>כלורידים</v>
      </c>
      <c r="H38" s="104">
        <f>IFERROR(IF([1]ForbCalc!E36&lt;&gt;"",[1]ForbCalc!E36,""),"")</f>
        <v>716.12440000000004</v>
      </c>
    </row>
    <row r="39" spans="1:8" s="1" customFormat="1" x14ac:dyDescent="0.2">
      <c r="A39" s="57"/>
      <c r="B39" s="87">
        <f>IFERROR(IF([1]ForbDraft!B52&lt;&gt;"",[1]ForbDraft!B52,""),"")</f>
        <v>30305</v>
      </c>
      <c r="C39" s="101" t="str">
        <f>IFERROR(IF([1]ForbDraft!C52&lt;&gt;"",[1]ForbDraft!C52,""),"")</f>
        <v>אולמי דניאל</v>
      </c>
      <c r="D39" s="38" t="str">
        <f>IFERROR(IF([1]ForbDraft!O52&lt;&gt;"",[1]ForbDraft!O52,""),"")</f>
        <v>אולמות אירועים, מסעדות, קניונים</v>
      </c>
      <c r="E39" s="102" t="str">
        <f>IFERROR(IF([1]ForbDraft!I52&lt;&gt;"",TEXT([1]ForbDraft!I52,"#,##0.00"),""),"")</f>
        <v>290.93</v>
      </c>
      <c r="F39" s="103">
        <f>IFERROR(IF([1]ForbDraft!F52&lt;&gt;"",[1]ForbDraft!F52,""),"")</f>
        <v>44915.493634259263</v>
      </c>
      <c r="G39" s="38" t="str">
        <f>IFERROR(IF([1]ForbCalc!D37&lt;&gt;"",[1]ForbCalc!D37,""),"")</f>
        <v>נתרן</v>
      </c>
      <c r="H39" s="104">
        <f>IFERROR(IF([1]ForbCalc!E37&lt;&gt;"",[1]ForbCalc!E37,""),"")</f>
        <v>417.70699999999999</v>
      </c>
    </row>
    <row r="40" spans="1:8" s="1" customFormat="1" x14ac:dyDescent="0.2">
      <c r="A40" s="57"/>
      <c r="B40" s="87">
        <f>IFERROR(IF([1]ForbDraft!B53&lt;&gt;"",[1]ForbDraft!B53,""),"")</f>
        <v>7777</v>
      </c>
      <c r="C40" s="101" t="str">
        <f>IFERROR(IF([1]ForbDraft!C53&lt;&gt;"",[1]ForbDraft!C53,""),"")</f>
        <v>עדי קייטרינג</v>
      </c>
      <c r="D40" s="38" t="str">
        <f>IFERROR(IF([1]ForbDraft!O53&lt;&gt;"",[1]ForbDraft!O53,""),"")</f>
        <v>מפעלי מזון ומשקאות</v>
      </c>
      <c r="E40" s="102" t="str">
        <f>IFERROR(IF([1]ForbDraft!I53&lt;&gt;"",TEXT([1]ForbDraft!I53,"#,##0.00"),""),"")</f>
        <v>453.07</v>
      </c>
      <c r="F40" s="103">
        <f>IFERROR(IF([1]ForbDraft!F53&lt;&gt;"",[1]ForbDraft!F53,""),"")</f>
        <v>44915.330405092594</v>
      </c>
      <c r="G40" s="38" t="str">
        <f>IFERROR(IF([1]ForbCalc!D38&lt;&gt;"",[1]ForbCalc!D38,""),"")</f>
        <v>שמנים כלליים</v>
      </c>
      <c r="H40" s="104">
        <f>IFERROR(IF([1]ForbCalc!E38&lt;&gt;"",[1]ForbCalc!E38,""),"")</f>
        <v>316</v>
      </c>
    </row>
    <row r="41" spans="1:8" s="1" customFormat="1" x14ac:dyDescent="0.2">
      <c r="A41" s="57"/>
      <c r="B41" s="87">
        <f>IFERROR(IF([1]ForbDraft!B54&lt;&gt;"",[1]ForbDraft!B54,""),"")</f>
        <v>7777</v>
      </c>
      <c r="C41" s="101" t="str">
        <f>IFERROR(IF([1]ForbDraft!C54&lt;&gt;"",[1]ForbDraft!C54,""),"")</f>
        <v>עדי קייטרינג</v>
      </c>
      <c r="D41" s="38" t="str">
        <f>IFERROR(IF([1]ForbDraft!O54&lt;&gt;"",[1]ForbDraft!O54,""),"")</f>
        <v>מפעלי מזון ומשקאות</v>
      </c>
      <c r="E41" s="102" t="str">
        <f>IFERROR(IF([1]ForbDraft!I54&lt;&gt;"",TEXT([1]ForbDraft!I54,"#,##0.00"),""),"")</f>
        <v>453.07</v>
      </c>
      <c r="F41" s="103">
        <f>IFERROR(IF([1]ForbDraft!F54&lt;&gt;"",[1]ForbDraft!F54,""),"")</f>
        <v>44915.330405092594</v>
      </c>
      <c r="G41" s="38" t="str">
        <f>IFERROR(IF([1]ForbCalc!D39&lt;&gt;"",[1]ForbCalc!D39,""),"")</f>
        <v>כלורידים</v>
      </c>
      <c r="H41" s="104">
        <f>IFERROR(IF([1]ForbCalc!E39&lt;&gt;"",[1]ForbCalc!E39,""),"")</f>
        <v>425.9359</v>
      </c>
    </row>
    <row r="42" spans="1:8" s="1" customFormat="1" x14ac:dyDescent="0.2">
      <c r="A42" s="57"/>
      <c r="B42" s="87">
        <f>IFERROR(IF([1]ForbDraft!B55&lt;&gt;"",[1]ForbDraft!B55,""),"")</f>
        <v>7777</v>
      </c>
      <c r="C42" s="101" t="str">
        <f>IFERROR(IF([1]ForbDraft!C55&lt;&gt;"",[1]ForbDraft!C55,""),"")</f>
        <v>עדי קייטרינג</v>
      </c>
      <c r="D42" s="38" t="str">
        <f>IFERROR(IF([1]ForbDraft!O55&lt;&gt;"",[1]ForbDraft!O55,""),"")</f>
        <v>מפעלי מזון ומשקאות</v>
      </c>
      <c r="E42" s="102" t="str">
        <f>IFERROR(IF([1]ForbDraft!I55&lt;&gt;"",TEXT([1]ForbDraft!I55,"#,##0.00"),""),"")</f>
        <v>453.07</v>
      </c>
      <c r="F42" s="103">
        <f>IFERROR(IF([1]ForbDraft!F55&lt;&gt;"",[1]ForbDraft!F55,""),"")</f>
        <v>44915.330405092594</v>
      </c>
      <c r="G42" s="38" t="str">
        <f>IFERROR(IF([1]ForbCalc!D40&lt;&gt;"",[1]ForbCalc!D40,""),"")</f>
        <v>נתרן</v>
      </c>
      <c r="H42" s="104">
        <f>IFERROR(IF([1]ForbCalc!E40&lt;&gt;"",[1]ForbCalc!E40,""),"")</f>
        <v>378.08</v>
      </c>
    </row>
    <row r="43" spans="1:8" s="1" customFormat="1" x14ac:dyDescent="0.2">
      <c r="A43" s="57"/>
      <c r="B43" s="87">
        <f>IFERROR(IF([1]ForbDraft!B56&lt;&gt;"",[1]ForbDraft!B56,""),"")</f>
        <v>30932</v>
      </c>
      <c r="C43" s="101" t="str">
        <f>IFERROR(IF([1]ForbDraft!C56&lt;&gt;"",[1]ForbDraft!C56,""),"")</f>
        <v>מסעדת פארוק</v>
      </c>
      <c r="D43" s="38" t="str">
        <f>IFERROR(IF([1]ForbDraft!O56&lt;&gt;"",[1]ForbDraft!O56,""),"")</f>
        <v>אולמות אירועים, מסעדות, קניונים</v>
      </c>
      <c r="E43" s="102" t="str">
        <f>IFERROR(IF([1]ForbDraft!I56&lt;&gt;"",TEXT([1]ForbDraft!I56,"#,##0.00"),""),"")</f>
        <v>127.63</v>
      </c>
      <c r="F43" s="103">
        <f>IFERROR(IF([1]ForbDraft!F56&lt;&gt;"",[1]ForbDraft!F56,""),"")</f>
        <v>44915.396284722221</v>
      </c>
      <c r="G43" s="38" t="str">
        <f>IFERROR(IF([1]ForbCalc!D41&lt;&gt;"",[1]ForbCalc!D41,""),"")</f>
        <v>שמנים כלליים</v>
      </c>
      <c r="H43" s="104">
        <f>IFERROR(IF([1]ForbCalc!E41&lt;&gt;"",[1]ForbCalc!E41,""),"")</f>
        <v>310</v>
      </c>
    </row>
    <row r="44" spans="1:8" s="1" customFormat="1" x14ac:dyDescent="0.2">
      <c r="A44" s="57"/>
      <c r="B44" s="87">
        <f>IFERROR(IF([1]ForbDraft!B57&lt;&gt;"",[1]ForbDraft!B57,""),"")</f>
        <v>30932</v>
      </c>
      <c r="C44" s="101" t="str">
        <f>IFERROR(IF([1]ForbDraft!C57&lt;&gt;"",[1]ForbDraft!C57,""),"")</f>
        <v>מסעדת פארוק</v>
      </c>
      <c r="D44" s="38" t="str">
        <f>IFERROR(IF([1]ForbDraft!O57&lt;&gt;"",[1]ForbDraft!O57,""),"")</f>
        <v>אולמות אירועים, מסעדות, קניונים</v>
      </c>
      <c r="E44" s="102" t="str">
        <f>IFERROR(IF([1]ForbDraft!I57&lt;&gt;"",TEXT([1]ForbDraft!I57,"#,##0.00"),""),"")</f>
        <v>127.63</v>
      </c>
      <c r="F44" s="103">
        <f>IFERROR(IF([1]ForbDraft!F57&lt;&gt;"",[1]ForbDraft!F57,""),"")</f>
        <v>44915.396284722221</v>
      </c>
      <c r="G44" s="38" t="str">
        <f>IFERROR(IF([1]ForbCalc!D42&lt;&gt;"",[1]ForbCalc!D42,""),"")</f>
        <v>נתרן</v>
      </c>
      <c r="H44" s="104">
        <f>IFERROR(IF([1]ForbCalc!E42&lt;&gt;"",[1]ForbCalc!E42,""),"")</f>
        <v>1167.03</v>
      </c>
    </row>
    <row r="45" spans="1:8" s="1" customFormat="1" x14ac:dyDescent="0.2">
      <c r="A45" s="57"/>
      <c r="B45" s="87">
        <f>IFERROR(IF([1]ForbDraft!B58&lt;&gt;"",[1]ForbDraft!B58,""),"")</f>
        <v>31558</v>
      </c>
      <c r="C45" s="101" t="str">
        <f>IFERROR(IF([1]ForbDraft!C58&lt;&gt;"",[1]ForbDraft!C58,""),"")</f>
        <v>האחים שקורי בשרים</v>
      </c>
      <c r="D45" s="38" t="str">
        <f>IFERROR(IF([1]ForbDraft!O58&lt;&gt;"",[1]ForbDraft!O58,""),"")</f>
        <v>משחטות, בתי מטבחיים, בתי נחירה, עיבוד דגים</v>
      </c>
      <c r="E45" s="102" t="str">
        <f>IFERROR(IF([1]ForbDraft!I58&lt;&gt;"",TEXT([1]ForbDraft!I58,"#,##0.00"),""),"")</f>
        <v>33.69</v>
      </c>
      <c r="F45" s="103">
        <f>IFERROR(IF([1]ForbDraft!F58&lt;&gt;"",[1]ForbDraft!F58,""),"")</f>
        <v>44761.50199074074</v>
      </c>
      <c r="G45" s="38" t="str">
        <f>IFERROR(IF([1]ForbCalc!D43&lt;&gt;"",[1]ForbCalc!D43,""),"")</f>
        <v>סולפידים</v>
      </c>
      <c r="H45" s="104">
        <f>IFERROR(IF([1]ForbCalc!E43&lt;&gt;"",[1]ForbCalc!E43,""),"")</f>
        <v>6.3</v>
      </c>
    </row>
    <row r="46" spans="1:8" s="1" customFormat="1" x14ac:dyDescent="0.2">
      <c r="A46" s="57"/>
      <c r="B46" s="87">
        <f>IFERROR(IF([1]ForbDraft!B59&lt;&gt;"",[1]ForbDraft!B59,""),"")</f>
        <v>31558</v>
      </c>
      <c r="C46" s="101" t="str">
        <f>IFERROR(IF([1]ForbDraft!C59&lt;&gt;"",[1]ForbDraft!C59,""),"")</f>
        <v>האחים שקורי בשרים</v>
      </c>
      <c r="D46" s="38" t="str">
        <f>IFERROR(IF([1]ForbDraft!O59&lt;&gt;"",[1]ForbDraft!O59,""),"")</f>
        <v>משחטות, בתי מטבחיים, בתי נחירה, עיבוד דגים</v>
      </c>
      <c r="E46" s="102" t="str">
        <f>IFERROR(IF([1]ForbDraft!I59&lt;&gt;"",TEXT([1]ForbDraft!I59,"#,##0.00"),""),"")</f>
        <v>36.10</v>
      </c>
      <c r="F46" s="103">
        <f>IFERROR(IF([1]ForbDraft!F59&lt;&gt;"",[1]ForbDraft!F59,""),"")</f>
        <v>44864.45925925926</v>
      </c>
      <c r="G46" s="38" t="str">
        <f>IFERROR(IF([1]ForbCalc!D44&lt;&gt;"",[1]ForbCalc!D44,""),"")</f>
        <v>סולפידים</v>
      </c>
      <c r="H46" s="104">
        <f>IFERROR(IF([1]ForbCalc!E44&lt;&gt;"",[1]ForbCalc!E44,""),"")</f>
        <v>9.1</v>
      </c>
    </row>
    <row r="47" spans="1:8" s="1" customFormat="1" x14ac:dyDescent="0.2">
      <c r="A47" s="57"/>
      <c r="B47" s="87">
        <f>IFERROR(IF([1]ForbDraft!B60&lt;&gt;"",[1]ForbDraft!B60,""),"")</f>
        <v>31558</v>
      </c>
      <c r="C47" s="101" t="str">
        <f>IFERROR(IF([1]ForbDraft!C60&lt;&gt;"",[1]ForbDraft!C60,""),"")</f>
        <v>האחים שקורי בשרים</v>
      </c>
      <c r="D47" s="38" t="str">
        <f>IFERROR(IF([1]ForbDraft!O60&lt;&gt;"",[1]ForbDraft!O60,""),"")</f>
        <v>משחטות, בתי מטבחיים, בתי נחירה, עיבוד דגים</v>
      </c>
      <c r="E47" s="102" t="str">
        <f>IFERROR(IF([1]ForbDraft!I60&lt;&gt;"",TEXT([1]ForbDraft!I60,"#,##0.00"),""),"")</f>
        <v>23.27</v>
      </c>
      <c r="F47" s="103">
        <f>IFERROR(IF([1]ForbDraft!F60&lt;&gt;"",[1]ForbDraft!F60,""),"")</f>
        <v>44922.3747337963</v>
      </c>
      <c r="G47" s="38" t="str">
        <f>IFERROR(IF([1]ForbCalc!D45&lt;&gt;"",[1]ForbCalc!D45,""),"")</f>
        <v>סולפידים</v>
      </c>
      <c r="H47" s="104">
        <f>IFERROR(IF([1]ForbCalc!E45&lt;&gt;"",[1]ForbCalc!E45,""),"")</f>
        <v>2.5</v>
      </c>
    </row>
    <row r="48" spans="1:8" s="1" customFormat="1" x14ac:dyDescent="0.2">
      <c r="A48" s="57"/>
      <c r="B48" s="87">
        <f>IFERROR(IF([1]ForbDraft!B61&lt;&gt;"",[1]ForbDraft!B61,""),"")</f>
        <v>31558</v>
      </c>
      <c r="C48" s="101" t="str">
        <f>IFERROR(IF([1]ForbDraft!C61&lt;&gt;"",[1]ForbDraft!C61,""),"")</f>
        <v>האחים שקורי בשרים</v>
      </c>
      <c r="D48" s="38" t="str">
        <f>IFERROR(IF([1]ForbDraft!O61&lt;&gt;"",[1]ForbDraft!O61,""),"")</f>
        <v>משחטות, בתי מטבחיים, בתי נחירה, עיבוד דגים</v>
      </c>
      <c r="E48" s="102" t="str">
        <f>IFERROR(IF([1]ForbDraft!I61&lt;&gt;"",TEXT([1]ForbDraft!I61,"#,##0.00"),""),"")</f>
        <v>23.27</v>
      </c>
      <c r="F48" s="103">
        <f>IFERROR(IF([1]ForbDraft!F61&lt;&gt;"",[1]ForbDraft!F61,""),"")</f>
        <v>44922.3747337963</v>
      </c>
      <c r="G48" s="38" t="str">
        <f>IFERROR(IF([1]ForbCalc!D46&lt;&gt;"",[1]ForbCalc!D46,""),"")</f>
        <v>נתרן</v>
      </c>
      <c r="H48" s="104">
        <f>IFERROR(IF([1]ForbCalc!E46&lt;&gt;"",[1]ForbCalc!E46,""),"")</f>
        <v>325.58499999999998</v>
      </c>
    </row>
    <row r="49" spans="1:12" s="1" customFormat="1" x14ac:dyDescent="0.2">
      <c r="A49" s="57"/>
      <c r="B49" s="87">
        <f>IFERROR(IF([1]ForbDraft!B62&lt;&gt;"",[1]ForbDraft!B62,""),"")</f>
        <v>8198</v>
      </c>
      <c r="C49" s="101" t="str">
        <f>IFERROR(IF([1]ForbDraft!C62&lt;&gt;"",[1]ForbDraft!C62,""),"")</f>
        <v>מפגש אנטבה</v>
      </c>
      <c r="D49" s="38" t="str">
        <f>IFERROR(IF([1]ForbDraft!O62&lt;&gt;"",[1]ForbDraft!O62,""),"")</f>
        <v>אולמות אירועים, מסעדות, קניונים</v>
      </c>
      <c r="E49" s="102" t="str">
        <f>IFERROR(IF([1]ForbDraft!I62&lt;&gt;"",TEXT([1]ForbDraft!I62,"#,##0.00"),""),"")</f>
        <v>188.14</v>
      </c>
      <c r="F49" s="103">
        <f>IFERROR(IF([1]ForbDraft!F62&lt;&gt;"",[1]ForbDraft!F62,""),"")</f>
        <v>44822.469837962963</v>
      </c>
      <c r="G49" s="38" t="str">
        <f>IFERROR(IF([1]ForbCalc!D47&lt;&gt;"",[1]ForbCalc!D47,""),"")</f>
        <v>pH</v>
      </c>
      <c r="H49" s="104">
        <f>IFERROR(IF([1]ForbCalc!E47&lt;&gt;"",[1]ForbCalc!E47,""),"")</f>
        <v>4.67</v>
      </c>
    </row>
    <row r="50" spans="1:12" s="1" customFormat="1" x14ac:dyDescent="0.2">
      <c r="A50" s="57"/>
      <c r="B50" s="87">
        <f>IFERROR(IF([1]ForbDraft!B63&lt;&gt;"",[1]ForbDraft!B63,""),"")</f>
        <v>8198</v>
      </c>
      <c r="C50" s="101" t="str">
        <f>IFERROR(IF([1]ForbDraft!C63&lt;&gt;"",[1]ForbDraft!C63,""),"")</f>
        <v>מפגש אנטבה</v>
      </c>
      <c r="D50" s="38" t="str">
        <f>IFERROR(IF([1]ForbDraft!O63&lt;&gt;"",[1]ForbDraft!O63,""),"")</f>
        <v>אולמות אירועים, מסעדות, קניונים</v>
      </c>
      <c r="E50" s="102" t="str">
        <f>IFERROR(IF([1]ForbDraft!I63&lt;&gt;"",TEXT([1]ForbDraft!I63,"#,##0.00"),""),"")</f>
        <v>188.14</v>
      </c>
      <c r="F50" s="103">
        <f>IFERROR(IF([1]ForbDraft!F63&lt;&gt;"",[1]ForbDraft!F63,""),"")</f>
        <v>44822.469837962963</v>
      </c>
      <c r="G50" s="38" t="str">
        <f>IFERROR(IF([1]ForbCalc!D48&lt;&gt;"",[1]ForbCalc!D48,""),"")</f>
        <v>pH</v>
      </c>
      <c r="H50" s="104">
        <f>IFERROR(IF([1]ForbCalc!E48&lt;&gt;"",[1]ForbCalc!E48,""),"")</f>
        <v>4.67</v>
      </c>
    </row>
    <row r="51" spans="1:12" s="1" customFormat="1" x14ac:dyDescent="0.2">
      <c r="A51" s="57"/>
      <c r="B51" s="87">
        <f>IFERROR(IF([1]ForbDraft!B64&lt;&gt;"",[1]ForbDraft!B64,""),"")</f>
        <v>32580</v>
      </c>
      <c r="C51" s="101" t="str">
        <f>IFERROR(IF([1]ForbDraft!C64&lt;&gt;"",[1]ForbDraft!C64,""),"")</f>
        <v>אטליז שרעבי</v>
      </c>
      <c r="D51" s="38" t="str">
        <f>IFERROR(IF([1]ForbDraft!O64&lt;&gt;"",[1]ForbDraft!O64,""),"")</f>
        <v>משחטות, בתי מטבחיים, בתי נחירה, עיבוד דגים</v>
      </c>
      <c r="E51" s="102" t="str">
        <f>IFERROR(IF([1]ForbDraft!I64&lt;&gt;"",TEXT([1]ForbDraft!I64,"#,##0.00"),""),"")</f>
        <v>17.00</v>
      </c>
      <c r="F51" s="103">
        <f>IFERROR(IF([1]ForbDraft!F64&lt;&gt;"",[1]ForbDraft!F64,""),"")</f>
        <v>44677.365787037037</v>
      </c>
      <c r="G51" s="38" t="str">
        <f>IFERROR(IF([1]ForbCalc!D49&lt;&gt;"",[1]ForbCalc!D49,""),"")</f>
        <v>נתרן</v>
      </c>
      <c r="H51" s="104">
        <f>IFERROR(IF([1]ForbCalc!E49&lt;&gt;"",[1]ForbCalc!E49,""),"")</f>
        <v>430.24200000000002</v>
      </c>
      <c r="L51" s="57"/>
    </row>
    <row r="52" spans="1:12" s="1" customFormat="1" x14ac:dyDescent="0.2">
      <c r="A52" s="57"/>
      <c r="B52" s="87" t="str">
        <f>IFERROR(IF([1]ForbDraft!B65&lt;&gt;"",[1]ForbDraft!B65,""),"")</f>
        <v/>
      </c>
      <c r="C52" s="101" t="str">
        <f>IFERROR(IF([1]ForbDraft!C65&lt;&gt;"",[1]ForbDraft!C65,""),"")</f>
        <v/>
      </c>
      <c r="D52" s="38" t="str">
        <f>IFERROR(IF([1]ForbDraft!O65&lt;&gt;"",[1]ForbDraft!O65,""),"")</f>
        <v/>
      </c>
      <c r="E52" s="102" t="str">
        <f>IFERROR(IF([1]ForbDraft!I65&lt;&gt;"",TEXT([1]ForbDraft!I65,"#,##0.00"),""),"")</f>
        <v/>
      </c>
      <c r="F52" s="103" t="str">
        <f>IFERROR(IF([1]ForbDraft!F65&lt;&gt;"",[1]ForbDraft!F65,""),"")</f>
        <v/>
      </c>
      <c r="G52" s="38" t="str">
        <f>IFERROR(IF([1]ForbCalc!D50&lt;&gt;"",[1]ForbCalc!D50,""),"")</f>
        <v/>
      </c>
      <c r="H52" s="104" t="str">
        <f>IFERROR(IF([1]ForbCalc!E50&lt;&gt;"",[1]ForbCalc!E50,""),"")</f>
        <v/>
      </c>
    </row>
    <row r="53" spans="1:12" s="1" customFormat="1" x14ac:dyDescent="0.2">
      <c r="A53" s="57"/>
      <c r="B53" s="87" t="str">
        <f>IFERROR(IF([1]ForbDraft!B66&lt;&gt;"",[1]ForbDraft!B66,""),"")</f>
        <v/>
      </c>
      <c r="C53" s="101" t="str">
        <f>IFERROR(IF([1]ForbDraft!C66&lt;&gt;"",[1]ForbDraft!C66,""),"")</f>
        <v/>
      </c>
      <c r="D53" s="38" t="str">
        <f>IFERROR(IF([1]ForbDraft!O66&lt;&gt;"",[1]ForbDraft!O66,""),"")</f>
        <v/>
      </c>
      <c r="E53" s="102" t="str">
        <f>IFERROR(IF([1]ForbDraft!I66&lt;&gt;"",TEXT([1]ForbDraft!I66,"#,##0.00"),""),"")</f>
        <v/>
      </c>
      <c r="F53" s="103" t="str">
        <f>IFERROR(IF([1]ForbDraft!F66&lt;&gt;"",[1]ForbDraft!F66,""),"")</f>
        <v/>
      </c>
      <c r="G53" s="38" t="str">
        <f>IFERROR(IF([1]ForbCalc!D51&lt;&gt;"",[1]ForbCalc!D51,""),"")</f>
        <v/>
      </c>
      <c r="H53" s="104" t="str">
        <f>IFERROR(IF([1]ForbCalc!E51&lt;&gt;"",[1]ForbCalc!E51,""),"")</f>
        <v/>
      </c>
    </row>
    <row r="54" spans="1:12" s="1" customFormat="1" x14ac:dyDescent="0.2">
      <c r="A54" s="57"/>
      <c r="B54" s="87" t="str">
        <f>IFERROR(IF([1]ForbDraft!B67&lt;&gt;"",[1]ForbDraft!B67,""),"")</f>
        <v/>
      </c>
      <c r="C54" s="101" t="str">
        <f>IFERROR(IF([1]ForbDraft!C67&lt;&gt;"",[1]ForbDraft!C67,""),"")</f>
        <v/>
      </c>
      <c r="D54" s="38" t="str">
        <f>IFERROR(IF([1]ForbDraft!O67&lt;&gt;"",[1]ForbDraft!O67,""),"")</f>
        <v/>
      </c>
      <c r="E54" s="102" t="str">
        <f>IFERROR(IF([1]ForbDraft!I67&lt;&gt;"",TEXT([1]ForbDraft!I67,"#,##0.00"),""),"")</f>
        <v/>
      </c>
      <c r="F54" s="103" t="str">
        <f>IFERROR(IF([1]ForbDraft!F67&lt;&gt;"",[1]ForbDraft!F67,""),"")</f>
        <v/>
      </c>
      <c r="G54" s="38" t="str">
        <f>IFERROR(IF([1]ForbCalc!D52&lt;&gt;"",[1]ForbCalc!D52,""),"")</f>
        <v/>
      </c>
      <c r="H54" s="104" t="str">
        <f>IFERROR(IF([1]ForbCalc!E52&lt;&gt;"",[1]ForbCalc!E52,""),"")</f>
        <v/>
      </c>
    </row>
    <row r="55" spans="1:12" s="1" customFormat="1" x14ac:dyDescent="0.2">
      <c r="A55" s="57"/>
      <c r="B55" s="87" t="str">
        <f>IFERROR(IF([1]ForbDraft!B68&lt;&gt;"",[1]ForbDraft!B68,""),"")</f>
        <v/>
      </c>
      <c r="C55" s="101" t="str">
        <f>IFERROR(IF([1]ForbDraft!C68&lt;&gt;"",[1]ForbDraft!C68,""),"")</f>
        <v/>
      </c>
      <c r="D55" s="38" t="str">
        <f>IFERROR(IF([1]ForbDraft!O68&lt;&gt;"",[1]ForbDraft!O68,""),"")</f>
        <v/>
      </c>
      <c r="E55" s="102" t="str">
        <f>IFERROR(IF([1]ForbDraft!I68&lt;&gt;"",TEXT([1]ForbDraft!I68,"#,##0.00"),""),"")</f>
        <v/>
      </c>
      <c r="F55" s="103" t="str">
        <f>IFERROR(IF([1]ForbDraft!F68&lt;&gt;"",[1]ForbDraft!F68,""),"")</f>
        <v/>
      </c>
      <c r="G55" s="38" t="str">
        <f>IFERROR(IF([1]ForbCalc!D53&lt;&gt;"",[1]ForbCalc!D53,""),"")</f>
        <v/>
      </c>
      <c r="H55" s="104" t="str">
        <f>IFERROR(IF([1]ForbCalc!E53&lt;&gt;"",[1]ForbCalc!E53,""),"")</f>
        <v/>
      </c>
    </row>
    <row r="56" spans="1:12" s="1" customFormat="1" x14ac:dyDescent="0.2">
      <c r="A56" s="57"/>
      <c r="B56" s="87" t="str">
        <f>IFERROR(IF([1]ForbDraft!B69&lt;&gt;"",[1]ForbDraft!B69,""),"")</f>
        <v/>
      </c>
      <c r="C56" s="101" t="str">
        <f>IFERROR(IF([1]ForbDraft!C69&lt;&gt;"",[1]ForbDraft!C69,""),"")</f>
        <v/>
      </c>
      <c r="D56" s="38" t="str">
        <f>IFERROR(IF([1]ForbDraft!O69&lt;&gt;"",[1]ForbDraft!O69,""),"")</f>
        <v/>
      </c>
      <c r="E56" s="102" t="str">
        <f>IFERROR(IF([1]ForbDraft!I69&lt;&gt;"",TEXT([1]ForbDraft!I69,"#,##0.00"),""),"")</f>
        <v/>
      </c>
      <c r="F56" s="103" t="str">
        <f>IFERROR(IF([1]ForbDraft!F69&lt;&gt;"",[1]ForbDraft!F69,""),"")</f>
        <v/>
      </c>
      <c r="G56" s="38" t="str">
        <f>IFERROR(IF([1]ForbCalc!D54&lt;&gt;"",[1]ForbCalc!D54,""),"")</f>
        <v/>
      </c>
      <c r="H56" s="104" t="str">
        <f>IFERROR(IF([1]ForbCalc!E54&lt;&gt;"",[1]ForbCalc!E54,""),"")</f>
        <v/>
      </c>
    </row>
    <row r="57" spans="1:12" s="1" customFormat="1" x14ac:dyDescent="0.2">
      <c r="A57" s="57"/>
      <c r="B57" s="87" t="str">
        <f>IFERROR(IF([1]ForbDraft!B70&lt;&gt;"",[1]ForbDraft!B70,""),"")</f>
        <v/>
      </c>
      <c r="C57" s="101" t="str">
        <f>IFERROR(IF([1]ForbDraft!C70&lt;&gt;"",[1]ForbDraft!C70,""),"")</f>
        <v/>
      </c>
      <c r="D57" s="38" t="str">
        <f>IFERROR(IF([1]ForbDraft!O70&lt;&gt;"",[1]ForbDraft!O70,""),"")</f>
        <v/>
      </c>
      <c r="E57" s="102" t="str">
        <f>IFERROR(IF([1]ForbDraft!I70&lt;&gt;"",TEXT([1]ForbDraft!I70,"#,##0.00"),""),"")</f>
        <v/>
      </c>
      <c r="F57" s="103" t="str">
        <f>IFERROR(IF([1]ForbDraft!F70&lt;&gt;"",[1]ForbDraft!F70,""),"")</f>
        <v/>
      </c>
      <c r="G57" s="38" t="str">
        <f>IFERROR(IF([1]ForbCalc!D55&lt;&gt;"",[1]ForbCalc!D55,""),"")</f>
        <v/>
      </c>
      <c r="H57" s="104" t="str">
        <f>IFERROR(IF([1]ForbCalc!E55&lt;&gt;"",[1]ForbCalc!E55,""),"")</f>
        <v/>
      </c>
    </row>
    <row r="58" spans="1:12" s="1" customFormat="1" x14ac:dyDescent="0.2">
      <c r="A58" s="57"/>
      <c r="B58" s="87" t="str">
        <f>IFERROR(IF([1]ForbDraft!B71&lt;&gt;"",[1]ForbDraft!B71,""),"")</f>
        <v/>
      </c>
      <c r="C58" s="101" t="str">
        <f>IFERROR(IF([1]ForbDraft!C71&lt;&gt;"",[1]ForbDraft!C71,""),"")</f>
        <v/>
      </c>
      <c r="D58" s="38" t="str">
        <f>IFERROR(IF([1]ForbDraft!O71&lt;&gt;"",[1]ForbDraft!O71,""),"")</f>
        <v/>
      </c>
      <c r="E58" s="102" t="str">
        <f>IFERROR(IF([1]ForbDraft!I71&lt;&gt;"",TEXT([1]ForbDraft!I71,"#,##0.00"),""),"")</f>
        <v/>
      </c>
      <c r="F58" s="103" t="str">
        <f>IFERROR(IF([1]ForbDraft!F71&lt;&gt;"",[1]ForbDraft!F71,""),"")</f>
        <v/>
      </c>
      <c r="G58" s="38" t="str">
        <f>IFERROR(IF([1]ForbCalc!D56&lt;&gt;"",[1]ForbCalc!D56,""),"")</f>
        <v/>
      </c>
      <c r="H58" s="104" t="str">
        <f>IFERROR(IF([1]ForbCalc!E56&lt;&gt;"",[1]ForbCalc!E56,""),"")</f>
        <v/>
      </c>
    </row>
    <row r="59" spans="1:12" s="1" customFormat="1" x14ac:dyDescent="0.2">
      <c r="A59" s="57"/>
      <c r="B59" s="87" t="str">
        <f>IFERROR(IF([1]ForbDraft!B72&lt;&gt;"",[1]ForbDraft!B72,""),"")</f>
        <v/>
      </c>
      <c r="C59" s="101" t="str">
        <f>IFERROR(IF([1]ForbDraft!C72&lt;&gt;"",[1]ForbDraft!C72,""),"")</f>
        <v/>
      </c>
      <c r="D59" s="38" t="str">
        <f>IFERROR(IF([1]ForbDraft!O72&lt;&gt;"",[1]ForbDraft!O72,""),"")</f>
        <v/>
      </c>
      <c r="E59" s="102" t="str">
        <f>IFERROR(IF([1]ForbDraft!I72&lt;&gt;"",TEXT([1]ForbDraft!I72,"#,##0.00"),""),"")</f>
        <v/>
      </c>
      <c r="F59" s="103" t="str">
        <f>IFERROR(IF([1]ForbDraft!F72&lt;&gt;"",[1]ForbDraft!F72,""),"")</f>
        <v/>
      </c>
      <c r="G59" s="38" t="str">
        <f>IFERROR(IF([1]ForbCalc!D57&lt;&gt;"",[1]ForbCalc!D57,""),"")</f>
        <v/>
      </c>
      <c r="H59" s="104" t="str">
        <f>IFERROR(IF([1]ForbCalc!E57&lt;&gt;"",[1]ForbCalc!E57,""),"")</f>
        <v/>
      </c>
    </row>
    <row r="60" spans="1:12" s="1" customFormat="1" x14ac:dyDescent="0.2">
      <c r="A60" s="57"/>
      <c r="B60" s="87" t="str">
        <f>IFERROR(IF([1]ForbDraft!B73&lt;&gt;"",[1]ForbDraft!B73,""),"")</f>
        <v/>
      </c>
      <c r="C60" s="101" t="str">
        <f>IFERROR(IF([1]ForbDraft!C73&lt;&gt;"",[1]ForbDraft!C73,""),"")</f>
        <v/>
      </c>
      <c r="D60" s="38" t="str">
        <f>IFERROR(IF([1]ForbDraft!O73&lt;&gt;"",[1]ForbDraft!O73,""),"")</f>
        <v/>
      </c>
      <c r="E60" s="102" t="str">
        <f>IFERROR(IF([1]ForbDraft!I73&lt;&gt;"",TEXT([1]ForbDraft!I73,"#,##0.00"),""),"")</f>
        <v/>
      </c>
      <c r="F60" s="103" t="str">
        <f>IFERROR(IF([1]ForbDraft!F73&lt;&gt;"",[1]ForbDraft!F73,""),"")</f>
        <v/>
      </c>
      <c r="G60" s="38" t="str">
        <f>IFERROR(IF([1]ForbCalc!D58&lt;&gt;"",[1]ForbCalc!D58,""),"")</f>
        <v/>
      </c>
      <c r="H60" s="104" t="str">
        <f>IFERROR(IF([1]ForbCalc!E58&lt;&gt;"",[1]ForbCalc!E58,""),"")</f>
        <v/>
      </c>
    </row>
    <row r="61" spans="1:12" s="1" customFormat="1" x14ac:dyDescent="0.2">
      <c r="A61" s="57"/>
      <c r="B61" s="87" t="str">
        <f>IFERROR(IF([1]ForbDraft!B74&lt;&gt;"",[1]ForbDraft!B74,""),"")</f>
        <v/>
      </c>
      <c r="C61" s="101" t="str">
        <f>IFERROR(IF([1]ForbDraft!C74&lt;&gt;"",[1]ForbDraft!C74,""),"")</f>
        <v/>
      </c>
      <c r="D61" s="38" t="str">
        <f>IFERROR(IF([1]ForbDraft!O74&lt;&gt;"",[1]ForbDraft!O74,""),"")</f>
        <v/>
      </c>
      <c r="E61" s="102" t="str">
        <f>IFERROR(IF([1]ForbDraft!I74&lt;&gt;"",TEXT([1]ForbDraft!I74,"#,##0.00"),""),"")</f>
        <v/>
      </c>
      <c r="F61" s="103" t="str">
        <f>IFERROR(IF([1]ForbDraft!F74&lt;&gt;"",[1]ForbDraft!F74,""),"")</f>
        <v/>
      </c>
      <c r="G61" s="38" t="str">
        <f>IFERROR(IF([1]ForbCalc!D59&lt;&gt;"",[1]ForbCalc!D59,""),"")</f>
        <v/>
      </c>
      <c r="H61" s="104" t="str">
        <f>IFERROR(IF([1]ForbCalc!E59&lt;&gt;"",[1]ForbCalc!E59,""),"")</f>
        <v/>
      </c>
    </row>
    <row r="62" spans="1:12" s="1" customFormat="1" x14ac:dyDescent="0.2">
      <c r="A62" s="57"/>
      <c r="B62" s="87" t="str">
        <f>IFERROR(IF([1]ForbDraft!B75&lt;&gt;"",[1]ForbDraft!B75,""),"")</f>
        <v/>
      </c>
      <c r="C62" s="101" t="str">
        <f>IFERROR(IF([1]ForbDraft!C75&lt;&gt;"",[1]ForbDraft!C75,""),"")</f>
        <v/>
      </c>
      <c r="D62" s="38" t="str">
        <f>IFERROR(IF([1]ForbDraft!O75&lt;&gt;"",[1]ForbDraft!O75,""),"")</f>
        <v/>
      </c>
      <c r="E62" s="102" t="str">
        <f>IFERROR(IF([1]ForbDraft!I75&lt;&gt;"",TEXT([1]ForbDraft!I75,"#,##0.00"),""),"")</f>
        <v/>
      </c>
      <c r="F62" s="103" t="str">
        <f>IFERROR(IF([1]ForbDraft!F75&lt;&gt;"",[1]ForbDraft!F75,""),"")</f>
        <v/>
      </c>
      <c r="G62" s="38" t="str">
        <f>IFERROR(IF([1]ForbCalc!D60&lt;&gt;"",[1]ForbCalc!D60,""),"")</f>
        <v/>
      </c>
      <c r="H62" s="104" t="str">
        <f>IFERROR(IF([1]ForbCalc!E60&lt;&gt;"",[1]ForbCalc!E60,""),"")</f>
        <v/>
      </c>
    </row>
    <row r="63" spans="1:12" s="1" customFormat="1" x14ac:dyDescent="0.2">
      <c r="A63" s="57"/>
      <c r="B63" s="87" t="str">
        <f>IFERROR(IF([1]ForbDraft!B76&lt;&gt;"",[1]ForbDraft!B76,""),"")</f>
        <v/>
      </c>
      <c r="C63" s="101" t="str">
        <f>IFERROR(IF([1]ForbDraft!C76&lt;&gt;"",[1]ForbDraft!C76,""),"")</f>
        <v/>
      </c>
      <c r="D63" s="38" t="str">
        <f>IFERROR(IF([1]ForbDraft!O76&lt;&gt;"",[1]ForbDraft!O76,""),"")</f>
        <v/>
      </c>
      <c r="E63" s="102" t="str">
        <f>IFERROR(IF([1]ForbDraft!I76&lt;&gt;"",TEXT([1]ForbDraft!I76,"#,##0.00"),""),"")</f>
        <v/>
      </c>
      <c r="F63" s="103" t="str">
        <f>IFERROR(IF([1]ForbDraft!F76&lt;&gt;"",[1]ForbDraft!F76,""),"")</f>
        <v/>
      </c>
      <c r="G63" s="38" t="str">
        <f>IFERROR(IF([1]ForbCalc!D61&lt;&gt;"",[1]ForbCalc!D61,""),"")</f>
        <v/>
      </c>
      <c r="H63" s="104" t="str">
        <f>IFERROR(IF([1]ForbCalc!E61&lt;&gt;"",[1]ForbCalc!E61,""),"")</f>
        <v/>
      </c>
    </row>
    <row r="64" spans="1:12" s="1" customFormat="1" x14ac:dyDescent="0.2">
      <c r="A64" s="57"/>
      <c r="B64" s="87" t="str">
        <f>IFERROR(IF([1]ForbDraft!B77&lt;&gt;"",[1]ForbDraft!B77,""),"")</f>
        <v/>
      </c>
      <c r="C64" s="101" t="str">
        <f>IFERROR(IF([1]ForbDraft!C77&lt;&gt;"",[1]ForbDraft!C77,""),"")</f>
        <v/>
      </c>
      <c r="D64" s="38" t="str">
        <f>IFERROR(IF([1]ForbDraft!O77&lt;&gt;"",[1]ForbDraft!O77,""),"")</f>
        <v/>
      </c>
      <c r="E64" s="102" t="str">
        <f>IFERROR(IF([1]ForbDraft!I77&lt;&gt;"",TEXT([1]ForbDraft!I77,"#,##0.00"),""),"")</f>
        <v/>
      </c>
      <c r="F64" s="103" t="str">
        <f>IFERROR(IF([1]ForbDraft!F77&lt;&gt;"",[1]ForbDraft!F77,""),"")</f>
        <v/>
      </c>
      <c r="G64" s="38" t="str">
        <f>IFERROR(IF([1]ForbCalc!D62&lt;&gt;"",[1]ForbCalc!D62,""),"")</f>
        <v/>
      </c>
      <c r="H64" s="104" t="str">
        <f>IFERROR(IF([1]ForbCalc!E62&lt;&gt;"",[1]ForbCalc!E62,""),"")</f>
        <v/>
      </c>
    </row>
    <row r="65" spans="1:8" s="1" customFormat="1" x14ac:dyDescent="0.2">
      <c r="A65" s="57"/>
      <c r="B65" s="87" t="str">
        <f>IFERROR(IF([1]ForbDraft!B78&lt;&gt;"",[1]ForbDraft!B78,""),"")</f>
        <v/>
      </c>
      <c r="C65" s="101" t="str">
        <f>IFERROR(IF([1]ForbDraft!C78&lt;&gt;"",[1]ForbDraft!C78,""),"")</f>
        <v/>
      </c>
      <c r="D65" s="38" t="str">
        <f>IFERROR(IF([1]ForbDraft!O78&lt;&gt;"",[1]ForbDraft!O78,""),"")</f>
        <v/>
      </c>
      <c r="E65" s="102" t="str">
        <f>IFERROR(IF([1]ForbDraft!I78&lt;&gt;"",TEXT([1]ForbDraft!I78,"#,##0.00"),""),"")</f>
        <v/>
      </c>
      <c r="F65" s="103" t="str">
        <f>IFERROR(IF([1]ForbDraft!F78&lt;&gt;"",[1]ForbDraft!F78,""),"")</f>
        <v/>
      </c>
      <c r="G65" s="38" t="str">
        <f>IFERROR(IF([1]ForbCalc!D63&lt;&gt;"",[1]ForbCalc!D63,""),"")</f>
        <v/>
      </c>
      <c r="H65" s="104" t="str">
        <f>IFERROR(IF([1]ForbCalc!E63&lt;&gt;"",[1]ForbCalc!E63,""),"")</f>
        <v/>
      </c>
    </row>
    <row r="66" spans="1:8" s="1" customFormat="1" x14ac:dyDescent="0.2">
      <c r="A66" s="57"/>
      <c r="B66" s="87" t="str">
        <f>IFERROR(IF([1]ForbDraft!B79&lt;&gt;"",[1]ForbDraft!B79,""),"")</f>
        <v/>
      </c>
      <c r="C66" s="101" t="str">
        <f>IFERROR(IF([1]ForbDraft!C79&lt;&gt;"",[1]ForbDraft!C79,""),"")</f>
        <v/>
      </c>
      <c r="D66" s="38" t="str">
        <f>IFERROR(IF([1]ForbDraft!O79&lt;&gt;"",[1]ForbDraft!O79,""),"")</f>
        <v/>
      </c>
      <c r="E66" s="102" t="str">
        <f>IFERROR(IF([1]ForbDraft!I79&lt;&gt;"",TEXT([1]ForbDraft!I79,"#,##0.00"),""),"")</f>
        <v/>
      </c>
      <c r="F66" s="103" t="str">
        <f>IFERROR(IF([1]ForbDraft!F79&lt;&gt;"",[1]ForbDraft!F79,""),"")</f>
        <v/>
      </c>
      <c r="G66" s="38" t="str">
        <f>IFERROR(IF([1]ForbCalc!D64&lt;&gt;"",[1]ForbCalc!D64,""),"")</f>
        <v/>
      </c>
      <c r="H66" s="104" t="str">
        <f>IFERROR(IF([1]ForbCalc!E64&lt;&gt;"",[1]ForbCalc!E64,""),"")</f>
        <v/>
      </c>
    </row>
    <row r="67" spans="1:8" s="1" customFormat="1" x14ac:dyDescent="0.2">
      <c r="A67" s="57"/>
      <c r="B67" s="87" t="str">
        <f>IFERROR(IF([1]ForbDraft!B80&lt;&gt;"",[1]ForbDraft!B80,""),"")</f>
        <v/>
      </c>
      <c r="C67" s="101" t="str">
        <f>IFERROR(IF([1]ForbDraft!C80&lt;&gt;"",[1]ForbDraft!C80,""),"")</f>
        <v/>
      </c>
      <c r="D67" s="38" t="str">
        <f>IFERROR(IF([1]ForbDraft!O80&lt;&gt;"",[1]ForbDraft!O80,""),"")</f>
        <v/>
      </c>
      <c r="E67" s="102" t="str">
        <f>IFERROR(IF([1]ForbDraft!I80&lt;&gt;"",TEXT([1]ForbDraft!I80,"#,##0.00"),""),"")</f>
        <v/>
      </c>
      <c r="F67" s="103" t="str">
        <f>IFERROR(IF([1]ForbDraft!F80&lt;&gt;"",[1]ForbDraft!F80,""),"")</f>
        <v/>
      </c>
      <c r="G67" s="38" t="str">
        <f>IFERROR(IF([1]ForbCalc!D65&lt;&gt;"",[1]ForbCalc!D65,""),"")</f>
        <v/>
      </c>
      <c r="H67" s="104" t="str">
        <f>IFERROR(IF([1]ForbCalc!E65&lt;&gt;"",[1]ForbCalc!E65,""),"")</f>
        <v/>
      </c>
    </row>
    <row r="68" spans="1:8" s="1" customFormat="1" x14ac:dyDescent="0.2">
      <c r="A68" s="57"/>
      <c r="B68" s="87" t="str">
        <f>IFERROR(IF([1]ForbDraft!B81&lt;&gt;"",[1]ForbDraft!B81,""),"")</f>
        <v/>
      </c>
      <c r="C68" s="101" t="str">
        <f>IFERROR(IF([1]ForbDraft!C81&lt;&gt;"",[1]ForbDraft!C81,""),"")</f>
        <v/>
      </c>
      <c r="D68" s="38" t="str">
        <f>IFERROR(IF([1]ForbDraft!O81&lt;&gt;"",[1]ForbDraft!O81,""),"")</f>
        <v/>
      </c>
      <c r="E68" s="102" t="str">
        <f>IFERROR(IF([1]ForbDraft!I81&lt;&gt;"",TEXT([1]ForbDraft!I81,"#,##0.00"),""),"")</f>
        <v/>
      </c>
      <c r="F68" s="103" t="str">
        <f>IFERROR(IF([1]ForbDraft!F81&lt;&gt;"",[1]ForbDraft!F81,""),"")</f>
        <v/>
      </c>
      <c r="G68" s="38" t="str">
        <f>IFERROR(IF([1]ForbCalc!D66&lt;&gt;"",[1]ForbCalc!D66,""),"")</f>
        <v/>
      </c>
      <c r="H68" s="104" t="str">
        <f>IFERROR(IF([1]ForbCalc!E66&lt;&gt;"",[1]ForbCalc!E66,""),"")</f>
        <v/>
      </c>
    </row>
    <row r="69" spans="1:8" s="1" customFormat="1" x14ac:dyDescent="0.2">
      <c r="A69" s="57"/>
      <c r="B69" s="87" t="str">
        <f>IFERROR(IF([1]ForbDraft!B82&lt;&gt;"",[1]ForbDraft!B82,""),"")</f>
        <v/>
      </c>
      <c r="C69" s="101" t="str">
        <f>IFERROR(IF([1]ForbDraft!C82&lt;&gt;"",[1]ForbDraft!C82,""),"")</f>
        <v/>
      </c>
      <c r="D69" s="38" t="str">
        <f>IFERROR(IF([1]ForbDraft!O82&lt;&gt;"",[1]ForbDraft!O82,""),"")</f>
        <v/>
      </c>
      <c r="E69" s="102" t="str">
        <f>IFERROR(IF([1]ForbDraft!I82&lt;&gt;"",TEXT([1]ForbDraft!I82,"#,##0.00"),""),"")</f>
        <v/>
      </c>
      <c r="F69" s="103" t="str">
        <f>IFERROR(IF([1]ForbDraft!F82&lt;&gt;"",[1]ForbDraft!F82,""),"")</f>
        <v/>
      </c>
      <c r="G69" s="38" t="str">
        <f>IFERROR(IF([1]ForbCalc!D67&lt;&gt;"",[1]ForbCalc!D67,""),"")</f>
        <v/>
      </c>
      <c r="H69" s="104" t="str">
        <f>IFERROR(IF([1]ForbCalc!E67&lt;&gt;"",[1]ForbCalc!E67,""),"")</f>
        <v/>
      </c>
    </row>
    <row r="70" spans="1:8" s="1" customFormat="1" x14ac:dyDescent="0.2">
      <c r="A70" s="57"/>
      <c r="B70" s="87" t="str">
        <f>IFERROR(IF([1]ForbDraft!B83&lt;&gt;"",[1]ForbDraft!B83,""),"")</f>
        <v/>
      </c>
      <c r="C70" s="101" t="str">
        <f>IFERROR(IF([1]ForbDraft!C83&lt;&gt;"",[1]ForbDraft!C83,""),"")</f>
        <v/>
      </c>
      <c r="D70" s="38" t="str">
        <f>IFERROR(IF([1]ForbDraft!O83&lt;&gt;"",[1]ForbDraft!O83,""),"")</f>
        <v/>
      </c>
      <c r="E70" s="102" t="str">
        <f>IFERROR(IF([1]ForbDraft!I83&lt;&gt;"",TEXT([1]ForbDraft!I83,"#,##0.00"),""),"")</f>
        <v/>
      </c>
      <c r="F70" s="103" t="str">
        <f>IFERROR(IF([1]ForbDraft!F83&lt;&gt;"",[1]ForbDraft!F83,""),"")</f>
        <v/>
      </c>
      <c r="G70" s="38" t="str">
        <f>IFERROR(IF([1]ForbCalc!D68&lt;&gt;"",[1]ForbCalc!D68,""),"")</f>
        <v/>
      </c>
      <c r="H70" s="104" t="str">
        <f>IFERROR(IF([1]ForbCalc!E68&lt;&gt;"",[1]ForbCalc!E68,""),"")</f>
        <v/>
      </c>
    </row>
    <row r="71" spans="1:8" s="1" customFormat="1" x14ac:dyDescent="0.2">
      <c r="A71" s="57"/>
      <c r="B71" s="87" t="str">
        <f>IFERROR(IF([1]ForbDraft!B84&lt;&gt;"",[1]ForbDraft!B84,""),"")</f>
        <v/>
      </c>
      <c r="C71" s="101" t="str">
        <f>IFERROR(IF([1]ForbDraft!C84&lt;&gt;"",[1]ForbDraft!C84,""),"")</f>
        <v/>
      </c>
      <c r="D71" s="38" t="str">
        <f>IFERROR(IF([1]ForbDraft!O84&lt;&gt;"",[1]ForbDraft!O84,""),"")</f>
        <v/>
      </c>
      <c r="E71" s="102" t="str">
        <f>IFERROR(IF([1]ForbDraft!I84&lt;&gt;"",TEXT([1]ForbDraft!I84,"#,##0.00"),""),"")</f>
        <v/>
      </c>
      <c r="F71" s="103" t="str">
        <f>IFERROR(IF([1]ForbDraft!F84&lt;&gt;"",[1]ForbDraft!F84,""),"")</f>
        <v/>
      </c>
      <c r="G71" s="38" t="str">
        <f>IFERROR(IF([1]ForbCalc!D69&lt;&gt;"",[1]ForbCalc!D69,""),"")</f>
        <v/>
      </c>
      <c r="H71" s="104" t="str">
        <f>IFERROR(IF([1]ForbCalc!E69&lt;&gt;"",[1]ForbCalc!E69,""),"")</f>
        <v/>
      </c>
    </row>
    <row r="72" spans="1:8" s="1" customFormat="1" x14ac:dyDescent="0.2">
      <c r="A72" s="57"/>
      <c r="B72" s="87" t="str">
        <f>IFERROR(IF([1]ForbDraft!B85&lt;&gt;"",[1]ForbDraft!B85,""),"")</f>
        <v/>
      </c>
      <c r="C72" s="101" t="str">
        <f>IFERROR(IF([1]ForbDraft!C85&lt;&gt;"",[1]ForbDraft!C85,""),"")</f>
        <v/>
      </c>
      <c r="D72" s="38" t="str">
        <f>IFERROR(IF([1]ForbDraft!O85&lt;&gt;"",[1]ForbDraft!O85,""),"")</f>
        <v/>
      </c>
      <c r="E72" s="102" t="str">
        <f>IFERROR(IF([1]ForbDraft!I85&lt;&gt;"",TEXT([1]ForbDraft!I85,"#,##0.00"),""),"")</f>
        <v/>
      </c>
      <c r="F72" s="103" t="str">
        <f>IFERROR(IF([1]ForbDraft!F85&lt;&gt;"",[1]ForbDraft!F85,""),"")</f>
        <v/>
      </c>
      <c r="G72" s="38" t="str">
        <f>IFERROR(IF([1]ForbCalc!D70&lt;&gt;"",[1]ForbCalc!D70,""),"")</f>
        <v/>
      </c>
      <c r="H72" s="104" t="str">
        <f>IFERROR(IF([1]ForbCalc!E70&lt;&gt;"",[1]ForbCalc!E70,""),"")</f>
        <v/>
      </c>
    </row>
    <row r="73" spans="1:8" s="1" customFormat="1" x14ac:dyDescent="0.2">
      <c r="A73" s="57"/>
      <c r="B73" s="87" t="str">
        <f>IFERROR(IF([1]ForbDraft!B86&lt;&gt;"",[1]ForbDraft!B86,""),"")</f>
        <v/>
      </c>
      <c r="C73" s="101" t="str">
        <f>IFERROR(IF([1]ForbDraft!C86&lt;&gt;"",[1]ForbDraft!C86,""),"")</f>
        <v/>
      </c>
      <c r="D73" s="38" t="str">
        <f>IFERROR(IF([1]ForbDraft!O86&lt;&gt;"",[1]ForbDraft!O86,""),"")</f>
        <v/>
      </c>
      <c r="E73" s="102" t="str">
        <f>IFERROR(IF([1]ForbDraft!I86&lt;&gt;"",TEXT([1]ForbDraft!I86,"#,##0.00"),""),"")</f>
        <v/>
      </c>
      <c r="F73" s="103" t="str">
        <f>IFERROR(IF([1]ForbDraft!F86&lt;&gt;"",[1]ForbDraft!F86,""),"")</f>
        <v/>
      </c>
      <c r="G73" s="38" t="str">
        <f>IFERROR(IF([1]ForbCalc!D71&lt;&gt;"",[1]ForbCalc!D71,""),"")</f>
        <v/>
      </c>
      <c r="H73" s="104" t="str">
        <f>IFERROR(IF([1]ForbCalc!E71&lt;&gt;"",[1]ForbCalc!E71,""),"")</f>
        <v/>
      </c>
    </row>
    <row r="74" spans="1:8" s="1" customFormat="1" x14ac:dyDescent="0.2">
      <c r="A74" s="57"/>
      <c r="B74" s="87" t="str">
        <f>IFERROR(IF([1]ForbDraft!B87&lt;&gt;"",[1]ForbDraft!B87,""),"")</f>
        <v/>
      </c>
      <c r="C74" s="101" t="str">
        <f>IFERROR(IF([1]ForbDraft!C87&lt;&gt;"",[1]ForbDraft!C87,""),"")</f>
        <v/>
      </c>
      <c r="D74" s="38" t="str">
        <f>IFERROR(IF([1]ForbDraft!O87&lt;&gt;"",[1]ForbDraft!O87,""),"")</f>
        <v/>
      </c>
      <c r="E74" s="102" t="str">
        <f>IFERROR(IF([1]ForbDraft!I87&lt;&gt;"",TEXT([1]ForbDraft!I87,"#,##0.00"),""),"")</f>
        <v/>
      </c>
      <c r="F74" s="103" t="str">
        <f>IFERROR(IF([1]ForbDraft!F87&lt;&gt;"",[1]ForbDraft!F87,""),"")</f>
        <v/>
      </c>
      <c r="G74" s="38" t="str">
        <f>IFERROR(IF([1]ForbCalc!D72&lt;&gt;"",[1]ForbCalc!D72,""),"")</f>
        <v/>
      </c>
      <c r="H74" s="104" t="str">
        <f>IFERROR(IF([1]ForbCalc!E72&lt;&gt;"",[1]ForbCalc!E72,""),"")</f>
        <v/>
      </c>
    </row>
    <row r="75" spans="1:8" s="1" customFormat="1" x14ac:dyDescent="0.2">
      <c r="A75" s="57"/>
      <c r="B75" s="87" t="str">
        <f>IFERROR(IF([1]ForbDraft!B88&lt;&gt;"",[1]ForbDraft!B88,""),"")</f>
        <v/>
      </c>
      <c r="C75" s="101" t="str">
        <f>IFERROR(IF([1]ForbDraft!C88&lt;&gt;"",[1]ForbDraft!C88,""),"")</f>
        <v/>
      </c>
      <c r="D75" s="38" t="str">
        <f>IFERROR(IF([1]ForbDraft!O88&lt;&gt;"",[1]ForbDraft!O88,""),"")</f>
        <v/>
      </c>
      <c r="E75" s="102" t="str">
        <f>IFERROR(IF([1]ForbDraft!I88&lt;&gt;"",TEXT([1]ForbDraft!I88,"#,##0.00"),""),"")</f>
        <v/>
      </c>
      <c r="F75" s="103" t="str">
        <f>IFERROR(IF([1]ForbDraft!F88&lt;&gt;"",[1]ForbDraft!F88,""),"")</f>
        <v/>
      </c>
      <c r="G75" s="38" t="str">
        <f>IFERROR(IF([1]ForbCalc!D73&lt;&gt;"",[1]ForbCalc!D73,""),"")</f>
        <v/>
      </c>
      <c r="H75" s="104" t="str">
        <f>IFERROR(IF([1]ForbCalc!E73&lt;&gt;"",[1]ForbCalc!E73,""),"")</f>
        <v/>
      </c>
    </row>
    <row r="76" spans="1:8" s="1" customFormat="1" x14ac:dyDescent="0.2">
      <c r="A76" s="57"/>
      <c r="B76" s="87" t="str">
        <f>IFERROR(IF([1]ForbDraft!B89&lt;&gt;"",[1]ForbDraft!B89,""),"")</f>
        <v/>
      </c>
      <c r="C76" s="101" t="str">
        <f>IFERROR(IF([1]ForbDraft!C89&lt;&gt;"",[1]ForbDraft!C89,""),"")</f>
        <v/>
      </c>
      <c r="D76" s="38" t="str">
        <f>IFERROR(IF([1]ForbDraft!O89&lt;&gt;"",[1]ForbDraft!O89,""),"")</f>
        <v/>
      </c>
      <c r="E76" s="102" t="str">
        <f>IFERROR(IF([1]ForbDraft!I89&lt;&gt;"",TEXT([1]ForbDraft!I89,"#,##0.00"),""),"")</f>
        <v/>
      </c>
      <c r="F76" s="103" t="str">
        <f>IFERROR(IF([1]ForbDraft!F89&lt;&gt;"",[1]ForbDraft!F89,""),"")</f>
        <v/>
      </c>
      <c r="G76" s="38" t="str">
        <f>IFERROR(IF([1]ForbCalc!D74&lt;&gt;"",[1]ForbCalc!D74,""),"")</f>
        <v/>
      </c>
      <c r="H76" s="104" t="str">
        <f>IFERROR(IF([1]ForbCalc!E74&lt;&gt;"",[1]ForbCalc!E74,""),"")</f>
        <v/>
      </c>
    </row>
    <row r="77" spans="1:8" s="1" customFormat="1" x14ac:dyDescent="0.2">
      <c r="A77" s="57"/>
      <c r="B77" s="87" t="str">
        <f>IFERROR(IF([1]ForbDraft!B90&lt;&gt;"",[1]ForbDraft!B90,""),"")</f>
        <v/>
      </c>
      <c r="C77" s="101" t="str">
        <f>IFERROR(IF([1]ForbDraft!C90&lt;&gt;"",[1]ForbDraft!C90,""),"")</f>
        <v/>
      </c>
      <c r="D77" s="38" t="str">
        <f>IFERROR(IF([1]ForbDraft!O90&lt;&gt;"",[1]ForbDraft!O90,""),"")</f>
        <v/>
      </c>
      <c r="E77" s="102" t="str">
        <f>IFERROR(IF([1]ForbDraft!I90&lt;&gt;"",TEXT([1]ForbDraft!I90,"#,##0.00"),""),"")</f>
        <v/>
      </c>
      <c r="F77" s="103" t="str">
        <f>IFERROR(IF([1]ForbDraft!F90&lt;&gt;"",[1]ForbDraft!F90,""),"")</f>
        <v/>
      </c>
      <c r="G77" s="38" t="str">
        <f>IFERROR(IF([1]ForbCalc!D75&lt;&gt;"",[1]ForbCalc!D75,""),"")</f>
        <v/>
      </c>
      <c r="H77" s="104" t="str">
        <f>IFERROR(IF([1]ForbCalc!E75&lt;&gt;"",[1]ForbCalc!E75,""),"")</f>
        <v/>
      </c>
    </row>
    <row r="78" spans="1:8" s="1" customFormat="1" x14ac:dyDescent="0.2">
      <c r="A78" s="57"/>
      <c r="B78" s="87" t="str">
        <f>IFERROR(IF([1]ForbDraft!B91&lt;&gt;"",[1]ForbDraft!B91,""),"")</f>
        <v/>
      </c>
      <c r="C78" s="101" t="str">
        <f>IFERROR(IF([1]ForbDraft!C91&lt;&gt;"",[1]ForbDraft!C91,""),"")</f>
        <v/>
      </c>
      <c r="D78" s="38" t="str">
        <f>IFERROR(IF([1]ForbDraft!O91&lt;&gt;"",[1]ForbDraft!O91,""),"")</f>
        <v/>
      </c>
      <c r="E78" s="102" t="str">
        <f>IFERROR(IF([1]ForbDraft!I91&lt;&gt;"",TEXT([1]ForbDraft!I91,"#,##0.00"),""),"")</f>
        <v/>
      </c>
      <c r="F78" s="103" t="str">
        <f>IFERROR(IF([1]ForbDraft!F91&lt;&gt;"",[1]ForbDraft!F91,""),"")</f>
        <v/>
      </c>
      <c r="G78" s="38" t="str">
        <f>IFERROR(IF([1]ForbCalc!D76&lt;&gt;"",[1]ForbCalc!D76,""),"")</f>
        <v/>
      </c>
      <c r="H78" s="104" t="str">
        <f>IFERROR(IF([1]ForbCalc!E76&lt;&gt;"",[1]ForbCalc!E76,""),"")</f>
        <v/>
      </c>
    </row>
    <row r="79" spans="1:8" s="1" customFormat="1" x14ac:dyDescent="0.2">
      <c r="A79" s="57"/>
      <c r="B79" s="87" t="str">
        <f>IFERROR(IF([1]ForbDraft!B92&lt;&gt;"",[1]ForbDraft!B92,""),"")</f>
        <v/>
      </c>
      <c r="C79" s="101" t="str">
        <f>IFERROR(IF([1]ForbDraft!C92&lt;&gt;"",[1]ForbDraft!C92,""),"")</f>
        <v/>
      </c>
      <c r="D79" s="38" t="str">
        <f>IFERROR(IF([1]ForbDraft!O92&lt;&gt;"",[1]ForbDraft!O92,""),"")</f>
        <v/>
      </c>
      <c r="E79" s="102" t="str">
        <f>IFERROR(IF([1]ForbDraft!I92&lt;&gt;"",TEXT([1]ForbDraft!I92,"#,##0.00"),""),"")</f>
        <v/>
      </c>
      <c r="F79" s="103" t="str">
        <f>IFERROR(IF([1]ForbDraft!F92&lt;&gt;"",[1]ForbDraft!F92,""),"")</f>
        <v/>
      </c>
      <c r="G79" s="38" t="str">
        <f>IFERROR(IF([1]ForbCalc!D77&lt;&gt;"",[1]ForbCalc!D77,""),"")</f>
        <v/>
      </c>
      <c r="H79" s="104" t="str">
        <f>IFERROR(IF([1]ForbCalc!E77&lt;&gt;"",[1]ForbCalc!E77,""),"")</f>
        <v/>
      </c>
    </row>
    <row r="80" spans="1:8" s="1" customFormat="1" x14ac:dyDescent="0.2">
      <c r="A80" s="57"/>
      <c r="B80" s="87" t="str">
        <f>IFERROR(IF([1]ForbDraft!B93&lt;&gt;"",[1]ForbDraft!B93,""),"")</f>
        <v/>
      </c>
      <c r="C80" s="101" t="str">
        <f>IFERROR(IF([1]ForbDraft!C93&lt;&gt;"",[1]ForbDraft!C93,""),"")</f>
        <v/>
      </c>
      <c r="D80" s="38" t="str">
        <f>IFERROR(IF([1]ForbDraft!O93&lt;&gt;"",[1]ForbDraft!O93,""),"")</f>
        <v/>
      </c>
      <c r="E80" s="102" t="str">
        <f>IFERROR(IF([1]ForbDraft!I93&lt;&gt;"",TEXT([1]ForbDraft!I93,"#,##0.00"),""),"")</f>
        <v/>
      </c>
      <c r="F80" s="103" t="str">
        <f>IFERROR(IF([1]ForbDraft!F93&lt;&gt;"",[1]ForbDraft!F93,""),"")</f>
        <v/>
      </c>
      <c r="G80" s="38" t="str">
        <f>IFERROR(IF([1]ForbCalc!D78&lt;&gt;"",[1]ForbCalc!D78,""),"")</f>
        <v/>
      </c>
      <c r="H80" s="104" t="str">
        <f>IFERROR(IF([1]ForbCalc!E78&lt;&gt;"",[1]ForbCalc!E78,""),"")</f>
        <v/>
      </c>
    </row>
    <row r="81" spans="1:8" s="1" customFormat="1" x14ac:dyDescent="0.2">
      <c r="A81" s="57"/>
      <c r="B81" s="87" t="str">
        <f>IFERROR(IF([1]ForbDraft!B94&lt;&gt;"",[1]ForbDraft!B94,""),"")</f>
        <v/>
      </c>
      <c r="C81" s="101" t="str">
        <f>IFERROR(IF([1]ForbDraft!C94&lt;&gt;"",[1]ForbDraft!C94,""),"")</f>
        <v/>
      </c>
      <c r="D81" s="38" t="str">
        <f>IFERROR(IF([1]ForbDraft!O94&lt;&gt;"",[1]ForbDraft!O94,""),"")</f>
        <v/>
      </c>
      <c r="E81" s="102" t="str">
        <f>IFERROR(IF([1]ForbDraft!I94&lt;&gt;"",TEXT([1]ForbDraft!I94,"#,##0.00"),""),"")</f>
        <v/>
      </c>
      <c r="F81" s="103" t="str">
        <f>IFERROR(IF([1]ForbDraft!F94&lt;&gt;"",[1]ForbDraft!F94,""),"")</f>
        <v/>
      </c>
      <c r="G81" s="38" t="str">
        <f>IFERROR(IF([1]ForbCalc!D79&lt;&gt;"",[1]ForbCalc!D79,""),"")</f>
        <v/>
      </c>
      <c r="H81" s="104" t="str">
        <f>IFERROR(IF([1]ForbCalc!E79&lt;&gt;"",[1]ForbCalc!E79,""),"")</f>
        <v/>
      </c>
    </row>
    <row r="82" spans="1:8" s="1" customFormat="1" x14ac:dyDescent="0.2">
      <c r="A82" s="57"/>
      <c r="B82" s="87" t="str">
        <f>IFERROR(IF([1]ForbDraft!B95&lt;&gt;"",[1]ForbDraft!B95,""),"")</f>
        <v/>
      </c>
      <c r="C82" s="101" t="str">
        <f>IFERROR(IF([1]ForbDraft!C95&lt;&gt;"",[1]ForbDraft!C95,""),"")</f>
        <v/>
      </c>
      <c r="D82" s="38" t="str">
        <f>IFERROR(IF([1]ForbDraft!O95&lt;&gt;"",[1]ForbDraft!O95,""),"")</f>
        <v/>
      </c>
      <c r="E82" s="102" t="str">
        <f>IFERROR(IF([1]ForbDraft!I95&lt;&gt;"",TEXT([1]ForbDraft!I95,"#,##0.00"),""),"")</f>
        <v/>
      </c>
      <c r="F82" s="103" t="str">
        <f>IFERROR(IF([1]ForbDraft!F95&lt;&gt;"",[1]ForbDraft!F95,""),"")</f>
        <v/>
      </c>
      <c r="G82" s="38" t="str">
        <f>IFERROR(IF([1]ForbCalc!D80&lt;&gt;"",[1]ForbCalc!D80,""),"")</f>
        <v/>
      </c>
      <c r="H82" s="104" t="str">
        <f>IFERROR(IF([1]ForbCalc!E80&lt;&gt;"",[1]ForbCalc!E80,""),"")</f>
        <v/>
      </c>
    </row>
    <row r="83" spans="1:8" s="1" customFormat="1" x14ac:dyDescent="0.2">
      <c r="A83" s="57"/>
      <c r="B83" s="87" t="str">
        <f>IFERROR(IF([1]ForbDraft!B96&lt;&gt;"",[1]ForbDraft!B96,""),"")</f>
        <v/>
      </c>
      <c r="C83" s="101" t="str">
        <f>IFERROR(IF([1]ForbDraft!C96&lt;&gt;"",[1]ForbDraft!C96,""),"")</f>
        <v/>
      </c>
      <c r="D83" s="38" t="str">
        <f>IFERROR(IF([1]ForbDraft!O96&lt;&gt;"",[1]ForbDraft!O96,""),"")</f>
        <v/>
      </c>
      <c r="E83" s="102" t="str">
        <f>IFERROR(IF([1]ForbDraft!I96&lt;&gt;"",TEXT([1]ForbDraft!I96,"#,##0.00"),""),"")</f>
        <v/>
      </c>
      <c r="F83" s="103" t="str">
        <f>IFERROR(IF([1]ForbDraft!F96&lt;&gt;"",[1]ForbDraft!F96,""),"")</f>
        <v/>
      </c>
      <c r="G83" s="38" t="str">
        <f>IFERROR(IF([1]ForbCalc!D81&lt;&gt;"",[1]ForbCalc!D81,""),"")</f>
        <v/>
      </c>
      <c r="H83" s="104" t="str">
        <f>IFERROR(IF([1]ForbCalc!E81&lt;&gt;"",[1]ForbCalc!E81,""),"")</f>
        <v/>
      </c>
    </row>
    <row r="84" spans="1:8" s="1" customFormat="1" x14ac:dyDescent="0.2">
      <c r="A84" s="57"/>
      <c r="B84" s="87" t="str">
        <f>IFERROR(IF([1]ForbDraft!B97&lt;&gt;"",[1]ForbDraft!B97,""),"")</f>
        <v/>
      </c>
      <c r="C84" s="101" t="str">
        <f>IFERROR(IF([1]ForbDraft!C97&lt;&gt;"",[1]ForbDraft!C97,""),"")</f>
        <v/>
      </c>
      <c r="D84" s="38" t="str">
        <f>IFERROR(IF([1]ForbDraft!O97&lt;&gt;"",[1]ForbDraft!O97,""),"")</f>
        <v/>
      </c>
      <c r="E84" s="102" t="str">
        <f>IFERROR(IF([1]ForbDraft!I97&lt;&gt;"",TEXT([1]ForbDraft!I97,"#,##0.00"),""),"")</f>
        <v/>
      </c>
      <c r="F84" s="103" t="str">
        <f>IFERROR(IF([1]ForbDraft!F97&lt;&gt;"",[1]ForbDraft!F97,""),"")</f>
        <v/>
      </c>
      <c r="G84" s="38" t="str">
        <f>IFERROR(IF([1]ForbCalc!D82&lt;&gt;"",[1]ForbCalc!D82,""),"")</f>
        <v/>
      </c>
      <c r="H84" s="104" t="str">
        <f>IFERROR(IF([1]ForbCalc!E82&lt;&gt;"",[1]ForbCalc!E82,""),"")</f>
        <v/>
      </c>
    </row>
    <row r="85" spans="1:8" s="1" customFormat="1" x14ac:dyDescent="0.2">
      <c r="A85" s="57"/>
      <c r="B85" s="87" t="str">
        <f>IFERROR(IF([1]ForbDraft!B98&lt;&gt;"",[1]ForbDraft!B98,""),"")</f>
        <v/>
      </c>
      <c r="C85" s="101" t="str">
        <f>IFERROR(IF([1]ForbDraft!C98&lt;&gt;"",[1]ForbDraft!C98,""),"")</f>
        <v/>
      </c>
      <c r="D85" s="38" t="str">
        <f>IFERROR(IF([1]ForbDraft!O98&lt;&gt;"",[1]ForbDraft!O98,""),"")</f>
        <v/>
      </c>
      <c r="E85" s="102" t="str">
        <f>IFERROR(IF([1]ForbDraft!I98&lt;&gt;"",TEXT([1]ForbDraft!I98,"#,##0.00"),""),"")</f>
        <v/>
      </c>
      <c r="F85" s="103" t="str">
        <f>IFERROR(IF([1]ForbDraft!F98&lt;&gt;"",[1]ForbDraft!F98,""),"")</f>
        <v/>
      </c>
      <c r="G85" s="38" t="str">
        <f>IFERROR(IF([1]ForbCalc!D83&lt;&gt;"",[1]ForbCalc!D83,""),"")</f>
        <v/>
      </c>
      <c r="H85" s="104" t="str">
        <f>IFERROR(IF([1]ForbCalc!E83&lt;&gt;"",[1]ForbCalc!E83,""),"")</f>
        <v/>
      </c>
    </row>
    <row r="86" spans="1:8" s="1" customFormat="1" x14ac:dyDescent="0.2">
      <c r="A86" s="57"/>
      <c r="B86" s="87" t="str">
        <f>IFERROR(IF([1]ForbDraft!B99&lt;&gt;"",[1]ForbDraft!B99,""),"")</f>
        <v/>
      </c>
      <c r="C86" s="101" t="str">
        <f>IFERROR(IF([1]ForbDraft!C99&lt;&gt;"",[1]ForbDraft!C99,""),"")</f>
        <v/>
      </c>
      <c r="D86" s="38" t="str">
        <f>IFERROR(IF([1]ForbDraft!O99&lt;&gt;"",[1]ForbDraft!O99,""),"")</f>
        <v/>
      </c>
      <c r="E86" s="102" t="str">
        <f>IFERROR(IF([1]ForbDraft!I99&lt;&gt;"",TEXT([1]ForbDraft!I99,"#,##0.00"),""),"")</f>
        <v/>
      </c>
      <c r="F86" s="103" t="str">
        <f>IFERROR(IF([1]ForbDraft!F99&lt;&gt;"",[1]ForbDraft!F99,""),"")</f>
        <v/>
      </c>
      <c r="G86" s="38" t="str">
        <f>IFERROR(IF([1]ForbCalc!D84&lt;&gt;"",[1]ForbCalc!D84,""),"")</f>
        <v/>
      </c>
      <c r="H86" s="104" t="str">
        <f>IFERROR(IF([1]ForbCalc!E84&lt;&gt;"",[1]ForbCalc!E84,""),"")</f>
        <v/>
      </c>
    </row>
    <row r="87" spans="1:8" s="1" customFormat="1" x14ac:dyDescent="0.2">
      <c r="A87" s="57"/>
      <c r="B87" s="87" t="str">
        <f>IFERROR(IF([1]ForbDraft!B100&lt;&gt;"",[1]ForbDraft!B100,""),"")</f>
        <v/>
      </c>
      <c r="C87" s="101" t="str">
        <f>IFERROR(IF([1]ForbDraft!C100&lt;&gt;"",[1]ForbDraft!C100,""),"")</f>
        <v/>
      </c>
      <c r="D87" s="38" t="str">
        <f>IFERROR(IF([1]ForbDraft!O100&lt;&gt;"",[1]ForbDraft!O100,""),"")</f>
        <v/>
      </c>
      <c r="E87" s="102" t="str">
        <f>IFERROR(IF([1]ForbDraft!I100&lt;&gt;"",TEXT([1]ForbDraft!I100,"#,##0.00"),""),"")</f>
        <v/>
      </c>
      <c r="F87" s="103" t="str">
        <f>IFERROR(IF([1]ForbDraft!F100&lt;&gt;"",[1]ForbDraft!F100,""),"")</f>
        <v/>
      </c>
      <c r="G87" s="38" t="str">
        <f>IFERROR(IF([1]ForbCalc!D85&lt;&gt;"",[1]ForbCalc!D85,""),"")</f>
        <v/>
      </c>
      <c r="H87" s="104" t="str">
        <f>IFERROR(IF([1]ForbCalc!E85&lt;&gt;"",[1]ForbCalc!E85,""),"")</f>
        <v/>
      </c>
    </row>
    <row r="88" spans="1:8" s="1" customFormat="1" x14ac:dyDescent="0.2">
      <c r="A88" s="57"/>
      <c r="B88" s="87" t="str">
        <f>IFERROR(IF([1]ForbDraft!B101&lt;&gt;"",[1]ForbDraft!B101,""),"")</f>
        <v/>
      </c>
      <c r="C88" s="101" t="str">
        <f>IFERROR(IF([1]ForbDraft!C101&lt;&gt;"",[1]ForbDraft!C101,""),"")</f>
        <v/>
      </c>
      <c r="D88" s="38" t="str">
        <f>IFERROR(IF([1]ForbDraft!O101&lt;&gt;"",[1]ForbDraft!O101,""),"")</f>
        <v/>
      </c>
      <c r="E88" s="102" t="str">
        <f>IFERROR(IF([1]ForbDraft!I101&lt;&gt;"",TEXT([1]ForbDraft!I101,"#,##0.00"),""),"")</f>
        <v/>
      </c>
      <c r="F88" s="103" t="str">
        <f>IFERROR(IF([1]ForbDraft!F101&lt;&gt;"",[1]ForbDraft!F101,""),"")</f>
        <v/>
      </c>
      <c r="G88" s="38" t="str">
        <f>IFERROR(IF([1]ForbCalc!D86&lt;&gt;"",[1]ForbCalc!D86,""),"")</f>
        <v/>
      </c>
      <c r="H88" s="104" t="str">
        <f>IFERROR(IF([1]ForbCalc!E86&lt;&gt;"",[1]ForbCalc!E86,""),"")</f>
        <v/>
      </c>
    </row>
    <row r="89" spans="1:8" s="1" customFormat="1" x14ac:dyDescent="0.2">
      <c r="A89" s="57"/>
      <c r="B89" s="87" t="str">
        <f>IFERROR(IF([1]ForbDraft!B102&lt;&gt;"",[1]ForbDraft!B102,""),"")</f>
        <v/>
      </c>
      <c r="C89" s="101" t="str">
        <f>IFERROR(IF([1]ForbDraft!C102&lt;&gt;"",[1]ForbDraft!C102,""),"")</f>
        <v/>
      </c>
      <c r="D89" s="38" t="str">
        <f>IFERROR(IF([1]ForbDraft!O102&lt;&gt;"",[1]ForbDraft!O102,""),"")</f>
        <v/>
      </c>
      <c r="E89" s="102" t="str">
        <f>IFERROR(IF([1]ForbDraft!I102&lt;&gt;"",TEXT([1]ForbDraft!I102,"#,##0.00"),""),"")</f>
        <v/>
      </c>
      <c r="F89" s="103" t="str">
        <f>IFERROR(IF([1]ForbDraft!F102&lt;&gt;"",[1]ForbDraft!F102,""),"")</f>
        <v/>
      </c>
      <c r="G89" s="38" t="str">
        <f>IFERROR(IF([1]ForbCalc!D87&lt;&gt;"",[1]ForbCalc!D87,""),"")</f>
        <v/>
      </c>
      <c r="H89" s="104" t="str">
        <f>IFERROR(IF([1]ForbCalc!E87&lt;&gt;"",[1]ForbCalc!E87,""),"")</f>
        <v/>
      </c>
    </row>
    <row r="90" spans="1:8" s="1" customFormat="1" x14ac:dyDescent="0.2">
      <c r="A90" s="57"/>
      <c r="B90" s="87" t="str">
        <f>IFERROR(IF([1]ForbDraft!B103&lt;&gt;"",[1]ForbDraft!B103,""),"")</f>
        <v/>
      </c>
      <c r="C90" s="101" t="str">
        <f>IFERROR(IF([1]ForbDraft!C103&lt;&gt;"",[1]ForbDraft!C103,""),"")</f>
        <v/>
      </c>
      <c r="D90" s="38" t="str">
        <f>IFERROR(IF([1]ForbDraft!O103&lt;&gt;"",[1]ForbDraft!O103,""),"")</f>
        <v/>
      </c>
      <c r="E90" s="102" t="str">
        <f>IFERROR(IF([1]ForbDraft!I103&lt;&gt;"",TEXT([1]ForbDraft!I103,"#,##0.00"),""),"")</f>
        <v/>
      </c>
      <c r="F90" s="103" t="str">
        <f>IFERROR(IF([1]ForbDraft!F103&lt;&gt;"",[1]ForbDraft!F103,""),"")</f>
        <v/>
      </c>
      <c r="G90" s="38" t="str">
        <f>IFERROR(IF([1]ForbCalc!D88&lt;&gt;"",[1]ForbCalc!D88,""),"")</f>
        <v/>
      </c>
      <c r="H90" s="104" t="str">
        <f>IFERROR(IF([1]ForbCalc!E88&lt;&gt;"",[1]ForbCalc!E88,""),"")</f>
        <v/>
      </c>
    </row>
    <row r="91" spans="1:8" s="1" customFormat="1" x14ac:dyDescent="0.2">
      <c r="A91" s="57"/>
      <c r="B91" s="87" t="str">
        <f>IFERROR(IF([1]ForbDraft!B104&lt;&gt;"",[1]ForbDraft!B104,""),"")</f>
        <v/>
      </c>
      <c r="C91" s="101" t="str">
        <f>IFERROR(IF([1]ForbDraft!C104&lt;&gt;"",[1]ForbDraft!C104,""),"")</f>
        <v/>
      </c>
      <c r="D91" s="38" t="str">
        <f>IFERROR(IF([1]ForbDraft!O104&lt;&gt;"",[1]ForbDraft!O104,""),"")</f>
        <v/>
      </c>
      <c r="E91" s="102" t="str">
        <f>IFERROR(IF([1]ForbDraft!I104&lt;&gt;"",TEXT([1]ForbDraft!I104,"#,##0.00"),""),"")</f>
        <v/>
      </c>
      <c r="F91" s="103" t="str">
        <f>IFERROR(IF([1]ForbDraft!F104&lt;&gt;"",[1]ForbDraft!F104,""),"")</f>
        <v/>
      </c>
      <c r="G91" s="38" t="str">
        <f>IFERROR(IF([1]ForbCalc!D89&lt;&gt;"",[1]ForbCalc!D89,""),"")</f>
        <v/>
      </c>
      <c r="H91" s="104" t="str">
        <f>IFERROR(IF([1]ForbCalc!E89&lt;&gt;"",[1]ForbCalc!E89,""),"")</f>
        <v/>
      </c>
    </row>
    <row r="92" spans="1:8" s="1" customFormat="1" x14ac:dyDescent="0.2">
      <c r="A92" s="57"/>
      <c r="B92" s="87" t="str">
        <f>IFERROR(IF([1]ForbDraft!B105&lt;&gt;"",[1]ForbDraft!B105,""),"")</f>
        <v/>
      </c>
      <c r="C92" s="101" t="str">
        <f>IFERROR(IF([1]ForbDraft!C105&lt;&gt;"",[1]ForbDraft!C105,""),"")</f>
        <v/>
      </c>
      <c r="D92" s="38" t="str">
        <f>IFERROR(IF([1]ForbDraft!O105&lt;&gt;"",[1]ForbDraft!O105,""),"")</f>
        <v/>
      </c>
      <c r="E92" s="102" t="str">
        <f>IFERROR(IF([1]ForbDraft!I105&lt;&gt;"",TEXT([1]ForbDraft!I105,"#,##0.00"),""),"")</f>
        <v/>
      </c>
      <c r="F92" s="103" t="str">
        <f>IFERROR(IF([1]ForbDraft!F105&lt;&gt;"",[1]ForbDraft!F105,""),"")</f>
        <v/>
      </c>
      <c r="G92" s="38" t="str">
        <f>IFERROR(IF([1]ForbCalc!D90&lt;&gt;"",[1]ForbCalc!D90,""),"")</f>
        <v/>
      </c>
      <c r="H92" s="104" t="str">
        <f>IFERROR(IF([1]ForbCalc!E90&lt;&gt;"",[1]ForbCalc!E90,""),"")</f>
        <v/>
      </c>
    </row>
    <row r="93" spans="1:8" s="1" customFormat="1" x14ac:dyDescent="0.2">
      <c r="A93" s="57"/>
      <c r="B93" s="87" t="str">
        <f>IFERROR(IF([1]ForbDraft!B106&lt;&gt;"",[1]ForbDraft!B106,""),"")</f>
        <v/>
      </c>
      <c r="C93" s="101" t="str">
        <f>IFERROR(IF([1]ForbDraft!C106&lt;&gt;"",[1]ForbDraft!C106,""),"")</f>
        <v/>
      </c>
      <c r="D93" s="38" t="str">
        <f>IFERROR(IF([1]ForbDraft!O106&lt;&gt;"",[1]ForbDraft!O106,""),"")</f>
        <v/>
      </c>
      <c r="E93" s="102" t="str">
        <f>IFERROR(IF([1]ForbDraft!I106&lt;&gt;"",TEXT([1]ForbDraft!I106,"#,##0.00"),""),"")</f>
        <v/>
      </c>
      <c r="F93" s="103" t="str">
        <f>IFERROR(IF([1]ForbDraft!F106&lt;&gt;"",[1]ForbDraft!F106,""),"")</f>
        <v/>
      </c>
      <c r="G93" s="38" t="str">
        <f>IFERROR(IF([1]ForbCalc!D91&lt;&gt;"",[1]ForbCalc!D91,""),"")</f>
        <v/>
      </c>
      <c r="H93" s="104" t="str">
        <f>IFERROR(IF([1]ForbCalc!E91&lt;&gt;"",[1]ForbCalc!E91,""),"")</f>
        <v/>
      </c>
    </row>
    <row r="94" spans="1:8" s="1" customFormat="1" x14ac:dyDescent="0.2">
      <c r="A94" s="57"/>
      <c r="B94" s="87" t="str">
        <f>IFERROR(IF([1]ForbDraft!B107&lt;&gt;"",[1]ForbDraft!B107,""),"")</f>
        <v/>
      </c>
      <c r="C94" s="101" t="str">
        <f>IFERROR(IF([1]ForbDraft!C107&lt;&gt;"",[1]ForbDraft!C107,""),"")</f>
        <v/>
      </c>
      <c r="D94" s="38" t="str">
        <f>IFERROR(IF([1]ForbDraft!O107&lt;&gt;"",[1]ForbDraft!O107,""),"")</f>
        <v/>
      </c>
      <c r="E94" s="102" t="str">
        <f>IFERROR(IF([1]ForbDraft!I107&lt;&gt;"",TEXT([1]ForbDraft!I107,"#,##0.00"),""),"")</f>
        <v/>
      </c>
      <c r="F94" s="103" t="str">
        <f>IFERROR(IF([1]ForbDraft!F107&lt;&gt;"",[1]ForbDraft!F107,""),"")</f>
        <v/>
      </c>
      <c r="G94" s="38" t="str">
        <f>IFERROR(IF([1]ForbCalc!D92&lt;&gt;"",[1]ForbCalc!D92,""),"")</f>
        <v/>
      </c>
      <c r="H94" s="104" t="str">
        <f>IFERROR(IF([1]ForbCalc!E92&lt;&gt;"",[1]ForbCalc!E92,""),"")</f>
        <v/>
      </c>
    </row>
    <row r="95" spans="1:8" s="1" customFormat="1" x14ac:dyDescent="0.2">
      <c r="A95" s="57"/>
      <c r="B95" s="87" t="str">
        <f>IFERROR(IF([1]ForbDraft!B108&lt;&gt;"",[1]ForbDraft!B108,""),"")</f>
        <v/>
      </c>
      <c r="C95" s="101" t="str">
        <f>IFERROR(IF([1]ForbDraft!C108&lt;&gt;"",[1]ForbDraft!C108,""),"")</f>
        <v/>
      </c>
      <c r="D95" s="38" t="str">
        <f>IFERROR(IF([1]ForbDraft!O108&lt;&gt;"",[1]ForbDraft!O108,""),"")</f>
        <v/>
      </c>
      <c r="E95" s="102" t="str">
        <f>IFERROR(IF([1]ForbDraft!I108&lt;&gt;"",TEXT([1]ForbDraft!I108,"#,##0.00"),""),"")</f>
        <v/>
      </c>
      <c r="F95" s="103" t="str">
        <f>IFERROR(IF([1]ForbDraft!F108&lt;&gt;"",[1]ForbDraft!F108,""),"")</f>
        <v/>
      </c>
      <c r="G95" s="38" t="str">
        <f>IFERROR(IF([1]ForbCalc!D93&lt;&gt;"",[1]ForbCalc!D93,""),"")</f>
        <v/>
      </c>
      <c r="H95" s="104" t="str">
        <f>IFERROR(IF([1]ForbCalc!E93&lt;&gt;"",[1]ForbCalc!E93,""),"")</f>
        <v/>
      </c>
    </row>
    <row r="96" spans="1:8" s="1" customFormat="1" x14ac:dyDescent="0.2">
      <c r="A96" s="57"/>
      <c r="B96" s="87" t="str">
        <f>IFERROR(IF([1]ForbDraft!B109&lt;&gt;"",[1]ForbDraft!B109,""),"")</f>
        <v/>
      </c>
      <c r="C96" s="101" t="str">
        <f>IFERROR(IF([1]ForbDraft!C109&lt;&gt;"",[1]ForbDraft!C109,""),"")</f>
        <v/>
      </c>
      <c r="D96" s="38" t="str">
        <f>IFERROR(IF([1]ForbDraft!O109&lt;&gt;"",[1]ForbDraft!O109,""),"")</f>
        <v/>
      </c>
      <c r="E96" s="102" t="str">
        <f>IFERROR(IF([1]ForbDraft!I109&lt;&gt;"",TEXT([1]ForbDraft!I109,"#,##0.00"),""),"")</f>
        <v/>
      </c>
      <c r="F96" s="103" t="str">
        <f>IFERROR(IF([1]ForbDraft!F109&lt;&gt;"",[1]ForbDraft!F109,""),"")</f>
        <v/>
      </c>
      <c r="G96" s="38" t="str">
        <f>IFERROR(IF([1]ForbCalc!D94&lt;&gt;"",[1]ForbCalc!D94,""),"")</f>
        <v/>
      </c>
      <c r="H96" s="104" t="str">
        <f>IFERROR(IF([1]ForbCalc!E94&lt;&gt;"",[1]ForbCalc!E94,""),"")</f>
        <v/>
      </c>
    </row>
    <row r="97" spans="1:8" s="1" customFormat="1" x14ac:dyDescent="0.2">
      <c r="A97" s="57"/>
      <c r="B97" s="87" t="str">
        <f>IFERROR(IF([1]ForbDraft!B110&lt;&gt;"",[1]ForbDraft!B110,""),"")</f>
        <v/>
      </c>
      <c r="C97" s="101" t="str">
        <f>IFERROR(IF([1]ForbDraft!C110&lt;&gt;"",[1]ForbDraft!C110,""),"")</f>
        <v/>
      </c>
      <c r="D97" s="38" t="str">
        <f>IFERROR(IF([1]ForbDraft!O110&lt;&gt;"",[1]ForbDraft!O110,""),"")</f>
        <v/>
      </c>
      <c r="E97" s="102" t="str">
        <f>IFERROR(IF([1]ForbDraft!I110&lt;&gt;"",TEXT([1]ForbDraft!I110,"#,##0.00"),""),"")</f>
        <v/>
      </c>
      <c r="F97" s="103" t="str">
        <f>IFERROR(IF([1]ForbDraft!F110&lt;&gt;"",[1]ForbDraft!F110,""),"")</f>
        <v/>
      </c>
      <c r="G97" s="38" t="str">
        <f>IFERROR(IF([1]ForbCalc!D95&lt;&gt;"",[1]ForbCalc!D95,""),"")</f>
        <v/>
      </c>
      <c r="H97" s="104" t="str">
        <f>IFERROR(IF([1]ForbCalc!E95&lt;&gt;"",[1]ForbCalc!E95,""),"")</f>
        <v/>
      </c>
    </row>
    <row r="98" spans="1:8" s="1" customFormat="1" x14ac:dyDescent="0.2">
      <c r="A98" s="57"/>
      <c r="B98" s="87" t="str">
        <f>IFERROR(IF([1]ForbDraft!B111&lt;&gt;"",[1]ForbDraft!B111,""),"")</f>
        <v/>
      </c>
      <c r="C98" s="101" t="str">
        <f>IFERROR(IF([1]ForbDraft!C111&lt;&gt;"",[1]ForbDraft!C111,""),"")</f>
        <v/>
      </c>
      <c r="D98" s="38" t="str">
        <f>IFERROR(IF([1]ForbDraft!O111&lt;&gt;"",[1]ForbDraft!O111,""),"")</f>
        <v/>
      </c>
      <c r="E98" s="102" t="str">
        <f>IFERROR(IF([1]ForbDraft!I111&lt;&gt;"",TEXT([1]ForbDraft!I111,"#,##0.00"),""),"")</f>
        <v/>
      </c>
      <c r="F98" s="103" t="str">
        <f>IFERROR(IF([1]ForbDraft!F111&lt;&gt;"",[1]ForbDraft!F111,""),"")</f>
        <v/>
      </c>
      <c r="G98" s="38" t="str">
        <f>IFERROR(IF([1]ForbCalc!D96&lt;&gt;"",[1]ForbCalc!D96,""),"")</f>
        <v/>
      </c>
      <c r="H98" s="104" t="str">
        <f>IFERROR(IF([1]ForbCalc!E96&lt;&gt;"",[1]ForbCalc!E96,""),"")</f>
        <v/>
      </c>
    </row>
    <row r="99" spans="1:8" s="1" customFormat="1" x14ac:dyDescent="0.2">
      <c r="A99" s="57"/>
      <c r="B99" s="87" t="str">
        <f>IFERROR(IF([1]ForbDraft!B112&lt;&gt;"",[1]ForbDraft!B112,""),"")</f>
        <v/>
      </c>
      <c r="C99" s="101" t="str">
        <f>IFERROR(IF([1]ForbDraft!C112&lt;&gt;"",[1]ForbDraft!C112,""),"")</f>
        <v/>
      </c>
      <c r="D99" s="38" t="str">
        <f>IFERROR(IF([1]ForbDraft!O112&lt;&gt;"",[1]ForbDraft!O112,""),"")</f>
        <v/>
      </c>
      <c r="E99" s="102" t="str">
        <f>IFERROR(IF([1]ForbDraft!I112&lt;&gt;"",TEXT([1]ForbDraft!I112,"#,##0.00"),""),"")</f>
        <v/>
      </c>
      <c r="F99" s="103" t="str">
        <f>IFERROR(IF([1]ForbDraft!F112&lt;&gt;"",[1]ForbDraft!F112,""),"")</f>
        <v/>
      </c>
      <c r="G99" s="38" t="str">
        <f>IFERROR(IF([1]ForbCalc!D97&lt;&gt;"",[1]ForbCalc!D97,""),"")</f>
        <v/>
      </c>
      <c r="H99" s="104" t="str">
        <f>IFERROR(IF([1]ForbCalc!E97&lt;&gt;"",[1]ForbCalc!E97,""),"")</f>
        <v/>
      </c>
    </row>
    <row r="100" spans="1:8" s="1" customFormat="1" x14ac:dyDescent="0.2">
      <c r="A100" s="57"/>
      <c r="B100" s="87" t="str">
        <f>IFERROR(IF([1]ForbDraft!B113&lt;&gt;"",[1]ForbDraft!B113,""),"")</f>
        <v/>
      </c>
      <c r="C100" s="101" t="str">
        <f>IFERROR(IF([1]ForbDraft!C113&lt;&gt;"",[1]ForbDraft!C113,""),"")</f>
        <v/>
      </c>
      <c r="D100" s="38" t="str">
        <f>IFERROR(IF([1]ForbDraft!O113&lt;&gt;"",[1]ForbDraft!O113,""),"")</f>
        <v/>
      </c>
      <c r="E100" s="102" t="str">
        <f>IFERROR(IF([1]ForbDraft!I113&lt;&gt;"",TEXT([1]ForbDraft!I113,"#,##0.00"),""),"")</f>
        <v/>
      </c>
      <c r="F100" s="103" t="str">
        <f>IFERROR(IF([1]ForbDraft!F113&lt;&gt;"",[1]ForbDraft!F113,""),"")</f>
        <v/>
      </c>
      <c r="G100" s="38" t="str">
        <f>IFERROR(IF([1]ForbCalc!D98&lt;&gt;"",[1]ForbCalc!D98,""),"")</f>
        <v/>
      </c>
      <c r="H100" s="104" t="str">
        <f>IFERROR(IF([1]ForbCalc!E98&lt;&gt;"",[1]ForbCalc!E98,""),"")</f>
        <v/>
      </c>
    </row>
    <row r="101" spans="1:8" s="1" customFormat="1" x14ac:dyDescent="0.2">
      <c r="A101" s="57"/>
      <c r="B101" s="87" t="str">
        <f>IFERROR(IF([1]ForbDraft!B114&lt;&gt;"",[1]ForbDraft!B114,""),"")</f>
        <v/>
      </c>
      <c r="C101" s="101" t="str">
        <f>IFERROR(IF([1]ForbDraft!C114&lt;&gt;"",[1]ForbDraft!C114,""),"")</f>
        <v/>
      </c>
      <c r="D101" s="38" t="str">
        <f>IFERROR(IF([1]ForbDraft!O114&lt;&gt;"",[1]ForbDraft!O114,""),"")</f>
        <v/>
      </c>
      <c r="E101" s="102" t="str">
        <f>IFERROR(IF([1]ForbDraft!I114&lt;&gt;"",TEXT([1]ForbDraft!I114,"#,##0.00"),""),"")</f>
        <v/>
      </c>
      <c r="F101" s="103" t="str">
        <f>IFERROR(IF([1]ForbDraft!F114&lt;&gt;"",[1]ForbDraft!F114,""),"")</f>
        <v/>
      </c>
      <c r="G101" s="38" t="str">
        <f>IFERROR(IF([1]ForbCalc!D99&lt;&gt;"",[1]ForbCalc!D99,""),"")</f>
        <v/>
      </c>
      <c r="H101" s="104" t="str">
        <f>IFERROR(IF([1]ForbCalc!E99&lt;&gt;"",[1]ForbCalc!E99,""),"")</f>
        <v/>
      </c>
    </row>
    <row r="102" spans="1:8" s="1" customFormat="1" x14ac:dyDescent="0.2">
      <c r="A102" s="57"/>
      <c r="B102" s="87" t="str">
        <f>IFERROR(IF([1]ForbDraft!B115&lt;&gt;"",[1]ForbDraft!B115,""),"")</f>
        <v/>
      </c>
      <c r="C102" s="101" t="str">
        <f>IFERROR(IF([1]ForbDraft!C115&lt;&gt;"",[1]ForbDraft!C115,""),"")</f>
        <v/>
      </c>
      <c r="D102" s="38" t="str">
        <f>IFERROR(IF([1]ForbDraft!O115&lt;&gt;"",[1]ForbDraft!O115,""),"")</f>
        <v/>
      </c>
      <c r="E102" s="102" t="str">
        <f>IFERROR(IF([1]ForbDraft!I115&lt;&gt;"",TEXT([1]ForbDraft!I115,"#,##0.00"),""),"")</f>
        <v/>
      </c>
      <c r="F102" s="103" t="str">
        <f>IFERROR(IF([1]ForbDraft!F115&lt;&gt;"",[1]ForbDraft!F115,""),"")</f>
        <v/>
      </c>
      <c r="G102" s="38" t="str">
        <f>IFERROR(IF([1]ForbCalc!D100&lt;&gt;"",[1]ForbCalc!D100,""),"")</f>
        <v/>
      </c>
      <c r="H102" s="104" t="str">
        <f>IFERROR(IF([1]ForbCalc!E100&lt;&gt;"",[1]ForbCalc!E100,""),"")</f>
        <v/>
      </c>
    </row>
    <row r="103" spans="1:8" s="1" customFormat="1" x14ac:dyDescent="0.2">
      <c r="A103" s="57"/>
      <c r="B103" s="87" t="str">
        <f>IFERROR(IF([1]ForbDraft!B116&lt;&gt;"",[1]ForbDraft!B116,""),"")</f>
        <v/>
      </c>
      <c r="C103" s="101" t="str">
        <f>IFERROR(IF([1]ForbDraft!C116&lt;&gt;"",[1]ForbDraft!C116,""),"")</f>
        <v/>
      </c>
      <c r="D103" s="38" t="str">
        <f>IFERROR(IF([1]ForbDraft!O116&lt;&gt;"",[1]ForbDraft!O116,""),"")</f>
        <v/>
      </c>
      <c r="E103" s="102" t="str">
        <f>IFERROR(IF([1]ForbDraft!I116&lt;&gt;"",TEXT([1]ForbDraft!I116,"#,##0.00"),""),"")</f>
        <v/>
      </c>
      <c r="F103" s="103" t="str">
        <f>IFERROR(IF([1]ForbDraft!F116&lt;&gt;"",[1]ForbDraft!F116,""),"")</f>
        <v/>
      </c>
      <c r="G103" s="38" t="str">
        <f>IFERROR(IF([1]ForbCalc!D101&lt;&gt;"",[1]ForbCalc!D101,""),"")</f>
        <v/>
      </c>
      <c r="H103" s="104" t="str">
        <f>IFERROR(IF([1]ForbCalc!E101&lt;&gt;"",[1]ForbCalc!E101,""),"")</f>
        <v/>
      </c>
    </row>
    <row r="104" spans="1:8" s="1" customFormat="1" x14ac:dyDescent="0.2">
      <c r="A104" s="57"/>
      <c r="B104" s="87" t="str">
        <f>IFERROR(IF([1]ForbDraft!B117&lt;&gt;"",[1]ForbDraft!B117,""),"")</f>
        <v/>
      </c>
      <c r="C104" s="101" t="str">
        <f>IFERROR(IF([1]ForbDraft!C117&lt;&gt;"",[1]ForbDraft!C117,""),"")</f>
        <v/>
      </c>
      <c r="D104" s="38" t="str">
        <f>IFERROR(IF([1]ForbDraft!O117&lt;&gt;"",[1]ForbDraft!O117,""),"")</f>
        <v/>
      </c>
      <c r="E104" s="102" t="str">
        <f>IFERROR(IF([1]ForbDraft!I117&lt;&gt;"",TEXT([1]ForbDraft!I117,"#,##0.00"),""),"")</f>
        <v/>
      </c>
      <c r="F104" s="103" t="str">
        <f>IFERROR(IF([1]ForbDraft!F117&lt;&gt;"",[1]ForbDraft!F117,""),"")</f>
        <v/>
      </c>
      <c r="G104" s="38" t="str">
        <f>IFERROR(IF([1]ForbCalc!D102&lt;&gt;"",[1]ForbCalc!D102,""),"")</f>
        <v/>
      </c>
      <c r="H104" s="104" t="str">
        <f>IFERROR(IF([1]ForbCalc!E102&lt;&gt;"",[1]ForbCalc!E102,""),"")</f>
        <v/>
      </c>
    </row>
    <row r="105" spans="1:8" s="1" customFormat="1" x14ac:dyDescent="0.2">
      <c r="A105" s="57"/>
      <c r="B105" s="87" t="str">
        <f>IFERROR(IF([1]ForbDraft!B118&lt;&gt;"",[1]ForbDraft!B118,""),"")</f>
        <v/>
      </c>
      <c r="C105" s="101" t="str">
        <f>IFERROR(IF([1]ForbDraft!C118&lt;&gt;"",[1]ForbDraft!C118,""),"")</f>
        <v/>
      </c>
      <c r="D105" s="38" t="str">
        <f>IFERROR(IF([1]ForbDraft!O118&lt;&gt;"",[1]ForbDraft!O118,""),"")</f>
        <v/>
      </c>
      <c r="E105" s="102" t="str">
        <f>IFERROR(IF([1]ForbDraft!I118&lt;&gt;"",TEXT([1]ForbDraft!I118,"#,##0.00"),""),"")</f>
        <v/>
      </c>
      <c r="F105" s="103" t="str">
        <f>IFERROR(IF([1]ForbDraft!F118&lt;&gt;"",[1]ForbDraft!F118,""),"")</f>
        <v/>
      </c>
      <c r="G105" s="38" t="str">
        <f>IFERROR(IF([1]ForbCalc!D103&lt;&gt;"",[1]ForbCalc!D103,""),"")</f>
        <v/>
      </c>
      <c r="H105" s="104" t="str">
        <f>IFERROR(IF([1]ForbCalc!E103&lt;&gt;"",[1]ForbCalc!E103,""),"")</f>
        <v/>
      </c>
    </row>
    <row r="106" spans="1:8" s="1" customFormat="1" x14ac:dyDescent="0.2">
      <c r="A106" s="57"/>
      <c r="B106" s="87" t="str">
        <f>IFERROR(IF([1]ForbDraft!B119&lt;&gt;"",[1]ForbDraft!B119,""),"")</f>
        <v/>
      </c>
      <c r="C106" s="101" t="str">
        <f>IFERROR(IF([1]ForbDraft!C119&lt;&gt;"",[1]ForbDraft!C119,""),"")</f>
        <v/>
      </c>
      <c r="D106" s="38" t="str">
        <f>IFERROR(IF([1]ForbDraft!O119&lt;&gt;"",[1]ForbDraft!O119,""),"")</f>
        <v/>
      </c>
      <c r="E106" s="102" t="str">
        <f>IFERROR(IF([1]ForbDraft!I119&lt;&gt;"",TEXT([1]ForbDraft!I119,"#,##0.00"),""),"")</f>
        <v/>
      </c>
      <c r="F106" s="103" t="str">
        <f>IFERROR(IF([1]ForbDraft!F119&lt;&gt;"",[1]ForbDraft!F119,""),"")</f>
        <v/>
      </c>
      <c r="G106" s="38" t="str">
        <f>IFERROR(IF([1]ForbCalc!D104&lt;&gt;"",[1]ForbCalc!D104,""),"")</f>
        <v/>
      </c>
      <c r="H106" s="104" t="str">
        <f>IFERROR(IF([1]ForbCalc!E104&lt;&gt;"",[1]ForbCalc!E104,""),"")</f>
        <v/>
      </c>
    </row>
    <row r="107" spans="1:8" s="1" customFormat="1" x14ac:dyDescent="0.2">
      <c r="A107" s="57"/>
      <c r="B107" s="87" t="str">
        <f>IFERROR(IF([1]ForbDraft!B120&lt;&gt;"",[1]ForbDraft!B120,""),"")</f>
        <v/>
      </c>
      <c r="C107" s="101" t="str">
        <f>IFERROR(IF([1]ForbDraft!C120&lt;&gt;"",[1]ForbDraft!C120,""),"")</f>
        <v/>
      </c>
      <c r="D107" s="38" t="str">
        <f>IFERROR(IF([1]ForbDraft!O120&lt;&gt;"",[1]ForbDraft!O120,""),"")</f>
        <v/>
      </c>
      <c r="E107" s="102" t="str">
        <f>IFERROR(IF([1]ForbDraft!I120&lt;&gt;"",TEXT([1]ForbDraft!I120,"#,##0.00"),""),"")</f>
        <v/>
      </c>
      <c r="F107" s="103" t="str">
        <f>IFERROR(IF([1]ForbDraft!F120&lt;&gt;"",[1]ForbDraft!F120,""),"")</f>
        <v/>
      </c>
      <c r="G107" s="38" t="str">
        <f>IFERROR(IF([1]ForbCalc!D105&lt;&gt;"",[1]ForbCalc!D105,""),"")</f>
        <v/>
      </c>
      <c r="H107" s="104" t="str">
        <f>IFERROR(IF([1]ForbCalc!E105&lt;&gt;"",[1]ForbCalc!E105,""),"")</f>
        <v/>
      </c>
    </row>
    <row r="108" spans="1:8" s="1" customFormat="1" x14ac:dyDescent="0.2">
      <c r="A108" s="57"/>
      <c r="B108" s="87" t="str">
        <f>IFERROR(IF([1]ForbDraft!B121&lt;&gt;"",[1]ForbDraft!B121,""),"")</f>
        <v/>
      </c>
      <c r="C108" s="101" t="str">
        <f>IFERROR(IF([1]ForbDraft!C121&lt;&gt;"",[1]ForbDraft!C121,""),"")</f>
        <v/>
      </c>
      <c r="D108" s="38" t="str">
        <f>IFERROR(IF([1]ForbDraft!O121&lt;&gt;"",[1]ForbDraft!O121,""),"")</f>
        <v/>
      </c>
      <c r="E108" s="102" t="str">
        <f>IFERROR(IF([1]ForbDraft!I121&lt;&gt;"",TEXT([1]ForbDraft!I121,"#,##0.00"),""),"")</f>
        <v/>
      </c>
      <c r="F108" s="103" t="str">
        <f>IFERROR(IF([1]ForbDraft!F121&lt;&gt;"",[1]ForbDraft!F121,""),"")</f>
        <v/>
      </c>
      <c r="G108" s="38" t="str">
        <f>IFERROR(IF([1]ForbCalc!D106&lt;&gt;"",[1]ForbCalc!D106,""),"")</f>
        <v/>
      </c>
      <c r="H108" s="104" t="str">
        <f>IFERROR(IF([1]ForbCalc!E106&lt;&gt;"",[1]ForbCalc!E106,""),"")</f>
        <v/>
      </c>
    </row>
    <row r="109" spans="1:8" s="1" customFormat="1" x14ac:dyDescent="0.2">
      <c r="A109" s="57"/>
      <c r="B109" s="87" t="str">
        <f>IFERROR(IF([1]ForbDraft!B122&lt;&gt;"",[1]ForbDraft!B122,""),"")</f>
        <v/>
      </c>
      <c r="C109" s="101" t="str">
        <f>IFERROR(IF([1]ForbDraft!C122&lt;&gt;"",[1]ForbDraft!C122,""),"")</f>
        <v/>
      </c>
      <c r="D109" s="38" t="str">
        <f>IFERROR(IF([1]ForbDraft!O122&lt;&gt;"",[1]ForbDraft!O122,""),"")</f>
        <v/>
      </c>
      <c r="E109" s="102" t="str">
        <f>IFERROR(IF([1]ForbDraft!I122&lt;&gt;"",TEXT([1]ForbDraft!I122,"#,##0.00"),""),"")</f>
        <v/>
      </c>
      <c r="F109" s="103" t="str">
        <f>IFERROR(IF([1]ForbDraft!F122&lt;&gt;"",[1]ForbDraft!F122,""),"")</f>
        <v/>
      </c>
      <c r="G109" s="38" t="str">
        <f>IFERROR(IF([1]ForbCalc!D107&lt;&gt;"",[1]ForbCalc!D107,""),"")</f>
        <v/>
      </c>
      <c r="H109" s="104" t="str">
        <f>IFERROR(IF([1]ForbCalc!E107&lt;&gt;"",[1]ForbCalc!E107,""),"")</f>
        <v/>
      </c>
    </row>
    <row r="110" spans="1:8" s="1" customFormat="1" x14ac:dyDescent="0.2">
      <c r="A110" s="57"/>
      <c r="B110" s="87" t="str">
        <f>IFERROR(IF([1]ForbDraft!B123&lt;&gt;"",[1]ForbDraft!B123,""),"")</f>
        <v/>
      </c>
      <c r="C110" s="101" t="str">
        <f>IFERROR(IF([1]ForbDraft!C123&lt;&gt;"",[1]ForbDraft!C123,""),"")</f>
        <v/>
      </c>
      <c r="D110" s="38" t="str">
        <f>IFERROR(IF([1]ForbDraft!O123&lt;&gt;"",[1]ForbDraft!O123,""),"")</f>
        <v/>
      </c>
      <c r="E110" s="102" t="str">
        <f>IFERROR(IF([1]ForbDraft!I123&lt;&gt;"",TEXT([1]ForbDraft!I123,"#,##0.00"),""),"")</f>
        <v/>
      </c>
      <c r="F110" s="103" t="str">
        <f>IFERROR(IF([1]ForbDraft!F123&lt;&gt;"",[1]ForbDraft!F123,""),"")</f>
        <v/>
      </c>
      <c r="G110" s="38" t="str">
        <f>IFERROR(IF([1]ForbCalc!D108&lt;&gt;"",[1]ForbCalc!D108,""),"")</f>
        <v/>
      </c>
      <c r="H110" s="104" t="str">
        <f>IFERROR(IF([1]ForbCalc!E108&lt;&gt;"",[1]ForbCalc!E108,""),"")</f>
        <v/>
      </c>
    </row>
    <row r="111" spans="1:8" s="1" customFormat="1" x14ac:dyDescent="0.2">
      <c r="A111" s="57"/>
      <c r="B111" s="87" t="str">
        <f>IFERROR(IF([1]ForbDraft!B124&lt;&gt;"",[1]ForbDraft!B124,""),"")</f>
        <v/>
      </c>
      <c r="C111" s="101" t="str">
        <f>IFERROR(IF([1]ForbDraft!C124&lt;&gt;"",[1]ForbDraft!C124,""),"")</f>
        <v/>
      </c>
      <c r="D111" s="38" t="str">
        <f>IFERROR(IF([1]ForbDraft!O124&lt;&gt;"",[1]ForbDraft!O124,""),"")</f>
        <v/>
      </c>
      <c r="E111" s="102" t="str">
        <f>IFERROR(IF([1]ForbDraft!I124&lt;&gt;"",TEXT([1]ForbDraft!I124,"#,##0.00"),""),"")</f>
        <v/>
      </c>
      <c r="F111" s="103" t="str">
        <f>IFERROR(IF([1]ForbDraft!F124&lt;&gt;"",[1]ForbDraft!F124,""),"")</f>
        <v/>
      </c>
      <c r="G111" s="38" t="str">
        <f>IFERROR(IF([1]ForbCalc!D109&lt;&gt;"",[1]ForbCalc!D109,""),"")</f>
        <v/>
      </c>
      <c r="H111" s="104" t="str">
        <f>IFERROR(IF([1]ForbCalc!E109&lt;&gt;"",[1]ForbCalc!E109,""),"")</f>
        <v/>
      </c>
    </row>
    <row r="112" spans="1:8" s="1" customFormat="1" x14ac:dyDescent="0.2">
      <c r="A112" s="57"/>
      <c r="B112" s="87" t="str">
        <f>IFERROR(IF([1]ForbDraft!B125&lt;&gt;"",[1]ForbDraft!B125,""),"")</f>
        <v/>
      </c>
      <c r="C112" s="101" t="str">
        <f>IFERROR(IF([1]ForbDraft!C125&lt;&gt;"",[1]ForbDraft!C125,""),"")</f>
        <v/>
      </c>
      <c r="D112" s="38" t="str">
        <f>IFERROR(IF([1]ForbDraft!O125&lt;&gt;"",[1]ForbDraft!O125,""),"")</f>
        <v/>
      </c>
      <c r="E112" s="102" t="str">
        <f>IFERROR(IF([1]ForbDraft!I125&lt;&gt;"",TEXT([1]ForbDraft!I125,"#,##0.00"),""),"")</f>
        <v/>
      </c>
      <c r="F112" s="103" t="str">
        <f>IFERROR(IF([1]ForbDraft!F125&lt;&gt;"",[1]ForbDraft!F125,""),"")</f>
        <v/>
      </c>
      <c r="G112" s="38" t="str">
        <f>IFERROR(IF([1]ForbCalc!D110&lt;&gt;"",[1]ForbCalc!D110,""),"")</f>
        <v/>
      </c>
      <c r="H112" s="104" t="str">
        <f>IFERROR(IF([1]ForbCalc!E110&lt;&gt;"",[1]ForbCalc!E110,""),"")</f>
        <v/>
      </c>
    </row>
    <row r="113" spans="1:8" s="1" customFormat="1" x14ac:dyDescent="0.2">
      <c r="A113" s="57"/>
      <c r="B113" s="87" t="str">
        <f>IFERROR(IF([1]ForbDraft!B126&lt;&gt;"",[1]ForbDraft!B126,""),"")</f>
        <v/>
      </c>
      <c r="C113" s="101" t="str">
        <f>IFERROR(IF([1]ForbDraft!C126&lt;&gt;"",[1]ForbDraft!C126,""),"")</f>
        <v/>
      </c>
      <c r="D113" s="38" t="str">
        <f>IFERROR(IF([1]ForbDraft!O126&lt;&gt;"",[1]ForbDraft!O126,""),"")</f>
        <v/>
      </c>
      <c r="E113" s="102" t="str">
        <f>IFERROR(IF([1]ForbDraft!I126&lt;&gt;"",TEXT([1]ForbDraft!I126,"#,##0.00"),""),"")</f>
        <v/>
      </c>
      <c r="F113" s="103" t="str">
        <f>IFERROR(IF([1]ForbDraft!F126&lt;&gt;"",[1]ForbDraft!F126,""),"")</f>
        <v/>
      </c>
      <c r="G113" s="38" t="str">
        <f>IFERROR(IF([1]ForbCalc!D111&lt;&gt;"",[1]ForbCalc!D111,""),"")</f>
        <v/>
      </c>
      <c r="H113" s="104" t="str">
        <f>IFERROR(IF([1]ForbCalc!E111&lt;&gt;"",[1]ForbCalc!E111,""),"")</f>
        <v/>
      </c>
    </row>
    <row r="114" spans="1:8" s="1" customFormat="1" x14ac:dyDescent="0.2">
      <c r="A114" s="57"/>
      <c r="B114" s="87" t="str">
        <f>IFERROR(IF([1]ForbDraft!B127&lt;&gt;"",[1]ForbDraft!B127,""),"")</f>
        <v/>
      </c>
      <c r="C114" s="101" t="str">
        <f>IFERROR(IF([1]ForbDraft!C127&lt;&gt;"",[1]ForbDraft!C127,""),"")</f>
        <v/>
      </c>
      <c r="D114" s="38" t="str">
        <f>IFERROR(IF([1]ForbDraft!O127&lt;&gt;"",[1]ForbDraft!O127,""),"")</f>
        <v/>
      </c>
      <c r="E114" s="102" t="str">
        <f>IFERROR(IF([1]ForbDraft!I127&lt;&gt;"",TEXT([1]ForbDraft!I127,"#,##0.00"),""),"")</f>
        <v/>
      </c>
      <c r="F114" s="103" t="str">
        <f>IFERROR(IF([1]ForbDraft!F127&lt;&gt;"",[1]ForbDraft!F127,""),"")</f>
        <v/>
      </c>
      <c r="G114" s="38" t="str">
        <f>IFERROR(IF([1]ForbCalc!D112&lt;&gt;"",[1]ForbCalc!D112,""),"")</f>
        <v/>
      </c>
      <c r="H114" s="104" t="str">
        <f>IFERROR(IF([1]ForbCalc!E112&lt;&gt;"",[1]ForbCalc!E112,""),"")</f>
        <v/>
      </c>
    </row>
    <row r="115" spans="1:8" s="1" customFormat="1" x14ac:dyDescent="0.2">
      <c r="A115" s="57"/>
      <c r="B115" s="87" t="str">
        <f>IFERROR(IF([1]ForbDraft!B128&lt;&gt;"",[1]ForbDraft!B128,""),"")</f>
        <v/>
      </c>
      <c r="C115" s="101" t="str">
        <f>IFERROR(IF([1]ForbDraft!C128&lt;&gt;"",[1]ForbDraft!C128,""),"")</f>
        <v/>
      </c>
      <c r="D115" s="38" t="str">
        <f>IFERROR(IF([1]ForbDraft!O128&lt;&gt;"",[1]ForbDraft!O128,""),"")</f>
        <v/>
      </c>
      <c r="E115" s="102" t="str">
        <f>IFERROR(IF([1]ForbDraft!I128&lt;&gt;"",TEXT([1]ForbDraft!I128,"#,##0.00"),""),"")</f>
        <v/>
      </c>
      <c r="F115" s="103" t="str">
        <f>IFERROR(IF([1]ForbDraft!F128&lt;&gt;"",[1]ForbDraft!F128,""),"")</f>
        <v/>
      </c>
      <c r="G115" s="38" t="str">
        <f>IFERROR(IF([1]ForbCalc!D113&lt;&gt;"",[1]ForbCalc!D113,""),"")</f>
        <v/>
      </c>
      <c r="H115" s="104" t="str">
        <f>IFERROR(IF([1]ForbCalc!E113&lt;&gt;"",[1]ForbCalc!E113,""),"")</f>
        <v/>
      </c>
    </row>
    <row r="116" spans="1:8" s="1" customFormat="1" x14ac:dyDescent="0.2">
      <c r="A116" s="57"/>
      <c r="B116" s="87" t="str">
        <f>IFERROR(IF([1]ForbDraft!B129&lt;&gt;"",[1]ForbDraft!B129,""),"")</f>
        <v/>
      </c>
      <c r="C116" s="101" t="str">
        <f>IFERROR(IF([1]ForbDraft!C129&lt;&gt;"",[1]ForbDraft!C129,""),"")</f>
        <v/>
      </c>
      <c r="D116" s="38" t="str">
        <f>IFERROR(IF([1]ForbDraft!O129&lt;&gt;"",[1]ForbDraft!O129,""),"")</f>
        <v/>
      </c>
      <c r="E116" s="102" t="str">
        <f>IFERROR(IF([1]ForbDraft!I129&lt;&gt;"",TEXT([1]ForbDraft!I129,"#,##0.00"),""),"")</f>
        <v/>
      </c>
      <c r="F116" s="103" t="str">
        <f>IFERROR(IF([1]ForbDraft!F129&lt;&gt;"",[1]ForbDraft!F129,""),"")</f>
        <v/>
      </c>
      <c r="G116" s="38" t="str">
        <f>IFERROR(IF([1]ForbCalc!D114&lt;&gt;"",[1]ForbCalc!D114,""),"")</f>
        <v/>
      </c>
      <c r="H116" s="104" t="str">
        <f>IFERROR(IF([1]ForbCalc!E114&lt;&gt;"",[1]ForbCalc!E114,""),"")</f>
        <v/>
      </c>
    </row>
    <row r="117" spans="1:8" s="1" customFormat="1" x14ac:dyDescent="0.2">
      <c r="A117" s="57"/>
      <c r="B117" s="87" t="str">
        <f>IFERROR(IF([1]ForbDraft!B130&lt;&gt;"",[1]ForbDraft!B130,""),"")</f>
        <v/>
      </c>
      <c r="C117" s="101" t="str">
        <f>IFERROR(IF([1]ForbDraft!C130&lt;&gt;"",[1]ForbDraft!C130,""),"")</f>
        <v/>
      </c>
      <c r="D117" s="38" t="str">
        <f>IFERROR(IF([1]ForbDraft!O130&lt;&gt;"",[1]ForbDraft!O130,""),"")</f>
        <v/>
      </c>
      <c r="E117" s="102" t="str">
        <f>IFERROR(IF([1]ForbDraft!I130&lt;&gt;"",TEXT([1]ForbDraft!I130,"#,##0.00"),""),"")</f>
        <v/>
      </c>
      <c r="F117" s="103" t="str">
        <f>IFERROR(IF([1]ForbDraft!F130&lt;&gt;"",[1]ForbDraft!F130,""),"")</f>
        <v/>
      </c>
      <c r="G117" s="38" t="str">
        <f>IFERROR(IF([1]ForbCalc!D115&lt;&gt;"",[1]ForbCalc!D115,""),"")</f>
        <v/>
      </c>
      <c r="H117" s="104" t="str">
        <f>IFERROR(IF([1]ForbCalc!E115&lt;&gt;"",[1]ForbCalc!E115,""),"")</f>
        <v/>
      </c>
    </row>
    <row r="118" spans="1:8" s="1" customFormat="1" x14ac:dyDescent="0.2">
      <c r="A118" s="57"/>
      <c r="B118" s="87" t="str">
        <f>IFERROR(IF([1]ForbDraft!B131&lt;&gt;"",[1]ForbDraft!B131,""),"")</f>
        <v/>
      </c>
      <c r="C118" s="101" t="str">
        <f>IFERROR(IF([1]ForbDraft!C131&lt;&gt;"",[1]ForbDraft!C131,""),"")</f>
        <v/>
      </c>
      <c r="D118" s="38" t="str">
        <f>IFERROR(IF([1]ForbDraft!O131&lt;&gt;"",[1]ForbDraft!O131,""),"")</f>
        <v/>
      </c>
      <c r="E118" s="102" t="str">
        <f>IFERROR(IF([1]ForbDraft!I131&lt;&gt;"",TEXT([1]ForbDraft!I131,"#,##0.00"),""),"")</f>
        <v/>
      </c>
      <c r="F118" s="103" t="str">
        <f>IFERROR(IF([1]ForbDraft!F131&lt;&gt;"",[1]ForbDraft!F131,""),"")</f>
        <v/>
      </c>
      <c r="G118" s="38" t="str">
        <f>IFERROR(IF([1]ForbCalc!D116&lt;&gt;"",[1]ForbCalc!D116,""),"")</f>
        <v/>
      </c>
      <c r="H118" s="104" t="str">
        <f>IFERROR(IF([1]ForbCalc!E116&lt;&gt;"",[1]ForbCalc!E116,""),"")</f>
        <v/>
      </c>
    </row>
    <row r="119" spans="1:8" s="1" customFormat="1" x14ac:dyDescent="0.2">
      <c r="A119" s="57"/>
      <c r="B119" s="87" t="str">
        <f>IFERROR(IF([1]ForbDraft!B132&lt;&gt;"",[1]ForbDraft!B132,""),"")</f>
        <v/>
      </c>
      <c r="C119" s="101" t="str">
        <f>IFERROR(IF([1]ForbDraft!C132&lt;&gt;"",[1]ForbDraft!C132,""),"")</f>
        <v/>
      </c>
      <c r="D119" s="38" t="str">
        <f>IFERROR(IF([1]ForbDraft!O132&lt;&gt;"",[1]ForbDraft!O132,""),"")</f>
        <v/>
      </c>
      <c r="E119" s="102" t="str">
        <f>IFERROR(IF([1]ForbDraft!I132&lt;&gt;"",TEXT([1]ForbDraft!I132,"#,##0.00"),""),"")</f>
        <v/>
      </c>
      <c r="F119" s="103" t="str">
        <f>IFERROR(IF([1]ForbDraft!F132&lt;&gt;"",[1]ForbDraft!F132,""),"")</f>
        <v/>
      </c>
      <c r="G119" s="38" t="str">
        <f>IFERROR(IF([1]ForbCalc!D117&lt;&gt;"",[1]ForbCalc!D117,""),"")</f>
        <v/>
      </c>
      <c r="H119" s="104" t="str">
        <f>IFERROR(IF([1]ForbCalc!E117&lt;&gt;"",[1]ForbCalc!E117,""),"")</f>
        <v/>
      </c>
    </row>
    <row r="120" spans="1:8" s="1" customFormat="1" x14ac:dyDescent="0.2">
      <c r="A120" s="57"/>
      <c r="B120" s="87" t="str">
        <f>IFERROR(IF([1]ForbDraft!B133&lt;&gt;"",[1]ForbDraft!B133,""),"")</f>
        <v/>
      </c>
      <c r="C120" s="101" t="str">
        <f>IFERROR(IF([1]ForbDraft!C133&lt;&gt;"",[1]ForbDraft!C133,""),"")</f>
        <v/>
      </c>
      <c r="D120" s="38" t="str">
        <f>IFERROR(IF([1]ForbDraft!O133&lt;&gt;"",[1]ForbDraft!O133,""),"")</f>
        <v/>
      </c>
      <c r="E120" s="102" t="str">
        <f>IFERROR(IF([1]ForbDraft!I133&lt;&gt;"",TEXT([1]ForbDraft!I133,"#,##0.00"),""),"")</f>
        <v/>
      </c>
      <c r="F120" s="103" t="str">
        <f>IFERROR(IF([1]ForbDraft!F133&lt;&gt;"",[1]ForbDraft!F133,""),"")</f>
        <v/>
      </c>
      <c r="G120" s="38" t="str">
        <f>IFERROR(IF([1]ForbCalc!D118&lt;&gt;"",[1]ForbCalc!D118,""),"")</f>
        <v/>
      </c>
      <c r="H120" s="104" t="str">
        <f>IFERROR(IF([1]ForbCalc!E118&lt;&gt;"",[1]ForbCalc!E118,""),"")</f>
        <v/>
      </c>
    </row>
    <row r="121" spans="1:8" s="1" customFormat="1" x14ac:dyDescent="0.2">
      <c r="A121" s="57"/>
      <c r="B121" s="87" t="str">
        <f>IFERROR(IF([1]ForbDraft!B134&lt;&gt;"",[1]ForbDraft!B134,""),"")</f>
        <v/>
      </c>
      <c r="C121" s="101" t="str">
        <f>IFERROR(IF([1]ForbDraft!C134&lt;&gt;"",[1]ForbDraft!C134,""),"")</f>
        <v/>
      </c>
      <c r="D121" s="38" t="str">
        <f>IFERROR(IF([1]ForbDraft!O134&lt;&gt;"",[1]ForbDraft!O134,""),"")</f>
        <v/>
      </c>
      <c r="E121" s="102" t="str">
        <f>IFERROR(IF([1]ForbDraft!I134&lt;&gt;"",TEXT([1]ForbDraft!I134,"#,##0.00"),""),"")</f>
        <v/>
      </c>
      <c r="F121" s="103" t="str">
        <f>IFERROR(IF([1]ForbDraft!F134&lt;&gt;"",[1]ForbDraft!F134,""),"")</f>
        <v/>
      </c>
      <c r="G121" s="38" t="str">
        <f>IFERROR(IF([1]ForbCalc!D119&lt;&gt;"",[1]ForbCalc!D119,""),"")</f>
        <v/>
      </c>
      <c r="H121" s="104" t="str">
        <f>IFERROR(IF([1]ForbCalc!E119&lt;&gt;"",[1]ForbCalc!E119,""),"")</f>
        <v/>
      </c>
    </row>
    <row r="122" spans="1:8" s="1" customFormat="1" x14ac:dyDescent="0.2">
      <c r="A122" s="57"/>
      <c r="B122" s="87" t="str">
        <f>IFERROR(IF([1]ForbDraft!B135&lt;&gt;"",[1]ForbDraft!B135,""),"")</f>
        <v/>
      </c>
      <c r="C122" s="101" t="str">
        <f>IFERROR(IF([1]ForbDraft!C135&lt;&gt;"",[1]ForbDraft!C135,""),"")</f>
        <v/>
      </c>
      <c r="D122" s="38" t="str">
        <f>IFERROR(IF([1]ForbDraft!O135&lt;&gt;"",[1]ForbDraft!O135,""),"")</f>
        <v/>
      </c>
      <c r="E122" s="102" t="str">
        <f>IFERROR(IF([1]ForbDraft!I135&lt;&gt;"",TEXT([1]ForbDraft!I135,"#,##0.00"),""),"")</f>
        <v/>
      </c>
      <c r="F122" s="103" t="str">
        <f>IFERROR(IF([1]ForbDraft!F135&lt;&gt;"",[1]ForbDraft!F135,""),"")</f>
        <v/>
      </c>
      <c r="G122" s="38" t="str">
        <f>IFERROR(IF([1]ForbCalc!D120&lt;&gt;"",[1]ForbCalc!D120,""),"")</f>
        <v/>
      </c>
      <c r="H122" s="104" t="str">
        <f>IFERROR(IF([1]ForbCalc!E120&lt;&gt;"",[1]ForbCalc!E120,""),"")</f>
        <v/>
      </c>
    </row>
    <row r="123" spans="1:8" s="1" customFormat="1" x14ac:dyDescent="0.2">
      <c r="A123" s="57"/>
      <c r="B123" s="87" t="str">
        <f>IFERROR(IF([1]ForbDraft!B136&lt;&gt;"",[1]ForbDraft!B136,""),"")</f>
        <v/>
      </c>
      <c r="C123" s="101" t="str">
        <f>IFERROR(IF([1]ForbDraft!C136&lt;&gt;"",[1]ForbDraft!C136,""),"")</f>
        <v/>
      </c>
      <c r="D123" s="38" t="str">
        <f>IFERROR(IF([1]ForbDraft!O136&lt;&gt;"",[1]ForbDraft!O136,""),"")</f>
        <v/>
      </c>
      <c r="E123" s="102" t="str">
        <f>IFERROR(IF([1]ForbDraft!I136&lt;&gt;"",TEXT([1]ForbDraft!I136,"#,##0.00"),""),"")</f>
        <v/>
      </c>
      <c r="F123" s="103" t="str">
        <f>IFERROR(IF([1]ForbDraft!F136&lt;&gt;"",[1]ForbDraft!F136,""),"")</f>
        <v/>
      </c>
      <c r="G123" s="38" t="str">
        <f>IFERROR(IF([1]ForbCalc!D121&lt;&gt;"",[1]ForbCalc!D121,""),"")</f>
        <v/>
      </c>
      <c r="H123" s="104" t="str">
        <f>IFERROR(IF([1]ForbCalc!E121&lt;&gt;"",[1]ForbCalc!E121,""),"")</f>
        <v/>
      </c>
    </row>
    <row r="124" spans="1:8" s="1" customFormat="1" x14ac:dyDescent="0.2">
      <c r="A124" s="57"/>
      <c r="B124" s="87" t="str">
        <f>IFERROR(IF([1]ForbDraft!B137&lt;&gt;"",[1]ForbDraft!B137,""),"")</f>
        <v/>
      </c>
      <c r="C124" s="101" t="str">
        <f>IFERROR(IF([1]ForbDraft!C137&lt;&gt;"",[1]ForbDraft!C137,""),"")</f>
        <v/>
      </c>
      <c r="D124" s="38" t="str">
        <f>IFERROR(IF([1]ForbDraft!O137&lt;&gt;"",[1]ForbDraft!O137,""),"")</f>
        <v/>
      </c>
      <c r="E124" s="102" t="str">
        <f>IFERROR(IF([1]ForbDraft!I137&lt;&gt;"",TEXT([1]ForbDraft!I137,"#,##0.00"),""),"")</f>
        <v/>
      </c>
      <c r="F124" s="103" t="str">
        <f>IFERROR(IF([1]ForbDraft!F137&lt;&gt;"",[1]ForbDraft!F137,""),"")</f>
        <v/>
      </c>
      <c r="G124" s="38" t="str">
        <f>IFERROR(IF([1]ForbCalc!D122&lt;&gt;"",[1]ForbCalc!D122,""),"")</f>
        <v/>
      </c>
      <c r="H124" s="104" t="str">
        <f>IFERROR(IF([1]ForbCalc!E122&lt;&gt;"",[1]ForbCalc!E122,""),"")</f>
        <v/>
      </c>
    </row>
    <row r="125" spans="1:8" s="1" customFormat="1" x14ac:dyDescent="0.2">
      <c r="A125" s="57"/>
      <c r="B125" s="87" t="str">
        <f>IFERROR(IF([1]ForbDraft!B138&lt;&gt;"",[1]ForbDraft!B138,""),"")</f>
        <v/>
      </c>
      <c r="C125" s="101" t="str">
        <f>IFERROR(IF([1]ForbDraft!C138&lt;&gt;"",[1]ForbDraft!C138,""),"")</f>
        <v/>
      </c>
      <c r="D125" s="38" t="str">
        <f>IFERROR(IF([1]ForbDraft!O138&lt;&gt;"",[1]ForbDraft!O138,""),"")</f>
        <v/>
      </c>
      <c r="E125" s="102" t="str">
        <f>IFERROR(IF([1]ForbDraft!I138&lt;&gt;"",TEXT([1]ForbDraft!I138,"#,##0.00"),""),"")</f>
        <v/>
      </c>
      <c r="F125" s="103" t="str">
        <f>IFERROR(IF([1]ForbDraft!F138&lt;&gt;"",[1]ForbDraft!F138,""),"")</f>
        <v/>
      </c>
      <c r="G125" s="38" t="str">
        <f>IFERROR(IF([1]ForbCalc!D123&lt;&gt;"",[1]ForbCalc!D123,""),"")</f>
        <v/>
      </c>
      <c r="H125" s="104" t="str">
        <f>IFERROR(IF([1]ForbCalc!E123&lt;&gt;"",[1]ForbCalc!E123,""),"")</f>
        <v/>
      </c>
    </row>
    <row r="126" spans="1:8" s="1" customFormat="1" x14ac:dyDescent="0.2">
      <c r="A126" s="57"/>
      <c r="B126" s="87" t="str">
        <f>IFERROR(IF([1]ForbDraft!B139&lt;&gt;"",[1]ForbDraft!B139,""),"")</f>
        <v/>
      </c>
      <c r="C126" s="101" t="str">
        <f>IFERROR(IF([1]ForbDraft!C139&lt;&gt;"",[1]ForbDraft!C139,""),"")</f>
        <v/>
      </c>
      <c r="D126" s="38" t="str">
        <f>IFERROR(IF([1]ForbDraft!O139&lt;&gt;"",[1]ForbDraft!O139,""),"")</f>
        <v/>
      </c>
      <c r="E126" s="102" t="str">
        <f>IFERROR(IF([1]ForbDraft!I139&lt;&gt;"",TEXT([1]ForbDraft!I139,"#,##0.00"),""),"")</f>
        <v/>
      </c>
      <c r="F126" s="103" t="str">
        <f>IFERROR(IF([1]ForbDraft!F139&lt;&gt;"",[1]ForbDraft!F139,""),"")</f>
        <v/>
      </c>
      <c r="G126" s="38" t="str">
        <f>IFERROR(IF([1]ForbCalc!D124&lt;&gt;"",[1]ForbCalc!D124,""),"")</f>
        <v/>
      </c>
      <c r="H126" s="104" t="str">
        <f>IFERROR(IF([1]ForbCalc!E124&lt;&gt;"",[1]ForbCalc!E124,""),"")</f>
        <v/>
      </c>
    </row>
    <row r="127" spans="1:8" s="1" customFormat="1" x14ac:dyDescent="0.2">
      <c r="A127" s="57"/>
      <c r="B127" s="87" t="str">
        <f>IFERROR(IF([1]ForbDraft!B140&lt;&gt;"",[1]ForbDraft!B140,""),"")</f>
        <v/>
      </c>
      <c r="C127" s="101" t="str">
        <f>IFERROR(IF([1]ForbDraft!C140&lt;&gt;"",[1]ForbDraft!C140,""),"")</f>
        <v/>
      </c>
      <c r="D127" s="38" t="str">
        <f>IFERROR(IF([1]ForbDraft!O140&lt;&gt;"",[1]ForbDraft!O140,""),"")</f>
        <v/>
      </c>
      <c r="E127" s="102" t="str">
        <f>IFERROR(IF([1]ForbDraft!I140&lt;&gt;"",TEXT([1]ForbDraft!I140,"#,##0.00"),""),"")</f>
        <v/>
      </c>
      <c r="F127" s="103" t="str">
        <f>IFERROR(IF([1]ForbDraft!F140&lt;&gt;"",[1]ForbDraft!F140,""),"")</f>
        <v/>
      </c>
      <c r="G127" s="38" t="str">
        <f>IFERROR(IF([1]ForbCalc!D125&lt;&gt;"",[1]ForbCalc!D125,""),"")</f>
        <v/>
      </c>
      <c r="H127" s="104" t="str">
        <f>IFERROR(IF([1]ForbCalc!E125&lt;&gt;"",[1]ForbCalc!E125,""),"")</f>
        <v/>
      </c>
    </row>
    <row r="128" spans="1:8" s="1" customFormat="1" x14ac:dyDescent="0.2">
      <c r="A128" s="57"/>
      <c r="B128" s="87" t="str">
        <f>IFERROR(IF([1]ForbDraft!B141&lt;&gt;"",[1]ForbDraft!B141,""),"")</f>
        <v/>
      </c>
      <c r="C128" s="101" t="str">
        <f>IFERROR(IF([1]ForbDraft!C141&lt;&gt;"",[1]ForbDraft!C141,""),"")</f>
        <v/>
      </c>
      <c r="D128" s="38" t="str">
        <f>IFERROR(IF([1]ForbDraft!O141&lt;&gt;"",[1]ForbDraft!O141,""),"")</f>
        <v/>
      </c>
      <c r="E128" s="102" t="str">
        <f>IFERROR(IF([1]ForbDraft!I141&lt;&gt;"",TEXT([1]ForbDraft!I141,"#,##0.00"),""),"")</f>
        <v/>
      </c>
      <c r="F128" s="103" t="str">
        <f>IFERROR(IF([1]ForbDraft!F141&lt;&gt;"",[1]ForbDraft!F141,""),"")</f>
        <v/>
      </c>
      <c r="G128" s="38" t="str">
        <f>IFERROR(IF([1]ForbCalc!D126&lt;&gt;"",[1]ForbCalc!D126,""),"")</f>
        <v/>
      </c>
      <c r="H128" s="104" t="str">
        <f>IFERROR(IF([1]ForbCalc!E126&lt;&gt;"",[1]ForbCalc!E126,""),"")</f>
        <v/>
      </c>
    </row>
    <row r="129" spans="1:8" s="1" customFormat="1" x14ac:dyDescent="0.2">
      <c r="A129" s="57"/>
      <c r="B129" s="87" t="str">
        <f>IFERROR(IF([1]ForbDraft!B142&lt;&gt;"",[1]ForbDraft!B142,""),"")</f>
        <v/>
      </c>
      <c r="C129" s="101" t="str">
        <f>IFERROR(IF([1]ForbDraft!C142&lt;&gt;"",[1]ForbDraft!C142,""),"")</f>
        <v/>
      </c>
      <c r="D129" s="38" t="str">
        <f>IFERROR(IF([1]ForbDraft!O142&lt;&gt;"",[1]ForbDraft!O142,""),"")</f>
        <v/>
      </c>
      <c r="E129" s="102" t="str">
        <f>IFERROR(IF([1]ForbDraft!I142&lt;&gt;"",TEXT([1]ForbDraft!I142,"#,##0.00"),""),"")</f>
        <v/>
      </c>
      <c r="F129" s="103" t="str">
        <f>IFERROR(IF([1]ForbDraft!F142&lt;&gt;"",[1]ForbDraft!F142,""),"")</f>
        <v/>
      </c>
      <c r="G129" s="38" t="str">
        <f>IFERROR(IF([1]ForbCalc!D127&lt;&gt;"",[1]ForbCalc!D127,""),"")</f>
        <v/>
      </c>
      <c r="H129" s="104" t="str">
        <f>IFERROR(IF([1]ForbCalc!E127&lt;&gt;"",[1]ForbCalc!E127,""),"")</f>
        <v/>
      </c>
    </row>
    <row r="130" spans="1:8" s="1" customFormat="1" x14ac:dyDescent="0.2">
      <c r="A130" s="57"/>
      <c r="B130" s="87" t="str">
        <f>IFERROR(IF([1]ForbDraft!B143&lt;&gt;"",[1]ForbDraft!B143,""),"")</f>
        <v/>
      </c>
      <c r="C130" s="101" t="str">
        <f>IFERROR(IF([1]ForbDraft!C143&lt;&gt;"",[1]ForbDraft!C143,""),"")</f>
        <v/>
      </c>
      <c r="D130" s="38" t="str">
        <f>IFERROR(IF([1]ForbDraft!O143&lt;&gt;"",[1]ForbDraft!O143,""),"")</f>
        <v/>
      </c>
      <c r="E130" s="102" t="str">
        <f>IFERROR(IF([1]ForbDraft!I143&lt;&gt;"",TEXT([1]ForbDraft!I143,"#,##0.00"),""),"")</f>
        <v/>
      </c>
      <c r="F130" s="103" t="str">
        <f>IFERROR(IF([1]ForbDraft!F143&lt;&gt;"",[1]ForbDraft!F143,""),"")</f>
        <v/>
      </c>
      <c r="G130" s="38" t="str">
        <f>IFERROR(IF([1]ForbCalc!D128&lt;&gt;"",[1]ForbCalc!D128,""),"")</f>
        <v/>
      </c>
      <c r="H130" s="104" t="str">
        <f>IFERROR(IF([1]ForbCalc!E128&lt;&gt;"",[1]ForbCalc!E128,""),"")</f>
        <v/>
      </c>
    </row>
    <row r="131" spans="1:8" s="1" customFormat="1" x14ac:dyDescent="0.2">
      <c r="A131" s="57"/>
      <c r="B131" s="87" t="str">
        <f>IFERROR(IF([1]ForbDraft!B144&lt;&gt;"",[1]ForbDraft!B144,""),"")</f>
        <v/>
      </c>
      <c r="C131" s="101" t="str">
        <f>IFERROR(IF([1]ForbDraft!C144&lt;&gt;"",[1]ForbDraft!C144,""),"")</f>
        <v/>
      </c>
      <c r="D131" s="38" t="str">
        <f>IFERROR(IF([1]ForbDraft!O144&lt;&gt;"",[1]ForbDraft!O144,""),"")</f>
        <v/>
      </c>
      <c r="E131" s="102" t="str">
        <f>IFERROR(IF([1]ForbDraft!I144&lt;&gt;"",TEXT([1]ForbDraft!I144,"#,##0.00"),""),"")</f>
        <v/>
      </c>
      <c r="F131" s="103" t="str">
        <f>IFERROR(IF([1]ForbDraft!F144&lt;&gt;"",[1]ForbDraft!F144,""),"")</f>
        <v/>
      </c>
      <c r="G131" s="38" t="str">
        <f>IFERROR(IF([1]ForbCalc!D129&lt;&gt;"",[1]ForbCalc!D129,""),"")</f>
        <v/>
      </c>
      <c r="H131" s="104" t="str">
        <f>IFERROR(IF([1]ForbCalc!E129&lt;&gt;"",[1]ForbCalc!E129,""),"")</f>
        <v/>
      </c>
    </row>
    <row r="132" spans="1:8" s="1" customFormat="1" x14ac:dyDescent="0.2">
      <c r="A132" s="57"/>
      <c r="B132" s="87" t="str">
        <f>IFERROR(IF([1]ForbDraft!B145&lt;&gt;"",[1]ForbDraft!B145,""),"")</f>
        <v/>
      </c>
      <c r="C132" s="101" t="str">
        <f>IFERROR(IF([1]ForbDraft!C145&lt;&gt;"",[1]ForbDraft!C145,""),"")</f>
        <v/>
      </c>
      <c r="D132" s="38" t="str">
        <f>IFERROR(IF([1]ForbDraft!O145&lt;&gt;"",[1]ForbDraft!O145,""),"")</f>
        <v/>
      </c>
      <c r="E132" s="102" t="str">
        <f>IFERROR(IF([1]ForbDraft!I145&lt;&gt;"",TEXT([1]ForbDraft!I145,"#,##0.00"),""),"")</f>
        <v/>
      </c>
      <c r="F132" s="103" t="str">
        <f>IFERROR(IF([1]ForbDraft!F145&lt;&gt;"",[1]ForbDraft!F145,""),"")</f>
        <v/>
      </c>
      <c r="G132" s="38" t="str">
        <f>IFERROR(IF([1]ForbCalc!D130&lt;&gt;"",[1]ForbCalc!D130,""),"")</f>
        <v/>
      </c>
      <c r="H132" s="104" t="str">
        <f>IFERROR(IF([1]ForbCalc!E130&lt;&gt;"",[1]ForbCalc!E130,""),"")</f>
        <v/>
      </c>
    </row>
    <row r="133" spans="1:8" s="1" customFormat="1" x14ac:dyDescent="0.2">
      <c r="A133" s="57"/>
      <c r="B133" s="87" t="str">
        <f>IFERROR(IF([1]ForbDraft!B146&lt;&gt;"",[1]ForbDraft!B146,""),"")</f>
        <v/>
      </c>
      <c r="C133" s="101" t="str">
        <f>IFERROR(IF([1]ForbDraft!C146&lt;&gt;"",[1]ForbDraft!C146,""),"")</f>
        <v/>
      </c>
      <c r="D133" s="38" t="str">
        <f>IFERROR(IF([1]ForbDraft!O146&lt;&gt;"",[1]ForbDraft!O146,""),"")</f>
        <v/>
      </c>
      <c r="E133" s="102" t="str">
        <f>IFERROR(IF([1]ForbDraft!I146&lt;&gt;"",TEXT([1]ForbDraft!I146,"#,##0.00"),""),"")</f>
        <v/>
      </c>
      <c r="F133" s="103" t="str">
        <f>IFERROR(IF([1]ForbDraft!F146&lt;&gt;"",[1]ForbDraft!F146,""),"")</f>
        <v/>
      </c>
      <c r="G133" s="38" t="str">
        <f>IFERROR(IF([1]ForbCalc!D131&lt;&gt;"",[1]ForbCalc!D131,""),"")</f>
        <v/>
      </c>
      <c r="H133" s="104" t="str">
        <f>IFERROR(IF([1]ForbCalc!E131&lt;&gt;"",[1]ForbCalc!E131,""),"")</f>
        <v/>
      </c>
    </row>
    <row r="134" spans="1:8" s="1" customFormat="1" x14ac:dyDescent="0.2">
      <c r="A134" s="57"/>
      <c r="B134" s="87" t="str">
        <f>IFERROR(IF([1]ForbDraft!B147&lt;&gt;"",[1]ForbDraft!B147,""),"")</f>
        <v/>
      </c>
      <c r="C134" s="101" t="str">
        <f>IFERROR(IF([1]ForbDraft!C147&lt;&gt;"",[1]ForbDraft!C147,""),"")</f>
        <v/>
      </c>
      <c r="D134" s="38" t="str">
        <f>IFERROR(IF([1]ForbDraft!O147&lt;&gt;"",[1]ForbDraft!O147,""),"")</f>
        <v/>
      </c>
      <c r="E134" s="102" t="str">
        <f>IFERROR(IF([1]ForbDraft!I147&lt;&gt;"",TEXT([1]ForbDraft!I147,"#,##0.00"),""),"")</f>
        <v/>
      </c>
      <c r="F134" s="103" t="str">
        <f>IFERROR(IF([1]ForbDraft!F147&lt;&gt;"",[1]ForbDraft!F147,""),"")</f>
        <v/>
      </c>
      <c r="G134" s="38" t="str">
        <f>IFERROR(IF([1]ForbCalc!D132&lt;&gt;"",[1]ForbCalc!D132,""),"")</f>
        <v/>
      </c>
      <c r="H134" s="104" t="str">
        <f>IFERROR(IF([1]ForbCalc!E132&lt;&gt;"",[1]ForbCalc!E132,""),"")</f>
        <v/>
      </c>
    </row>
    <row r="135" spans="1:8" s="1" customFormat="1" x14ac:dyDescent="0.2">
      <c r="A135" s="57"/>
      <c r="B135" s="87" t="str">
        <f>IFERROR(IF([1]ForbDraft!B148&lt;&gt;"",[1]ForbDraft!B148,""),"")</f>
        <v/>
      </c>
      <c r="C135" s="101" t="str">
        <f>IFERROR(IF([1]ForbDraft!C148&lt;&gt;"",[1]ForbDraft!C148,""),"")</f>
        <v/>
      </c>
      <c r="D135" s="38" t="str">
        <f>IFERROR(IF([1]ForbDraft!O148&lt;&gt;"",[1]ForbDraft!O148,""),"")</f>
        <v/>
      </c>
      <c r="E135" s="102" t="str">
        <f>IFERROR(IF([1]ForbDraft!I148&lt;&gt;"",TEXT([1]ForbDraft!I148,"#,##0.00"),""),"")</f>
        <v/>
      </c>
      <c r="F135" s="103" t="str">
        <f>IFERROR(IF([1]ForbDraft!F148&lt;&gt;"",[1]ForbDraft!F148,""),"")</f>
        <v/>
      </c>
      <c r="G135" s="38" t="str">
        <f>IFERROR(IF([1]ForbCalc!D133&lt;&gt;"",[1]ForbCalc!D133,""),"")</f>
        <v/>
      </c>
      <c r="H135" s="104" t="str">
        <f>IFERROR(IF([1]ForbCalc!E133&lt;&gt;"",[1]ForbCalc!E133,""),"")</f>
        <v/>
      </c>
    </row>
    <row r="136" spans="1:8" s="1" customFormat="1" x14ac:dyDescent="0.2">
      <c r="A136" s="57"/>
      <c r="B136" s="87" t="str">
        <f>IFERROR(IF([1]ForbDraft!B149&lt;&gt;"",[1]ForbDraft!B149,""),"")</f>
        <v/>
      </c>
      <c r="C136" s="101" t="str">
        <f>IFERROR(IF([1]ForbDraft!C149&lt;&gt;"",[1]ForbDraft!C149,""),"")</f>
        <v/>
      </c>
      <c r="D136" s="38" t="str">
        <f>IFERROR(IF([1]ForbDraft!O149&lt;&gt;"",[1]ForbDraft!O149,""),"")</f>
        <v/>
      </c>
      <c r="E136" s="102" t="str">
        <f>IFERROR(IF([1]ForbDraft!I149&lt;&gt;"",TEXT([1]ForbDraft!I149,"#,##0.00"),""),"")</f>
        <v/>
      </c>
      <c r="F136" s="103" t="str">
        <f>IFERROR(IF([1]ForbDraft!F149&lt;&gt;"",[1]ForbDraft!F149,""),"")</f>
        <v/>
      </c>
      <c r="G136" s="38" t="str">
        <f>IFERROR(IF([1]ForbCalc!D134&lt;&gt;"",[1]ForbCalc!D134,""),"")</f>
        <v/>
      </c>
      <c r="H136" s="104" t="str">
        <f>IFERROR(IF([1]ForbCalc!E134&lt;&gt;"",[1]ForbCalc!E134,""),"")</f>
        <v/>
      </c>
    </row>
    <row r="137" spans="1:8" s="1" customFormat="1" x14ac:dyDescent="0.2">
      <c r="A137" s="57"/>
      <c r="B137" s="87" t="str">
        <f>IFERROR(IF([1]ForbDraft!B150&lt;&gt;"",[1]ForbDraft!B150,""),"")</f>
        <v/>
      </c>
      <c r="C137" s="101" t="str">
        <f>IFERROR(IF([1]ForbDraft!C150&lt;&gt;"",[1]ForbDraft!C150,""),"")</f>
        <v/>
      </c>
      <c r="D137" s="38" t="str">
        <f>IFERROR(IF([1]ForbDraft!O150&lt;&gt;"",[1]ForbDraft!O150,""),"")</f>
        <v/>
      </c>
      <c r="E137" s="102" t="str">
        <f>IFERROR(IF([1]ForbDraft!I150&lt;&gt;"",TEXT([1]ForbDraft!I150,"#,##0.00"),""),"")</f>
        <v/>
      </c>
      <c r="F137" s="103" t="str">
        <f>IFERROR(IF([1]ForbDraft!F150&lt;&gt;"",[1]ForbDraft!F150,""),"")</f>
        <v/>
      </c>
      <c r="G137" s="38" t="str">
        <f>IFERROR(IF([1]ForbCalc!D135&lt;&gt;"",[1]ForbCalc!D135,""),"")</f>
        <v/>
      </c>
      <c r="H137" s="104" t="str">
        <f>IFERROR(IF([1]ForbCalc!E135&lt;&gt;"",[1]ForbCalc!E135,""),"")</f>
        <v/>
      </c>
    </row>
    <row r="138" spans="1:8" s="1" customFormat="1" x14ac:dyDescent="0.2">
      <c r="A138" s="57"/>
      <c r="B138" s="87" t="str">
        <f>IFERROR(IF([1]ForbDraft!B151&lt;&gt;"",[1]ForbDraft!B151,""),"")</f>
        <v/>
      </c>
      <c r="C138" s="101" t="str">
        <f>IFERROR(IF([1]ForbDraft!C151&lt;&gt;"",[1]ForbDraft!C151,""),"")</f>
        <v/>
      </c>
      <c r="D138" s="38" t="str">
        <f>IFERROR(IF([1]ForbDraft!O151&lt;&gt;"",[1]ForbDraft!O151,""),"")</f>
        <v/>
      </c>
      <c r="E138" s="102" t="str">
        <f>IFERROR(IF([1]ForbDraft!I151&lt;&gt;"",TEXT([1]ForbDraft!I151,"#,##0.00"),""),"")</f>
        <v/>
      </c>
      <c r="F138" s="103" t="str">
        <f>IFERROR(IF([1]ForbDraft!F151&lt;&gt;"",[1]ForbDraft!F151,""),"")</f>
        <v/>
      </c>
      <c r="G138" s="38" t="str">
        <f>IFERROR(IF([1]ForbCalc!D136&lt;&gt;"",[1]ForbCalc!D136,""),"")</f>
        <v/>
      </c>
      <c r="H138" s="104" t="str">
        <f>IFERROR(IF([1]ForbCalc!E136&lt;&gt;"",[1]ForbCalc!E136,""),"")</f>
        <v/>
      </c>
    </row>
    <row r="139" spans="1:8" s="1" customFormat="1" x14ac:dyDescent="0.2">
      <c r="A139" s="57"/>
      <c r="B139" s="87" t="str">
        <f>IFERROR(IF([1]ForbDraft!B152&lt;&gt;"",[1]ForbDraft!B152,""),"")</f>
        <v/>
      </c>
      <c r="C139" s="101" t="str">
        <f>IFERROR(IF([1]ForbDraft!C152&lt;&gt;"",[1]ForbDraft!C152,""),"")</f>
        <v/>
      </c>
      <c r="D139" s="38" t="str">
        <f>IFERROR(IF([1]ForbDraft!O152&lt;&gt;"",[1]ForbDraft!O152,""),"")</f>
        <v/>
      </c>
      <c r="E139" s="102" t="str">
        <f>IFERROR(IF([1]ForbDraft!I152&lt;&gt;"",TEXT([1]ForbDraft!I152,"#,##0.00"),""),"")</f>
        <v/>
      </c>
      <c r="F139" s="103" t="str">
        <f>IFERROR(IF([1]ForbDraft!F152&lt;&gt;"",[1]ForbDraft!F152,""),"")</f>
        <v/>
      </c>
      <c r="G139" s="38" t="str">
        <f>IFERROR(IF([1]ForbCalc!D137&lt;&gt;"",[1]ForbCalc!D137,""),"")</f>
        <v/>
      </c>
      <c r="H139" s="104" t="str">
        <f>IFERROR(IF([1]ForbCalc!E137&lt;&gt;"",[1]ForbCalc!E137,""),"")</f>
        <v/>
      </c>
    </row>
    <row r="140" spans="1:8" s="1" customFormat="1" x14ac:dyDescent="0.2">
      <c r="A140" s="57"/>
      <c r="B140" s="87" t="str">
        <f>IFERROR(IF([1]ForbDraft!B153&lt;&gt;"",[1]ForbDraft!B153,""),"")</f>
        <v/>
      </c>
      <c r="C140" s="101" t="str">
        <f>IFERROR(IF([1]ForbDraft!C153&lt;&gt;"",[1]ForbDraft!C153,""),"")</f>
        <v/>
      </c>
      <c r="D140" s="38" t="str">
        <f>IFERROR(IF([1]ForbDraft!O153&lt;&gt;"",[1]ForbDraft!O153,""),"")</f>
        <v/>
      </c>
      <c r="E140" s="102" t="str">
        <f>IFERROR(IF([1]ForbDraft!I153&lt;&gt;"",TEXT([1]ForbDraft!I153,"#,##0.00"),""),"")</f>
        <v/>
      </c>
      <c r="F140" s="103" t="str">
        <f>IFERROR(IF([1]ForbDraft!F153&lt;&gt;"",[1]ForbDraft!F153,""),"")</f>
        <v/>
      </c>
      <c r="G140" s="38" t="str">
        <f>IFERROR(IF([1]ForbCalc!D138&lt;&gt;"",[1]ForbCalc!D138,""),"")</f>
        <v/>
      </c>
      <c r="H140" s="104" t="str">
        <f>IFERROR(IF([1]ForbCalc!E138&lt;&gt;"",[1]ForbCalc!E138,""),"")</f>
        <v/>
      </c>
    </row>
    <row r="141" spans="1:8" s="1" customFormat="1" x14ac:dyDescent="0.2">
      <c r="A141" s="57"/>
      <c r="B141" s="87" t="str">
        <f>IFERROR(IF([1]ForbDraft!B154&lt;&gt;"",[1]ForbDraft!B154,""),"")</f>
        <v/>
      </c>
      <c r="C141" s="101" t="str">
        <f>IFERROR(IF([1]ForbDraft!C154&lt;&gt;"",[1]ForbDraft!C154,""),"")</f>
        <v/>
      </c>
      <c r="D141" s="38" t="str">
        <f>IFERROR(IF([1]ForbDraft!O154&lt;&gt;"",[1]ForbDraft!O154,""),"")</f>
        <v/>
      </c>
      <c r="E141" s="102" t="str">
        <f>IFERROR(IF([1]ForbDraft!I154&lt;&gt;"",TEXT([1]ForbDraft!I154,"#,##0.00"),""),"")</f>
        <v/>
      </c>
      <c r="F141" s="103" t="str">
        <f>IFERROR(IF([1]ForbDraft!F154&lt;&gt;"",[1]ForbDraft!F154,""),"")</f>
        <v/>
      </c>
      <c r="G141" s="38" t="str">
        <f>IFERROR(IF([1]ForbCalc!D139&lt;&gt;"",[1]ForbCalc!D139,""),"")</f>
        <v/>
      </c>
      <c r="H141" s="104" t="str">
        <f>IFERROR(IF([1]ForbCalc!E139&lt;&gt;"",[1]ForbCalc!E139,""),"")</f>
        <v/>
      </c>
    </row>
    <row r="142" spans="1:8" s="1" customFormat="1" x14ac:dyDescent="0.2">
      <c r="A142" s="57"/>
      <c r="B142" s="87" t="str">
        <f>IFERROR(IF([1]ForbDraft!B155&lt;&gt;"",[1]ForbDraft!B155,""),"")</f>
        <v/>
      </c>
      <c r="C142" s="101" t="str">
        <f>IFERROR(IF([1]ForbDraft!C155&lt;&gt;"",[1]ForbDraft!C155,""),"")</f>
        <v/>
      </c>
      <c r="D142" s="38" t="str">
        <f>IFERROR(IF([1]ForbDraft!O155&lt;&gt;"",[1]ForbDraft!O155,""),"")</f>
        <v/>
      </c>
      <c r="E142" s="102" t="str">
        <f>IFERROR(IF([1]ForbDraft!I155&lt;&gt;"",TEXT([1]ForbDraft!I155,"#,##0.00"),""),"")</f>
        <v/>
      </c>
      <c r="F142" s="103" t="str">
        <f>IFERROR(IF([1]ForbDraft!F155&lt;&gt;"",[1]ForbDraft!F155,""),"")</f>
        <v/>
      </c>
      <c r="G142" s="38" t="str">
        <f>IFERROR(IF([1]ForbCalc!D140&lt;&gt;"",[1]ForbCalc!D140,""),"")</f>
        <v/>
      </c>
      <c r="H142" s="104" t="str">
        <f>IFERROR(IF([1]ForbCalc!E140&lt;&gt;"",[1]ForbCalc!E140,""),"")</f>
        <v/>
      </c>
    </row>
    <row r="143" spans="1:8" s="1" customFormat="1" x14ac:dyDescent="0.2">
      <c r="A143" s="57"/>
      <c r="B143" s="87" t="str">
        <f>IFERROR(IF([1]ForbDraft!B156&lt;&gt;"",[1]ForbDraft!B156,""),"")</f>
        <v/>
      </c>
      <c r="C143" s="101" t="str">
        <f>IFERROR(IF([1]ForbDraft!C156&lt;&gt;"",[1]ForbDraft!C156,""),"")</f>
        <v/>
      </c>
      <c r="D143" s="38" t="str">
        <f>IFERROR(IF([1]ForbDraft!O156&lt;&gt;"",[1]ForbDraft!O156,""),"")</f>
        <v/>
      </c>
      <c r="E143" s="102" t="str">
        <f>IFERROR(IF([1]ForbDraft!I156&lt;&gt;"",TEXT([1]ForbDraft!I156,"#,##0.00"),""),"")</f>
        <v/>
      </c>
      <c r="F143" s="103" t="str">
        <f>IFERROR(IF([1]ForbDraft!F156&lt;&gt;"",[1]ForbDraft!F156,""),"")</f>
        <v/>
      </c>
      <c r="G143" s="38" t="str">
        <f>IFERROR(IF([1]ForbCalc!D141&lt;&gt;"",[1]ForbCalc!D141,""),"")</f>
        <v/>
      </c>
      <c r="H143" s="104" t="str">
        <f>IFERROR(IF([1]ForbCalc!E141&lt;&gt;"",[1]ForbCalc!E141,""),"")</f>
        <v/>
      </c>
    </row>
    <row r="144" spans="1:8" s="1" customFormat="1" x14ac:dyDescent="0.2">
      <c r="A144" s="57"/>
      <c r="B144" s="87" t="str">
        <f>IFERROR(IF([1]ForbDraft!B157&lt;&gt;"",[1]ForbDraft!B157,""),"")</f>
        <v/>
      </c>
      <c r="C144" s="101" t="str">
        <f>IFERROR(IF([1]ForbDraft!C157&lt;&gt;"",[1]ForbDraft!C157,""),"")</f>
        <v/>
      </c>
      <c r="D144" s="38" t="str">
        <f>IFERROR(IF([1]ForbDraft!O157&lt;&gt;"",[1]ForbDraft!O157,""),"")</f>
        <v/>
      </c>
      <c r="E144" s="102" t="str">
        <f>IFERROR(IF([1]ForbDraft!I157&lt;&gt;"",TEXT([1]ForbDraft!I157,"#,##0.00"),""),"")</f>
        <v/>
      </c>
      <c r="F144" s="103" t="str">
        <f>IFERROR(IF([1]ForbDraft!F157&lt;&gt;"",[1]ForbDraft!F157,""),"")</f>
        <v/>
      </c>
      <c r="G144" s="38" t="str">
        <f>IFERROR(IF([1]ForbCalc!D142&lt;&gt;"",[1]ForbCalc!D142,""),"")</f>
        <v/>
      </c>
      <c r="H144" s="104" t="str">
        <f>IFERROR(IF([1]ForbCalc!E142&lt;&gt;"",[1]ForbCalc!E142,""),"")</f>
        <v/>
      </c>
    </row>
    <row r="145" spans="1:8" s="1" customFormat="1" x14ac:dyDescent="0.2">
      <c r="A145" s="57"/>
      <c r="B145" s="87" t="str">
        <f>IFERROR(IF([1]ForbDraft!B158&lt;&gt;"",[1]ForbDraft!B158,""),"")</f>
        <v/>
      </c>
      <c r="C145" s="101" t="str">
        <f>IFERROR(IF([1]ForbDraft!C158&lt;&gt;"",[1]ForbDraft!C158,""),"")</f>
        <v/>
      </c>
      <c r="D145" s="38" t="str">
        <f>IFERROR(IF([1]ForbDraft!O158&lt;&gt;"",[1]ForbDraft!O158,""),"")</f>
        <v/>
      </c>
      <c r="E145" s="102" t="str">
        <f>IFERROR(IF([1]ForbDraft!I158&lt;&gt;"",TEXT([1]ForbDraft!I158,"#,##0.00"),""),"")</f>
        <v/>
      </c>
      <c r="F145" s="103" t="str">
        <f>IFERROR(IF([1]ForbDraft!F158&lt;&gt;"",[1]ForbDraft!F158,""),"")</f>
        <v/>
      </c>
      <c r="G145" s="38" t="str">
        <f>IFERROR(IF([1]ForbCalc!D143&lt;&gt;"",[1]ForbCalc!D143,""),"")</f>
        <v/>
      </c>
      <c r="H145" s="104" t="str">
        <f>IFERROR(IF([1]ForbCalc!E143&lt;&gt;"",[1]ForbCalc!E143,""),"")</f>
        <v/>
      </c>
    </row>
    <row r="146" spans="1:8" s="1" customFormat="1" x14ac:dyDescent="0.2">
      <c r="A146" s="57"/>
      <c r="B146" s="87" t="str">
        <f>IFERROR(IF([1]ForbDraft!B159&lt;&gt;"",[1]ForbDraft!B159,""),"")</f>
        <v/>
      </c>
      <c r="C146" s="101" t="str">
        <f>IFERROR(IF([1]ForbDraft!C159&lt;&gt;"",[1]ForbDraft!C159,""),"")</f>
        <v/>
      </c>
      <c r="D146" s="38" t="str">
        <f>IFERROR(IF([1]ForbDraft!O159&lt;&gt;"",[1]ForbDraft!O159,""),"")</f>
        <v/>
      </c>
      <c r="E146" s="102" t="str">
        <f>IFERROR(IF([1]ForbDraft!I159&lt;&gt;"",TEXT([1]ForbDraft!I159,"#,##0.00"),""),"")</f>
        <v/>
      </c>
      <c r="F146" s="103" t="str">
        <f>IFERROR(IF([1]ForbDraft!F159&lt;&gt;"",[1]ForbDraft!F159,""),"")</f>
        <v/>
      </c>
      <c r="G146" s="38" t="str">
        <f>IFERROR(IF([1]ForbCalc!D144&lt;&gt;"",[1]ForbCalc!D144,""),"")</f>
        <v/>
      </c>
      <c r="H146" s="104" t="str">
        <f>IFERROR(IF([1]ForbCalc!E144&lt;&gt;"",[1]ForbCalc!E144,""),"")</f>
        <v/>
      </c>
    </row>
    <row r="147" spans="1:8" s="1" customFormat="1" x14ac:dyDescent="0.2">
      <c r="A147" s="57"/>
      <c r="B147" s="87" t="str">
        <f>IFERROR(IF([1]ForbDraft!B160&lt;&gt;"",[1]ForbDraft!B160,""),"")</f>
        <v/>
      </c>
      <c r="C147" s="101" t="str">
        <f>IFERROR(IF([1]ForbDraft!C160&lt;&gt;"",[1]ForbDraft!C160,""),"")</f>
        <v/>
      </c>
      <c r="D147" s="38" t="str">
        <f>IFERROR(IF([1]ForbDraft!O160&lt;&gt;"",[1]ForbDraft!O160,""),"")</f>
        <v/>
      </c>
      <c r="E147" s="102" t="str">
        <f>IFERROR(IF([1]ForbDraft!I160&lt;&gt;"",TEXT([1]ForbDraft!I160,"#,##0.00"),""),"")</f>
        <v/>
      </c>
      <c r="F147" s="103" t="str">
        <f>IFERROR(IF([1]ForbDraft!F160&lt;&gt;"",[1]ForbDraft!F160,""),"")</f>
        <v/>
      </c>
      <c r="G147" s="38" t="str">
        <f>IFERROR(IF([1]ForbCalc!D145&lt;&gt;"",[1]ForbCalc!D145,""),"")</f>
        <v/>
      </c>
      <c r="H147" s="104" t="str">
        <f>IFERROR(IF([1]ForbCalc!E145&lt;&gt;"",[1]ForbCalc!E145,""),"")</f>
        <v/>
      </c>
    </row>
    <row r="148" spans="1:8" s="1" customFormat="1" x14ac:dyDescent="0.2">
      <c r="A148" s="57"/>
      <c r="B148" s="87" t="str">
        <f>IFERROR(IF([1]ForbDraft!B161&lt;&gt;"",[1]ForbDraft!B161,""),"")</f>
        <v/>
      </c>
      <c r="C148" s="101" t="str">
        <f>IFERROR(IF([1]ForbDraft!C161&lt;&gt;"",[1]ForbDraft!C161,""),"")</f>
        <v/>
      </c>
      <c r="D148" s="38" t="str">
        <f>IFERROR(IF([1]ForbDraft!O161&lt;&gt;"",[1]ForbDraft!O161,""),"")</f>
        <v/>
      </c>
      <c r="E148" s="102" t="str">
        <f>IFERROR(IF([1]ForbDraft!I161&lt;&gt;"",TEXT([1]ForbDraft!I161,"#,##0.00"),""),"")</f>
        <v/>
      </c>
      <c r="F148" s="103" t="str">
        <f>IFERROR(IF([1]ForbDraft!F161&lt;&gt;"",[1]ForbDraft!F161,""),"")</f>
        <v/>
      </c>
      <c r="G148" s="38" t="str">
        <f>IFERROR(IF([1]ForbCalc!D146&lt;&gt;"",[1]ForbCalc!D146,""),"")</f>
        <v/>
      </c>
      <c r="H148" s="104" t="str">
        <f>IFERROR(IF([1]ForbCalc!E146&lt;&gt;"",[1]ForbCalc!E146,""),"")</f>
        <v/>
      </c>
    </row>
    <row r="149" spans="1:8" s="1" customFormat="1" x14ac:dyDescent="0.2">
      <c r="A149" s="57"/>
      <c r="B149" s="87" t="str">
        <f>IFERROR(IF([1]ForbDraft!B162&lt;&gt;"",[1]ForbDraft!B162,""),"")</f>
        <v/>
      </c>
      <c r="C149" s="101" t="str">
        <f>IFERROR(IF([1]ForbDraft!C162&lt;&gt;"",[1]ForbDraft!C162,""),"")</f>
        <v/>
      </c>
      <c r="D149" s="38" t="str">
        <f>IFERROR(IF([1]ForbDraft!O162&lt;&gt;"",[1]ForbDraft!O162,""),"")</f>
        <v/>
      </c>
      <c r="E149" s="102" t="str">
        <f>IFERROR(IF([1]ForbDraft!I162&lt;&gt;"",TEXT([1]ForbDraft!I162,"#,##0.00"),""),"")</f>
        <v/>
      </c>
      <c r="F149" s="103" t="str">
        <f>IFERROR(IF([1]ForbDraft!F162&lt;&gt;"",[1]ForbDraft!F162,""),"")</f>
        <v/>
      </c>
      <c r="G149" s="38" t="str">
        <f>IFERROR(IF([1]ForbCalc!D147&lt;&gt;"",[1]ForbCalc!D147,""),"")</f>
        <v/>
      </c>
      <c r="H149" s="104" t="str">
        <f>IFERROR(IF([1]ForbCalc!E147&lt;&gt;"",[1]ForbCalc!E147,""),"")</f>
        <v/>
      </c>
    </row>
    <row r="150" spans="1:8" s="1" customFormat="1" x14ac:dyDescent="0.2">
      <c r="A150" s="57"/>
      <c r="B150" s="87" t="str">
        <f>IFERROR(IF([1]ForbDraft!B163&lt;&gt;"",[1]ForbDraft!B163,""),"")</f>
        <v/>
      </c>
      <c r="C150" s="101" t="str">
        <f>IFERROR(IF([1]ForbDraft!C163&lt;&gt;"",[1]ForbDraft!C163,""),"")</f>
        <v/>
      </c>
      <c r="D150" s="38" t="str">
        <f>IFERROR(IF([1]ForbDraft!O163&lt;&gt;"",[1]ForbDraft!O163,""),"")</f>
        <v/>
      </c>
      <c r="E150" s="102" t="str">
        <f>IFERROR(IF([1]ForbDraft!I163&lt;&gt;"",TEXT([1]ForbDraft!I163,"#,##0.00"),""),"")</f>
        <v/>
      </c>
      <c r="F150" s="103" t="str">
        <f>IFERROR(IF([1]ForbDraft!F163&lt;&gt;"",[1]ForbDraft!F163,""),"")</f>
        <v/>
      </c>
      <c r="G150" s="38" t="str">
        <f>IFERROR(IF([1]ForbCalc!D148&lt;&gt;"",[1]ForbCalc!D148,""),"")</f>
        <v/>
      </c>
      <c r="H150" s="104" t="str">
        <f>IFERROR(IF([1]ForbCalc!E148&lt;&gt;"",[1]ForbCalc!E148,""),"")</f>
        <v/>
      </c>
    </row>
    <row r="151" spans="1:8" s="1" customFormat="1" x14ac:dyDescent="0.2">
      <c r="A151" s="57"/>
      <c r="B151" s="87" t="str">
        <f>IFERROR(IF([1]ForbDraft!B164&lt;&gt;"",[1]ForbDraft!B164,""),"")</f>
        <v/>
      </c>
      <c r="C151" s="101" t="str">
        <f>IFERROR(IF([1]ForbDraft!C164&lt;&gt;"",[1]ForbDraft!C164,""),"")</f>
        <v/>
      </c>
      <c r="D151" s="38" t="str">
        <f>IFERROR(IF([1]ForbDraft!O164&lt;&gt;"",[1]ForbDraft!O164,""),"")</f>
        <v/>
      </c>
      <c r="E151" s="102" t="str">
        <f>IFERROR(IF([1]ForbDraft!I164&lt;&gt;"",TEXT([1]ForbDraft!I164,"#,##0.00"),""),"")</f>
        <v/>
      </c>
      <c r="F151" s="103" t="str">
        <f>IFERROR(IF([1]ForbDraft!F164&lt;&gt;"",[1]ForbDraft!F164,""),"")</f>
        <v/>
      </c>
      <c r="G151" s="38" t="str">
        <f>IFERROR(IF([1]ForbCalc!D149&lt;&gt;"",[1]ForbCalc!D149,""),"")</f>
        <v/>
      </c>
      <c r="H151" s="104" t="str">
        <f>IFERROR(IF([1]ForbCalc!E149&lt;&gt;"",[1]ForbCalc!E149,""),"")</f>
        <v/>
      </c>
    </row>
    <row r="152" spans="1:8" s="1" customFormat="1" x14ac:dyDescent="0.2">
      <c r="A152" s="57"/>
      <c r="B152" s="87" t="str">
        <f>IFERROR(IF([1]ForbDraft!B165&lt;&gt;"",[1]ForbDraft!B165,""),"")</f>
        <v/>
      </c>
      <c r="C152" s="101" t="str">
        <f>IFERROR(IF([1]ForbDraft!C165&lt;&gt;"",[1]ForbDraft!C165,""),"")</f>
        <v/>
      </c>
      <c r="D152" s="38" t="str">
        <f>IFERROR(IF([1]ForbDraft!O165&lt;&gt;"",[1]ForbDraft!O165,""),"")</f>
        <v/>
      </c>
      <c r="E152" s="102" t="str">
        <f>IFERROR(IF([1]ForbDraft!I165&lt;&gt;"",TEXT([1]ForbDraft!I165,"#,##0.00"),""),"")</f>
        <v/>
      </c>
      <c r="F152" s="103" t="str">
        <f>IFERROR(IF([1]ForbDraft!F165&lt;&gt;"",[1]ForbDraft!F165,""),"")</f>
        <v/>
      </c>
      <c r="G152" s="38" t="str">
        <f>IFERROR(IF([1]ForbCalc!D150&lt;&gt;"",[1]ForbCalc!D150,""),"")</f>
        <v/>
      </c>
      <c r="H152" s="104" t="str">
        <f>IFERROR(IF([1]ForbCalc!E150&lt;&gt;"",[1]ForbCalc!E150,""),"")</f>
        <v/>
      </c>
    </row>
    <row r="153" spans="1:8" s="1" customFormat="1" x14ac:dyDescent="0.2">
      <c r="A153" s="57"/>
      <c r="B153" s="87" t="str">
        <f>IFERROR(IF([1]ForbDraft!B166&lt;&gt;"",[1]ForbDraft!B166,""),"")</f>
        <v/>
      </c>
      <c r="C153" s="101" t="str">
        <f>IFERROR(IF([1]ForbDraft!C166&lt;&gt;"",[1]ForbDraft!C166,""),"")</f>
        <v/>
      </c>
      <c r="D153" s="38" t="str">
        <f>IFERROR(IF([1]ForbDraft!O166&lt;&gt;"",[1]ForbDraft!O166,""),"")</f>
        <v/>
      </c>
      <c r="E153" s="102" t="str">
        <f>IFERROR(IF([1]ForbDraft!I166&lt;&gt;"",TEXT([1]ForbDraft!I166,"#,##0.00"),""),"")</f>
        <v/>
      </c>
      <c r="F153" s="103" t="str">
        <f>IFERROR(IF([1]ForbDraft!F166&lt;&gt;"",[1]ForbDraft!F166,""),"")</f>
        <v/>
      </c>
      <c r="G153" s="38" t="str">
        <f>IFERROR(IF([1]ForbCalc!D151&lt;&gt;"",[1]ForbCalc!D151,""),"")</f>
        <v/>
      </c>
      <c r="H153" s="104" t="str">
        <f>IFERROR(IF([1]ForbCalc!E151&lt;&gt;"",[1]ForbCalc!E151,""),"")</f>
        <v/>
      </c>
    </row>
    <row r="154" spans="1:8" s="1" customFormat="1" x14ac:dyDescent="0.2">
      <c r="A154" s="57"/>
      <c r="B154" s="87" t="str">
        <f>IFERROR(IF([1]ForbDraft!B167&lt;&gt;"",[1]ForbDraft!B167,""),"")</f>
        <v/>
      </c>
      <c r="C154" s="101" t="str">
        <f>IFERROR(IF([1]ForbDraft!C167&lt;&gt;"",[1]ForbDraft!C167,""),"")</f>
        <v/>
      </c>
      <c r="D154" s="38" t="str">
        <f>IFERROR(IF([1]ForbDraft!O167&lt;&gt;"",[1]ForbDraft!O167,""),"")</f>
        <v/>
      </c>
      <c r="E154" s="102" t="str">
        <f>IFERROR(IF([1]ForbDraft!I167&lt;&gt;"",TEXT([1]ForbDraft!I167,"#,##0.00"),""),"")</f>
        <v/>
      </c>
      <c r="F154" s="103" t="str">
        <f>IFERROR(IF([1]ForbDraft!F167&lt;&gt;"",[1]ForbDraft!F167,""),"")</f>
        <v/>
      </c>
      <c r="G154" s="38" t="str">
        <f>IFERROR(IF([1]ForbCalc!D152&lt;&gt;"",[1]ForbCalc!D152,""),"")</f>
        <v/>
      </c>
      <c r="H154" s="104" t="str">
        <f>IFERROR(IF([1]ForbCalc!E152&lt;&gt;"",[1]ForbCalc!E152,""),"")</f>
        <v/>
      </c>
    </row>
    <row r="155" spans="1:8" s="1" customFormat="1" x14ac:dyDescent="0.2">
      <c r="A155" s="57"/>
      <c r="B155" s="87" t="str">
        <f>IFERROR(IF([1]ForbDraft!B168&lt;&gt;"",[1]ForbDraft!B168,""),"")</f>
        <v/>
      </c>
      <c r="C155" s="101" t="str">
        <f>IFERROR(IF([1]ForbDraft!C168&lt;&gt;"",[1]ForbDraft!C168,""),"")</f>
        <v/>
      </c>
      <c r="D155" s="38" t="str">
        <f>IFERROR(IF([1]ForbDraft!O168&lt;&gt;"",[1]ForbDraft!O168,""),"")</f>
        <v/>
      </c>
      <c r="E155" s="102" t="str">
        <f>IFERROR(IF([1]ForbDraft!I168&lt;&gt;"",TEXT([1]ForbDraft!I168,"#,##0.00"),""),"")</f>
        <v/>
      </c>
      <c r="F155" s="103" t="str">
        <f>IFERROR(IF([1]ForbDraft!F168&lt;&gt;"",[1]ForbDraft!F168,""),"")</f>
        <v/>
      </c>
      <c r="G155" s="38" t="str">
        <f>IFERROR(IF([1]ForbCalc!D153&lt;&gt;"",[1]ForbCalc!D153,""),"")</f>
        <v/>
      </c>
      <c r="H155" s="104" t="str">
        <f>IFERROR(IF([1]ForbCalc!E153&lt;&gt;"",[1]ForbCalc!E153,""),"")</f>
        <v/>
      </c>
    </row>
    <row r="156" spans="1:8" s="1" customFormat="1" x14ac:dyDescent="0.2">
      <c r="A156" s="57"/>
      <c r="B156" s="87" t="str">
        <f>IFERROR(IF([1]ForbDraft!B169&lt;&gt;"",[1]ForbDraft!B169,""),"")</f>
        <v/>
      </c>
      <c r="C156" s="101" t="str">
        <f>IFERROR(IF([1]ForbDraft!C169&lt;&gt;"",[1]ForbDraft!C169,""),"")</f>
        <v/>
      </c>
      <c r="D156" s="38" t="str">
        <f>IFERROR(IF([1]ForbDraft!O169&lt;&gt;"",[1]ForbDraft!O169,""),"")</f>
        <v/>
      </c>
      <c r="E156" s="102" t="str">
        <f>IFERROR(IF([1]ForbDraft!I169&lt;&gt;"",TEXT([1]ForbDraft!I169,"#,##0.00"),""),"")</f>
        <v/>
      </c>
      <c r="F156" s="103" t="str">
        <f>IFERROR(IF([1]ForbDraft!F169&lt;&gt;"",[1]ForbDraft!F169,""),"")</f>
        <v/>
      </c>
      <c r="G156" s="38" t="str">
        <f>IFERROR(IF([1]ForbCalc!D154&lt;&gt;"",[1]ForbCalc!D154,""),"")</f>
        <v/>
      </c>
      <c r="H156" s="104" t="str">
        <f>IFERROR(IF([1]ForbCalc!E154&lt;&gt;"",[1]ForbCalc!E154,""),"")</f>
        <v/>
      </c>
    </row>
    <row r="157" spans="1:8" s="1" customFormat="1" x14ac:dyDescent="0.2">
      <c r="A157" s="57"/>
      <c r="B157" s="87" t="str">
        <f>IFERROR(IF([1]ForbDraft!B170&lt;&gt;"",[1]ForbDraft!B170,""),"")</f>
        <v/>
      </c>
      <c r="C157" s="101" t="str">
        <f>IFERROR(IF([1]ForbDraft!C170&lt;&gt;"",[1]ForbDraft!C170,""),"")</f>
        <v/>
      </c>
      <c r="D157" s="38" t="str">
        <f>IFERROR(IF([1]ForbDraft!O170&lt;&gt;"",[1]ForbDraft!O170,""),"")</f>
        <v/>
      </c>
      <c r="E157" s="102" t="str">
        <f>IFERROR(IF([1]ForbDraft!I170&lt;&gt;"",TEXT([1]ForbDraft!I170,"#,##0.00"),""),"")</f>
        <v/>
      </c>
      <c r="F157" s="103" t="str">
        <f>IFERROR(IF([1]ForbDraft!F170&lt;&gt;"",[1]ForbDraft!F170,""),"")</f>
        <v/>
      </c>
      <c r="G157" s="38" t="str">
        <f>IFERROR(IF([1]ForbCalc!D155&lt;&gt;"",[1]ForbCalc!D155,""),"")</f>
        <v/>
      </c>
      <c r="H157" s="104" t="str">
        <f>IFERROR(IF([1]ForbCalc!E155&lt;&gt;"",[1]ForbCalc!E155,""),"")</f>
        <v/>
      </c>
    </row>
    <row r="158" spans="1:8" s="1" customFormat="1" x14ac:dyDescent="0.2">
      <c r="A158" s="57"/>
      <c r="B158" s="87" t="str">
        <f>IFERROR(IF([1]ForbDraft!B171&lt;&gt;"",[1]ForbDraft!B171,""),"")</f>
        <v/>
      </c>
      <c r="C158" s="101" t="str">
        <f>IFERROR(IF([1]ForbDraft!C171&lt;&gt;"",[1]ForbDraft!C171,""),"")</f>
        <v/>
      </c>
      <c r="D158" s="38" t="str">
        <f>IFERROR(IF([1]ForbDraft!O171&lt;&gt;"",[1]ForbDraft!O171,""),"")</f>
        <v/>
      </c>
      <c r="E158" s="102" t="str">
        <f>IFERROR(IF([1]ForbDraft!I171&lt;&gt;"",TEXT([1]ForbDraft!I171,"#,##0.00"),""),"")</f>
        <v/>
      </c>
      <c r="F158" s="103" t="str">
        <f>IFERROR(IF([1]ForbDraft!F171&lt;&gt;"",[1]ForbDraft!F171,""),"")</f>
        <v/>
      </c>
      <c r="G158" s="38" t="str">
        <f>IFERROR(IF([1]ForbCalc!D156&lt;&gt;"",[1]ForbCalc!D156,""),"")</f>
        <v/>
      </c>
      <c r="H158" s="104" t="str">
        <f>IFERROR(IF([1]ForbCalc!E156&lt;&gt;"",[1]ForbCalc!E156,""),"")</f>
        <v/>
      </c>
    </row>
    <row r="159" spans="1:8" s="1" customFormat="1" x14ac:dyDescent="0.2">
      <c r="A159" s="57"/>
      <c r="B159" s="87" t="str">
        <f>IFERROR(IF([1]ForbDraft!B172&lt;&gt;"",[1]ForbDraft!B172,""),"")</f>
        <v/>
      </c>
      <c r="C159" s="101" t="str">
        <f>IFERROR(IF([1]ForbDraft!C172&lt;&gt;"",[1]ForbDraft!C172,""),"")</f>
        <v/>
      </c>
      <c r="D159" s="38" t="str">
        <f>IFERROR(IF([1]ForbDraft!O172&lt;&gt;"",[1]ForbDraft!O172,""),"")</f>
        <v/>
      </c>
      <c r="E159" s="102" t="str">
        <f>IFERROR(IF([1]ForbDraft!I172&lt;&gt;"",TEXT([1]ForbDraft!I172,"#,##0.00"),""),"")</f>
        <v/>
      </c>
      <c r="F159" s="103" t="str">
        <f>IFERROR(IF([1]ForbDraft!F172&lt;&gt;"",[1]ForbDraft!F172,""),"")</f>
        <v/>
      </c>
      <c r="G159" s="38" t="str">
        <f>IFERROR(IF([1]ForbCalc!D157&lt;&gt;"",[1]ForbCalc!D157,""),"")</f>
        <v/>
      </c>
      <c r="H159" s="104" t="str">
        <f>IFERROR(IF([1]ForbCalc!E157&lt;&gt;"",[1]ForbCalc!E157,""),"")</f>
        <v/>
      </c>
    </row>
    <row r="160" spans="1:8" s="1" customFormat="1" x14ac:dyDescent="0.2">
      <c r="A160" s="57"/>
      <c r="B160" s="87" t="str">
        <f>IFERROR(IF([1]ForbDraft!B173&lt;&gt;"",[1]ForbDraft!B173,""),"")</f>
        <v/>
      </c>
      <c r="C160" s="101" t="str">
        <f>IFERROR(IF([1]ForbDraft!C173&lt;&gt;"",[1]ForbDraft!C173,""),"")</f>
        <v/>
      </c>
      <c r="D160" s="38" t="str">
        <f>IFERROR(IF([1]ForbDraft!O173&lt;&gt;"",[1]ForbDraft!O173,""),"")</f>
        <v/>
      </c>
      <c r="E160" s="102" t="str">
        <f>IFERROR(IF([1]ForbDraft!I173&lt;&gt;"",TEXT([1]ForbDraft!I173,"#,##0.00"),""),"")</f>
        <v/>
      </c>
      <c r="F160" s="103" t="str">
        <f>IFERROR(IF([1]ForbDraft!F173&lt;&gt;"",[1]ForbDraft!F173,""),"")</f>
        <v/>
      </c>
      <c r="G160" s="38" t="str">
        <f>IFERROR(IF([1]ForbCalc!D158&lt;&gt;"",[1]ForbCalc!D158,""),"")</f>
        <v/>
      </c>
      <c r="H160" s="104" t="str">
        <f>IFERROR(IF([1]ForbCalc!E158&lt;&gt;"",[1]ForbCalc!E158,""),"")</f>
        <v/>
      </c>
    </row>
    <row r="161" spans="1:8" s="1" customFormat="1" x14ac:dyDescent="0.2">
      <c r="A161" s="57"/>
      <c r="B161" s="87" t="str">
        <f>IFERROR(IF([1]ForbDraft!B174&lt;&gt;"",[1]ForbDraft!B174,""),"")</f>
        <v/>
      </c>
      <c r="C161" s="101" t="str">
        <f>IFERROR(IF([1]ForbDraft!C174&lt;&gt;"",[1]ForbDraft!C174,""),"")</f>
        <v/>
      </c>
      <c r="D161" s="38" t="str">
        <f>IFERROR(IF([1]ForbDraft!O174&lt;&gt;"",[1]ForbDraft!O174,""),"")</f>
        <v/>
      </c>
      <c r="E161" s="102" t="str">
        <f>IFERROR(IF([1]ForbDraft!I174&lt;&gt;"",TEXT([1]ForbDraft!I174,"#,##0.00"),""),"")</f>
        <v/>
      </c>
      <c r="F161" s="103" t="str">
        <f>IFERROR(IF([1]ForbDraft!F174&lt;&gt;"",[1]ForbDraft!F174,""),"")</f>
        <v/>
      </c>
      <c r="G161" s="38" t="str">
        <f>IFERROR(IF([1]ForbCalc!D159&lt;&gt;"",[1]ForbCalc!D159,""),"")</f>
        <v/>
      </c>
      <c r="H161" s="104" t="str">
        <f>IFERROR(IF([1]ForbCalc!E159&lt;&gt;"",[1]ForbCalc!E159,""),"")</f>
        <v/>
      </c>
    </row>
    <row r="162" spans="1:8" s="1" customFormat="1" x14ac:dyDescent="0.2">
      <c r="A162" s="57"/>
      <c r="B162" s="87" t="str">
        <f>IFERROR(IF([1]ForbDraft!B175&lt;&gt;"",[1]ForbDraft!B175,""),"")</f>
        <v/>
      </c>
      <c r="C162" s="101" t="str">
        <f>IFERROR(IF([1]ForbDraft!C175&lt;&gt;"",[1]ForbDraft!C175,""),"")</f>
        <v/>
      </c>
      <c r="D162" s="38" t="str">
        <f>IFERROR(IF([1]ForbDraft!O175&lt;&gt;"",[1]ForbDraft!O175,""),"")</f>
        <v/>
      </c>
      <c r="E162" s="102" t="str">
        <f>IFERROR(IF([1]ForbDraft!I175&lt;&gt;"",TEXT([1]ForbDraft!I175,"#,##0.00"),""),"")</f>
        <v/>
      </c>
      <c r="F162" s="103" t="str">
        <f>IFERROR(IF([1]ForbDraft!F175&lt;&gt;"",[1]ForbDraft!F175,""),"")</f>
        <v/>
      </c>
      <c r="G162" s="38" t="str">
        <f>IFERROR(IF([1]ForbCalc!D160&lt;&gt;"",[1]ForbCalc!D160,""),"")</f>
        <v/>
      </c>
      <c r="H162" s="104" t="str">
        <f>IFERROR(IF([1]ForbCalc!E160&lt;&gt;"",[1]ForbCalc!E160,""),"")</f>
        <v/>
      </c>
    </row>
    <row r="163" spans="1:8" s="1" customFormat="1" x14ac:dyDescent="0.2">
      <c r="A163" s="57"/>
      <c r="B163" s="87" t="str">
        <f>IFERROR(IF([1]ForbDraft!B176&lt;&gt;"",[1]ForbDraft!B176,""),"")</f>
        <v/>
      </c>
      <c r="C163" s="101" t="str">
        <f>IFERROR(IF([1]ForbDraft!C176&lt;&gt;"",[1]ForbDraft!C176,""),"")</f>
        <v/>
      </c>
      <c r="D163" s="38" t="str">
        <f>IFERROR(IF([1]ForbDraft!O176&lt;&gt;"",[1]ForbDraft!O176,""),"")</f>
        <v/>
      </c>
      <c r="E163" s="102" t="str">
        <f>IFERROR(IF([1]ForbDraft!I176&lt;&gt;"",TEXT([1]ForbDraft!I176,"#,##0.00"),""),"")</f>
        <v/>
      </c>
      <c r="F163" s="103" t="str">
        <f>IFERROR(IF([1]ForbDraft!F176&lt;&gt;"",[1]ForbDraft!F176,""),"")</f>
        <v/>
      </c>
      <c r="G163" s="38" t="str">
        <f>IFERROR(IF([1]ForbCalc!D161&lt;&gt;"",[1]ForbCalc!D161,""),"")</f>
        <v/>
      </c>
      <c r="H163" s="104" t="str">
        <f>IFERROR(IF([1]ForbCalc!E161&lt;&gt;"",[1]ForbCalc!E161,""),"")</f>
        <v/>
      </c>
    </row>
    <row r="164" spans="1:8" s="1" customFormat="1" x14ac:dyDescent="0.2">
      <c r="A164" s="57"/>
      <c r="B164" s="87" t="str">
        <f>IFERROR(IF([1]ForbDraft!B177&lt;&gt;"",[1]ForbDraft!B177,""),"")</f>
        <v/>
      </c>
      <c r="C164" s="101" t="str">
        <f>IFERROR(IF([1]ForbDraft!C177&lt;&gt;"",[1]ForbDraft!C177,""),"")</f>
        <v/>
      </c>
      <c r="D164" s="38" t="str">
        <f>IFERROR(IF([1]ForbDraft!O177&lt;&gt;"",[1]ForbDraft!O177,""),"")</f>
        <v/>
      </c>
      <c r="E164" s="102" t="str">
        <f>IFERROR(IF([1]ForbDraft!I177&lt;&gt;"",TEXT([1]ForbDraft!I177,"#,##0.00"),""),"")</f>
        <v/>
      </c>
      <c r="F164" s="103" t="str">
        <f>IFERROR(IF([1]ForbDraft!F177&lt;&gt;"",[1]ForbDraft!F177,""),"")</f>
        <v/>
      </c>
      <c r="G164" s="38" t="str">
        <f>IFERROR(IF([1]ForbCalc!D162&lt;&gt;"",[1]ForbCalc!D162,""),"")</f>
        <v/>
      </c>
      <c r="H164" s="104" t="str">
        <f>IFERROR(IF([1]ForbCalc!E162&lt;&gt;"",[1]ForbCalc!E162,""),"")</f>
        <v/>
      </c>
    </row>
    <row r="165" spans="1:8" s="1" customFormat="1" x14ac:dyDescent="0.2">
      <c r="A165" s="57"/>
      <c r="B165" s="87" t="str">
        <f>IFERROR(IF([1]ForbDraft!B178&lt;&gt;"",[1]ForbDraft!B178,""),"")</f>
        <v/>
      </c>
      <c r="C165" s="101" t="str">
        <f>IFERROR(IF([1]ForbDraft!C178&lt;&gt;"",[1]ForbDraft!C178,""),"")</f>
        <v/>
      </c>
      <c r="D165" s="38" t="str">
        <f>IFERROR(IF([1]ForbDraft!O178&lt;&gt;"",[1]ForbDraft!O178,""),"")</f>
        <v/>
      </c>
      <c r="E165" s="102" t="str">
        <f>IFERROR(IF([1]ForbDraft!I178&lt;&gt;"",TEXT([1]ForbDraft!I178,"#,##0.00"),""),"")</f>
        <v/>
      </c>
      <c r="F165" s="103" t="str">
        <f>IFERROR(IF([1]ForbDraft!F178&lt;&gt;"",[1]ForbDraft!F178,""),"")</f>
        <v/>
      </c>
      <c r="G165" s="38" t="str">
        <f>IFERROR(IF([1]ForbCalc!D163&lt;&gt;"",[1]ForbCalc!D163,""),"")</f>
        <v/>
      </c>
      <c r="H165" s="104" t="str">
        <f>IFERROR(IF([1]ForbCalc!E163&lt;&gt;"",[1]ForbCalc!E163,""),"")</f>
        <v/>
      </c>
    </row>
    <row r="166" spans="1:8" s="1" customFormat="1" x14ac:dyDescent="0.2">
      <c r="A166" s="57"/>
      <c r="B166" s="87" t="str">
        <f>IFERROR(IF([1]ForbDraft!B179&lt;&gt;"",[1]ForbDraft!B179,""),"")</f>
        <v/>
      </c>
      <c r="C166" s="101" t="str">
        <f>IFERROR(IF([1]ForbDraft!C179&lt;&gt;"",[1]ForbDraft!C179,""),"")</f>
        <v/>
      </c>
      <c r="D166" s="38" t="str">
        <f>IFERROR(IF([1]ForbDraft!O179&lt;&gt;"",[1]ForbDraft!O179,""),"")</f>
        <v/>
      </c>
      <c r="E166" s="102" t="str">
        <f>IFERROR(IF([1]ForbDraft!I179&lt;&gt;"",TEXT([1]ForbDraft!I179,"#,##0.00"),""),"")</f>
        <v/>
      </c>
      <c r="F166" s="103" t="str">
        <f>IFERROR(IF([1]ForbDraft!F179&lt;&gt;"",[1]ForbDraft!F179,""),"")</f>
        <v/>
      </c>
      <c r="G166" s="38" t="str">
        <f>IFERROR(IF([1]ForbCalc!D164&lt;&gt;"",[1]ForbCalc!D164,""),"")</f>
        <v/>
      </c>
      <c r="H166" s="104" t="str">
        <f>IFERROR(IF([1]ForbCalc!E164&lt;&gt;"",[1]ForbCalc!E164,""),"")</f>
        <v/>
      </c>
    </row>
    <row r="167" spans="1:8" s="1" customFormat="1" x14ac:dyDescent="0.2">
      <c r="A167" s="57"/>
      <c r="B167" s="87" t="str">
        <f>IFERROR(IF([1]ForbDraft!B180&lt;&gt;"",[1]ForbDraft!B180,""),"")</f>
        <v/>
      </c>
      <c r="C167" s="101" t="str">
        <f>IFERROR(IF([1]ForbDraft!C180&lt;&gt;"",[1]ForbDraft!C180,""),"")</f>
        <v/>
      </c>
      <c r="D167" s="38" t="str">
        <f>IFERROR(IF([1]ForbDraft!O180&lt;&gt;"",[1]ForbDraft!O180,""),"")</f>
        <v/>
      </c>
      <c r="E167" s="102" t="str">
        <f>IFERROR(IF([1]ForbDraft!I180&lt;&gt;"",TEXT([1]ForbDraft!I180,"#,##0.00"),""),"")</f>
        <v/>
      </c>
      <c r="F167" s="103" t="str">
        <f>IFERROR(IF([1]ForbDraft!F180&lt;&gt;"",[1]ForbDraft!F180,""),"")</f>
        <v/>
      </c>
      <c r="G167" s="38" t="str">
        <f>IFERROR(IF([1]ForbCalc!D165&lt;&gt;"",[1]ForbCalc!D165,""),"")</f>
        <v/>
      </c>
      <c r="H167" s="104" t="str">
        <f>IFERROR(IF([1]ForbCalc!E165&lt;&gt;"",[1]ForbCalc!E165,""),"")</f>
        <v/>
      </c>
    </row>
    <row r="168" spans="1:8" s="1" customFormat="1" x14ac:dyDescent="0.2">
      <c r="A168" s="57"/>
      <c r="B168" s="87" t="str">
        <f>IFERROR(IF([1]ForbDraft!B181&lt;&gt;"",[1]ForbDraft!B181,""),"")</f>
        <v/>
      </c>
      <c r="C168" s="101" t="str">
        <f>IFERROR(IF([1]ForbDraft!C181&lt;&gt;"",[1]ForbDraft!C181,""),"")</f>
        <v/>
      </c>
      <c r="D168" s="38" t="str">
        <f>IFERROR(IF([1]ForbDraft!O181&lt;&gt;"",[1]ForbDraft!O181,""),"")</f>
        <v/>
      </c>
      <c r="E168" s="102" t="str">
        <f>IFERROR(IF([1]ForbDraft!I181&lt;&gt;"",TEXT([1]ForbDraft!I181,"#,##0.00"),""),"")</f>
        <v/>
      </c>
      <c r="F168" s="103" t="str">
        <f>IFERROR(IF([1]ForbDraft!F181&lt;&gt;"",[1]ForbDraft!F181,""),"")</f>
        <v/>
      </c>
      <c r="G168" s="38" t="str">
        <f>IFERROR(IF([1]ForbCalc!D166&lt;&gt;"",[1]ForbCalc!D166,""),"")</f>
        <v/>
      </c>
      <c r="H168" s="104" t="str">
        <f>IFERROR(IF([1]ForbCalc!E166&lt;&gt;"",[1]ForbCalc!E166,""),"")</f>
        <v/>
      </c>
    </row>
    <row r="169" spans="1:8" s="1" customFormat="1" x14ac:dyDescent="0.2">
      <c r="A169" s="57"/>
      <c r="B169" s="87" t="str">
        <f>IFERROR(IF([1]ForbDraft!B182&lt;&gt;"",[1]ForbDraft!B182,""),"")</f>
        <v/>
      </c>
      <c r="C169" s="101" t="str">
        <f>IFERROR(IF([1]ForbDraft!C182&lt;&gt;"",[1]ForbDraft!C182,""),"")</f>
        <v/>
      </c>
      <c r="D169" s="38" t="str">
        <f>IFERROR(IF([1]ForbDraft!O182&lt;&gt;"",[1]ForbDraft!O182,""),"")</f>
        <v/>
      </c>
      <c r="E169" s="102" t="str">
        <f>IFERROR(IF([1]ForbDraft!I182&lt;&gt;"",TEXT([1]ForbDraft!I182,"#,##0.00"),""),"")</f>
        <v/>
      </c>
      <c r="F169" s="103" t="str">
        <f>IFERROR(IF([1]ForbDraft!F182&lt;&gt;"",[1]ForbDraft!F182,""),"")</f>
        <v/>
      </c>
      <c r="G169" s="38" t="str">
        <f>IFERROR(IF([1]ForbCalc!D167&lt;&gt;"",[1]ForbCalc!D167,""),"")</f>
        <v/>
      </c>
      <c r="H169" s="104" t="str">
        <f>IFERROR(IF([1]ForbCalc!E167&lt;&gt;"",[1]ForbCalc!E167,""),"")</f>
        <v/>
      </c>
    </row>
    <row r="170" spans="1:8" s="1" customFormat="1" x14ac:dyDescent="0.2">
      <c r="A170" s="57"/>
      <c r="B170" s="87" t="str">
        <f>IFERROR(IF([1]ForbDraft!B183&lt;&gt;"",[1]ForbDraft!B183,""),"")</f>
        <v/>
      </c>
      <c r="C170" s="101" t="str">
        <f>IFERROR(IF([1]ForbDraft!C183&lt;&gt;"",[1]ForbDraft!C183,""),"")</f>
        <v/>
      </c>
      <c r="D170" s="38" t="str">
        <f>IFERROR(IF([1]ForbDraft!O183&lt;&gt;"",[1]ForbDraft!O183,""),"")</f>
        <v/>
      </c>
      <c r="E170" s="102" t="str">
        <f>IFERROR(IF([1]ForbDraft!I183&lt;&gt;"",TEXT([1]ForbDraft!I183,"#,##0.00"),""),"")</f>
        <v/>
      </c>
      <c r="F170" s="103" t="str">
        <f>IFERROR(IF([1]ForbDraft!F183&lt;&gt;"",[1]ForbDraft!F183,""),"")</f>
        <v/>
      </c>
      <c r="G170" s="38" t="str">
        <f>IFERROR(IF([1]ForbCalc!D168&lt;&gt;"",[1]ForbCalc!D168,""),"")</f>
        <v/>
      </c>
      <c r="H170" s="104" t="str">
        <f>IFERROR(IF([1]ForbCalc!E168&lt;&gt;"",[1]ForbCalc!E168,""),"")</f>
        <v/>
      </c>
    </row>
    <row r="171" spans="1:8" s="1" customFormat="1" x14ac:dyDescent="0.2">
      <c r="A171" s="57"/>
      <c r="B171" s="87" t="str">
        <f>IFERROR(IF([1]ForbDraft!B184&lt;&gt;"",[1]ForbDraft!B184,""),"")</f>
        <v/>
      </c>
      <c r="C171" s="101" t="str">
        <f>IFERROR(IF([1]ForbDraft!C184&lt;&gt;"",[1]ForbDraft!C184,""),"")</f>
        <v/>
      </c>
      <c r="D171" s="38" t="str">
        <f>IFERROR(IF([1]ForbDraft!O184&lt;&gt;"",[1]ForbDraft!O184,""),"")</f>
        <v/>
      </c>
      <c r="E171" s="102" t="str">
        <f>IFERROR(IF([1]ForbDraft!I184&lt;&gt;"",TEXT([1]ForbDraft!I184,"#,##0.00"),""),"")</f>
        <v/>
      </c>
      <c r="F171" s="103" t="str">
        <f>IFERROR(IF([1]ForbDraft!F184&lt;&gt;"",[1]ForbDraft!F184,""),"")</f>
        <v/>
      </c>
      <c r="G171" s="38" t="str">
        <f>IFERROR(IF([1]ForbCalc!D169&lt;&gt;"",[1]ForbCalc!D169,""),"")</f>
        <v/>
      </c>
      <c r="H171" s="104" t="str">
        <f>IFERROR(IF([1]ForbCalc!E169&lt;&gt;"",[1]ForbCalc!E169,""),"")</f>
        <v/>
      </c>
    </row>
    <row r="172" spans="1:8" s="1" customFormat="1" x14ac:dyDescent="0.2">
      <c r="A172" s="57"/>
      <c r="B172" s="87" t="str">
        <f>IFERROR(IF([1]ForbDraft!B185&lt;&gt;"",[1]ForbDraft!B185,""),"")</f>
        <v/>
      </c>
      <c r="C172" s="101" t="str">
        <f>IFERROR(IF([1]ForbDraft!C185&lt;&gt;"",[1]ForbDraft!C185,""),"")</f>
        <v/>
      </c>
      <c r="D172" s="38" t="str">
        <f>IFERROR(IF([1]ForbDraft!O185&lt;&gt;"",[1]ForbDraft!O185,""),"")</f>
        <v/>
      </c>
      <c r="E172" s="102" t="str">
        <f>IFERROR(IF([1]ForbDraft!I185&lt;&gt;"",TEXT([1]ForbDraft!I185,"#,##0.00"),""),"")</f>
        <v/>
      </c>
      <c r="F172" s="103" t="str">
        <f>IFERROR(IF([1]ForbDraft!F185&lt;&gt;"",[1]ForbDraft!F185,""),"")</f>
        <v/>
      </c>
      <c r="G172" s="38" t="str">
        <f>IFERROR(IF([1]ForbCalc!D170&lt;&gt;"",[1]ForbCalc!D170,""),"")</f>
        <v/>
      </c>
      <c r="H172" s="104" t="str">
        <f>IFERROR(IF([1]ForbCalc!E170&lt;&gt;"",[1]ForbCalc!E170,""),"")</f>
        <v/>
      </c>
    </row>
    <row r="173" spans="1:8" s="1" customFormat="1" x14ac:dyDescent="0.2">
      <c r="A173" s="57"/>
      <c r="B173" s="87" t="str">
        <f>IFERROR(IF([1]ForbDraft!B186&lt;&gt;"",[1]ForbDraft!B186,""),"")</f>
        <v/>
      </c>
      <c r="C173" s="101" t="str">
        <f>IFERROR(IF([1]ForbDraft!C186&lt;&gt;"",[1]ForbDraft!C186,""),"")</f>
        <v/>
      </c>
      <c r="D173" s="38" t="str">
        <f>IFERROR(IF([1]ForbDraft!O186&lt;&gt;"",[1]ForbDraft!O186,""),"")</f>
        <v/>
      </c>
      <c r="E173" s="102" t="str">
        <f>IFERROR(IF([1]ForbDraft!I186&lt;&gt;"",TEXT([1]ForbDraft!I186,"#,##0.00"),""),"")</f>
        <v/>
      </c>
      <c r="F173" s="103" t="str">
        <f>IFERROR(IF([1]ForbDraft!F186&lt;&gt;"",[1]ForbDraft!F186,""),"")</f>
        <v/>
      </c>
      <c r="G173" s="38" t="str">
        <f>IFERROR(IF([1]ForbCalc!D171&lt;&gt;"",[1]ForbCalc!D171,""),"")</f>
        <v/>
      </c>
      <c r="H173" s="104" t="str">
        <f>IFERROR(IF([1]ForbCalc!E171&lt;&gt;"",[1]ForbCalc!E171,""),"")</f>
        <v/>
      </c>
    </row>
    <row r="174" spans="1:8" s="1" customFormat="1" x14ac:dyDescent="0.2">
      <c r="A174" s="57"/>
      <c r="B174" s="87" t="str">
        <f>IFERROR(IF([1]ForbDraft!B187&lt;&gt;"",[1]ForbDraft!B187,""),"")</f>
        <v/>
      </c>
      <c r="C174" s="101" t="str">
        <f>IFERROR(IF([1]ForbDraft!C187&lt;&gt;"",[1]ForbDraft!C187,""),"")</f>
        <v/>
      </c>
      <c r="D174" s="38" t="str">
        <f>IFERROR(IF([1]ForbDraft!O187&lt;&gt;"",[1]ForbDraft!O187,""),"")</f>
        <v/>
      </c>
      <c r="E174" s="102" t="str">
        <f>IFERROR(IF([1]ForbDraft!I187&lt;&gt;"",TEXT([1]ForbDraft!I187,"#,##0.00"),""),"")</f>
        <v/>
      </c>
      <c r="F174" s="103" t="str">
        <f>IFERROR(IF([1]ForbDraft!F187&lt;&gt;"",[1]ForbDraft!F187,""),"")</f>
        <v/>
      </c>
      <c r="G174" s="38" t="str">
        <f>IFERROR(IF([1]ForbCalc!D172&lt;&gt;"",[1]ForbCalc!D172,""),"")</f>
        <v/>
      </c>
      <c r="H174" s="104" t="str">
        <f>IFERROR(IF([1]ForbCalc!E172&lt;&gt;"",[1]ForbCalc!E172,""),"")</f>
        <v/>
      </c>
    </row>
    <row r="175" spans="1:8" s="1" customFormat="1" x14ac:dyDescent="0.2">
      <c r="A175" s="57"/>
      <c r="B175" s="87" t="str">
        <f>IFERROR(IF([1]ForbDraft!B188&lt;&gt;"",[1]ForbDraft!B188,""),"")</f>
        <v/>
      </c>
      <c r="C175" s="101" t="str">
        <f>IFERROR(IF([1]ForbDraft!C188&lt;&gt;"",[1]ForbDraft!C188,""),"")</f>
        <v/>
      </c>
      <c r="D175" s="38" t="str">
        <f>IFERROR(IF([1]ForbDraft!O188&lt;&gt;"",[1]ForbDraft!O188,""),"")</f>
        <v/>
      </c>
      <c r="E175" s="102" t="str">
        <f>IFERROR(IF([1]ForbDraft!I188&lt;&gt;"",TEXT([1]ForbDraft!I188,"#,##0.00"),""),"")</f>
        <v/>
      </c>
      <c r="F175" s="103" t="str">
        <f>IFERROR(IF([1]ForbDraft!F188&lt;&gt;"",[1]ForbDraft!F188,""),"")</f>
        <v/>
      </c>
      <c r="G175" s="38" t="str">
        <f>IFERROR(IF([1]ForbCalc!D173&lt;&gt;"",[1]ForbCalc!D173,""),"")</f>
        <v/>
      </c>
      <c r="H175" s="104" t="str">
        <f>IFERROR(IF([1]ForbCalc!E173&lt;&gt;"",[1]ForbCalc!E173,""),"")</f>
        <v/>
      </c>
    </row>
    <row r="176" spans="1:8" s="1" customFormat="1" x14ac:dyDescent="0.2">
      <c r="A176" s="57"/>
      <c r="B176" s="87" t="str">
        <f>IFERROR(IF([1]ForbDraft!B189&lt;&gt;"",[1]ForbDraft!B189,""),"")</f>
        <v/>
      </c>
      <c r="C176" s="101" t="str">
        <f>IFERROR(IF([1]ForbDraft!C189&lt;&gt;"",[1]ForbDraft!C189,""),"")</f>
        <v/>
      </c>
      <c r="D176" s="38" t="str">
        <f>IFERROR(IF([1]ForbDraft!O189&lt;&gt;"",[1]ForbDraft!O189,""),"")</f>
        <v/>
      </c>
      <c r="E176" s="102" t="str">
        <f>IFERROR(IF([1]ForbDraft!I189&lt;&gt;"",TEXT([1]ForbDraft!I189,"#,##0.00"),""),"")</f>
        <v/>
      </c>
      <c r="F176" s="103" t="str">
        <f>IFERROR(IF([1]ForbDraft!F189&lt;&gt;"",[1]ForbDraft!F189,""),"")</f>
        <v/>
      </c>
      <c r="G176" s="38" t="str">
        <f>IFERROR(IF([1]ForbCalc!D174&lt;&gt;"",[1]ForbCalc!D174,""),"")</f>
        <v/>
      </c>
      <c r="H176" s="104" t="str">
        <f>IFERROR(IF([1]ForbCalc!E174&lt;&gt;"",[1]ForbCalc!E174,""),"")</f>
        <v/>
      </c>
    </row>
    <row r="177" spans="1:8" s="1" customFormat="1" x14ac:dyDescent="0.2">
      <c r="A177" s="57"/>
      <c r="B177" s="87" t="str">
        <f>IFERROR(IF([1]ForbDraft!B190&lt;&gt;"",[1]ForbDraft!B190,""),"")</f>
        <v/>
      </c>
      <c r="C177" s="101" t="str">
        <f>IFERROR(IF([1]ForbDraft!C190&lt;&gt;"",[1]ForbDraft!C190,""),"")</f>
        <v/>
      </c>
      <c r="D177" s="38" t="str">
        <f>IFERROR(IF([1]ForbDraft!O190&lt;&gt;"",[1]ForbDraft!O190,""),"")</f>
        <v/>
      </c>
      <c r="E177" s="102" t="str">
        <f>IFERROR(IF([1]ForbDraft!I190&lt;&gt;"",TEXT([1]ForbDraft!I190,"#,##0.00"),""),"")</f>
        <v/>
      </c>
      <c r="F177" s="103" t="str">
        <f>IFERROR(IF([1]ForbDraft!F190&lt;&gt;"",[1]ForbDraft!F190,""),"")</f>
        <v/>
      </c>
      <c r="G177" s="38" t="str">
        <f>IFERROR(IF([1]ForbCalc!D175&lt;&gt;"",[1]ForbCalc!D175,""),"")</f>
        <v/>
      </c>
      <c r="H177" s="104" t="str">
        <f>IFERROR(IF([1]ForbCalc!E175&lt;&gt;"",[1]ForbCalc!E175,""),"")</f>
        <v/>
      </c>
    </row>
    <row r="178" spans="1:8" s="1" customFormat="1" x14ac:dyDescent="0.2">
      <c r="A178" s="57"/>
      <c r="B178" s="87" t="str">
        <f>IFERROR(IF([1]ForbDraft!B191&lt;&gt;"",[1]ForbDraft!B191,""),"")</f>
        <v/>
      </c>
      <c r="C178" s="101" t="str">
        <f>IFERROR(IF([1]ForbDraft!C191&lt;&gt;"",[1]ForbDraft!C191,""),"")</f>
        <v/>
      </c>
      <c r="D178" s="38" t="str">
        <f>IFERROR(IF([1]ForbDraft!O191&lt;&gt;"",[1]ForbDraft!O191,""),"")</f>
        <v/>
      </c>
      <c r="E178" s="102" t="str">
        <f>IFERROR(IF([1]ForbDraft!I191&lt;&gt;"",TEXT([1]ForbDraft!I191,"#,##0.00"),""),"")</f>
        <v/>
      </c>
      <c r="F178" s="103" t="str">
        <f>IFERROR(IF([1]ForbDraft!F191&lt;&gt;"",[1]ForbDraft!F191,""),"")</f>
        <v/>
      </c>
      <c r="G178" s="38" t="str">
        <f>IFERROR(IF([1]ForbCalc!D176&lt;&gt;"",[1]ForbCalc!D176,""),"")</f>
        <v/>
      </c>
      <c r="H178" s="104" t="str">
        <f>IFERROR(IF([1]ForbCalc!E176&lt;&gt;"",[1]ForbCalc!E176,""),"")</f>
        <v/>
      </c>
    </row>
    <row r="179" spans="1:8" s="1" customFormat="1" x14ac:dyDescent="0.2">
      <c r="A179" s="57"/>
      <c r="B179" s="87" t="str">
        <f>IFERROR(IF([1]ForbDraft!B192&lt;&gt;"",[1]ForbDraft!B192,""),"")</f>
        <v/>
      </c>
      <c r="C179" s="101" t="str">
        <f>IFERROR(IF([1]ForbDraft!C192&lt;&gt;"",[1]ForbDraft!C192,""),"")</f>
        <v/>
      </c>
      <c r="D179" s="38" t="str">
        <f>IFERROR(IF([1]ForbDraft!O192&lt;&gt;"",[1]ForbDraft!O192,""),"")</f>
        <v/>
      </c>
      <c r="E179" s="102" t="str">
        <f>IFERROR(IF([1]ForbDraft!I192&lt;&gt;"",TEXT([1]ForbDraft!I192,"#,##0.00"),""),"")</f>
        <v/>
      </c>
      <c r="F179" s="103" t="str">
        <f>IFERROR(IF([1]ForbDraft!F192&lt;&gt;"",[1]ForbDraft!F192,""),"")</f>
        <v/>
      </c>
      <c r="G179" s="38" t="str">
        <f>IFERROR(IF([1]ForbCalc!D177&lt;&gt;"",[1]ForbCalc!D177,""),"")</f>
        <v/>
      </c>
      <c r="H179" s="104" t="str">
        <f>IFERROR(IF([1]ForbCalc!E177&lt;&gt;"",[1]ForbCalc!E177,""),"")</f>
        <v/>
      </c>
    </row>
    <row r="180" spans="1:8" s="1" customFormat="1" x14ac:dyDescent="0.2">
      <c r="A180" s="57"/>
      <c r="B180" s="87" t="str">
        <f>IFERROR(IF([1]ForbDraft!B193&lt;&gt;"",[1]ForbDraft!B193,""),"")</f>
        <v/>
      </c>
      <c r="C180" s="101" t="str">
        <f>IFERROR(IF([1]ForbDraft!C193&lt;&gt;"",[1]ForbDraft!C193,""),"")</f>
        <v/>
      </c>
      <c r="D180" s="38" t="str">
        <f>IFERROR(IF([1]ForbDraft!O193&lt;&gt;"",[1]ForbDraft!O193,""),"")</f>
        <v/>
      </c>
      <c r="E180" s="102" t="str">
        <f>IFERROR(IF([1]ForbDraft!I193&lt;&gt;"",TEXT([1]ForbDraft!I193,"#,##0.00"),""),"")</f>
        <v/>
      </c>
      <c r="F180" s="103" t="str">
        <f>IFERROR(IF([1]ForbDraft!F193&lt;&gt;"",[1]ForbDraft!F193,""),"")</f>
        <v/>
      </c>
      <c r="G180" s="38" t="str">
        <f>IFERROR(IF([1]ForbCalc!D178&lt;&gt;"",[1]ForbCalc!D178,""),"")</f>
        <v/>
      </c>
      <c r="H180" s="104" t="str">
        <f>IFERROR(IF([1]ForbCalc!E178&lt;&gt;"",[1]ForbCalc!E178,""),"")</f>
        <v/>
      </c>
    </row>
    <row r="181" spans="1:8" s="1" customFormat="1" x14ac:dyDescent="0.2">
      <c r="A181" s="57"/>
      <c r="B181" s="87" t="str">
        <f>IFERROR(IF([1]ForbDraft!B194&lt;&gt;"",[1]ForbDraft!B194,""),"")</f>
        <v/>
      </c>
      <c r="C181" s="101" t="str">
        <f>IFERROR(IF([1]ForbDraft!C194&lt;&gt;"",[1]ForbDraft!C194,""),"")</f>
        <v/>
      </c>
      <c r="D181" s="38" t="str">
        <f>IFERROR(IF([1]ForbDraft!O194&lt;&gt;"",[1]ForbDraft!O194,""),"")</f>
        <v/>
      </c>
      <c r="E181" s="102" t="str">
        <f>IFERROR(IF([1]ForbDraft!I194&lt;&gt;"",TEXT([1]ForbDraft!I194,"#,##0.00"),""),"")</f>
        <v/>
      </c>
      <c r="F181" s="103" t="str">
        <f>IFERROR(IF([1]ForbDraft!F194&lt;&gt;"",[1]ForbDraft!F194,""),"")</f>
        <v/>
      </c>
      <c r="G181" s="38" t="str">
        <f>IFERROR(IF([1]ForbCalc!D179&lt;&gt;"",[1]ForbCalc!D179,""),"")</f>
        <v/>
      </c>
      <c r="H181" s="104" t="str">
        <f>IFERROR(IF([1]ForbCalc!E179&lt;&gt;"",[1]ForbCalc!E179,""),"")</f>
        <v/>
      </c>
    </row>
    <row r="182" spans="1:8" s="1" customFormat="1" x14ac:dyDescent="0.2">
      <c r="A182" s="57"/>
      <c r="B182" s="87" t="str">
        <f>IFERROR(IF([1]ForbDraft!B195&lt;&gt;"",[1]ForbDraft!B195,""),"")</f>
        <v/>
      </c>
      <c r="C182" s="101" t="str">
        <f>IFERROR(IF([1]ForbDraft!C195&lt;&gt;"",[1]ForbDraft!C195,""),"")</f>
        <v/>
      </c>
      <c r="D182" s="38" t="str">
        <f>IFERROR(IF([1]ForbDraft!O195&lt;&gt;"",[1]ForbDraft!O195,""),"")</f>
        <v/>
      </c>
      <c r="E182" s="102" t="str">
        <f>IFERROR(IF([1]ForbDraft!I195&lt;&gt;"",TEXT([1]ForbDraft!I195,"#,##0.00"),""),"")</f>
        <v/>
      </c>
      <c r="F182" s="103" t="str">
        <f>IFERROR(IF([1]ForbDraft!F195&lt;&gt;"",[1]ForbDraft!F195,""),"")</f>
        <v/>
      </c>
      <c r="G182" s="38" t="str">
        <f>IFERROR(IF([1]ForbCalc!D180&lt;&gt;"",[1]ForbCalc!D180,""),"")</f>
        <v/>
      </c>
      <c r="H182" s="104" t="str">
        <f>IFERROR(IF([1]ForbCalc!E180&lt;&gt;"",[1]ForbCalc!E180,""),"")</f>
        <v/>
      </c>
    </row>
    <row r="183" spans="1:8" s="1" customFormat="1" x14ac:dyDescent="0.2">
      <c r="A183" s="57"/>
      <c r="B183" s="87" t="str">
        <f>IFERROR(IF([1]ForbDraft!B196&lt;&gt;"",[1]ForbDraft!B196,""),"")</f>
        <v/>
      </c>
      <c r="C183" s="101" t="str">
        <f>IFERROR(IF([1]ForbDraft!C196&lt;&gt;"",[1]ForbDraft!C196,""),"")</f>
        <v/>
      </c>
      <c r="D183" s="38" t="str">
        <f>IFERROR(IF([1]ForbDraft!O196&lt;&gt;"",[1]ForbDraft!O196,""),"")</f>
        <v/>
      </c>
      <c r="E183" s="102" t="str">
        <f>IFERROR(IF([1]ForbDraft!I196&lt;&gt;"",TEXT([1]ForbDraft!I196,"#,##0.00"),""),"")</f>
        <v/>
      </c>
      <c r="F183" s="103" t="str">
        <f>IFERROR(IF([1]ForbDraft!F196&lt;&gt;"",[1]ForbDraft!F196,""),"")</f>
        <v/>
      </c>
      <c r="G183" s="38" t="str">
        <f>IFERROR(IF([1]ForbCalc!D181&lt;&gt;"",[1]ForbCalc!D181,""),"")</f>
        <v/>
      </c>
      <c r="H183" s="104" t="str">
        <f>IFERROR(IF([1]ForbCalc!E181&lt;&gt;"",[1]ForbCalc!E181,""),"")</f>
        <v/>
      </c>
    </row>
    <row r="184" spans="1:8" s="1" customFormat="1" x14ac:dyDescent="0.2">
      <c r="A184" s="57"/>
      <c r="B184" s="87" t="str">
        <f>IFERROR(IF([1]ForbDraft!B197&lt;&gt;"",[1]ForbDraft!B197,""),"")</f>
        <v/>
      </c>
      <c r="C184" s="101" t="str">
        <f>IFERROR(IF([1]ForbDraft!C197&lt;&gt;"",[1]ForbDraft!C197,""),"")</f>
        <v/>
      </c>
      <c r="D184" s="38" t="str">
        <f>IFERROR(IF([1]ForbDraft!O197&lt;&gt;"",[1]ForbDraft!O197,""),"")</f>
        <v/>
      </c>
      <c r="E184" s="102" t="str">
        <f>IFERROR(IF([1]ForbDraft!I197&lt;&gt;"",TEXT([1]ForbDraft!I197,"#,##0.00"),""),"")</f>
        <v/>
      </c>
      <c r="F184" s="103" t="str">
        <f>IFERROR(IF([1]ForbDraft!F197&lt;&gt;"",[1]ForbDraft!F197,""),"")</f>
        <v/>
      </c>
      <c r="G184" s="38" t="str">
        <f>IFERROR(IF([1]ForbCalc!D182&lt;&gt;"",[1]ForbCalc!D182,""),"")</f>
        <v/>
      </c>
      <c r="H184" s="104" t="str">
        <f>IFERROR(IF([1]ForbCalc!E182&lt;&gt;"",[1]ForbCalc!E182,""),"")</f>
        <v/>
      </c>
    </row>
    <row r="185" spans="1:8" s="1" customFormat="1" x14ac:dyDescent="0.2">
      <c r="A185" s="57"/>
      <c r="B185" s="87" t="str">
        <f>IFERROR(IF([1]ForbDraft!B198&lt;&gt;"",[1]ForbDraft!B198,""),"")</f>
        <v/>
      </c>
      <c r="C185" s="101" t="str">
        <f>IFERROR(IF([1]ForbDraft!C198&lt;&gt;"",[1]ForbDraft!C198,""),"")</f>
        <v/>
      </c>
      <c r="D185" s="38" t="str">
        <f>IFERROR(IF([1]ForbDraft!O198&lt;&gt;"",[1]ForbDraft!O198,""),"")</f>
        <v/>
      </c>
      <c r="E185" s="102" t="str">
        <f>IFERROR(IF([1]ForbDraft!I198&lt;&gt;"",TEXT([1]ForbDraft!I198,"#,##0.00"),""),"")</f>
        <v/>
      </c>
      <c r="F185" s="103" t="str">
        <f>IFERROR(IF([1]ForbDraft!F198&lt;&gt;"",[1]ForbDraft!F198,""),"")</f>
        <v/>
      </c>
      <c r="G185" s="38" t="str">
        <f>IFERROR(IF([1]ForbCalc!D183&lt;&gt;"",[1]ForbCalc!D183,""),"")</f>
        <v/>
      </c>
      <c r="H185" s="104" t="str">
        <f>IFERROR(IF([1]ForbCalc!E183&lt;&gt;"",[1]ForbCalc!E183,""),"")</f>
        <v/>
      </c>
    </row>
    <row r="186" spans="1:8" s="1" customFormat="1" x14ac:dyDescent="0.2">
      <c r="A186" s="57"/>
      <c r="B186" s="87" t="str">
        <f>IFERROR(IF([1]ForbDraft!B199&lt;&gt;"",[1]ForbDraft!B199,""),"")</f>
        <v/>
      </c>
      <c r="C186" s="101" t="str">
        <f>IFERROR(IF([1]ForbDraft!C199&lt;&gt;"",[1]ForbDraft!C199,""),"")</f>
        <v/>
      </c>
      <c r="D186" s="38" t="str">
        <f>IFERROR(IF([1]ForbDraft!O199&lt;&gt;"",[1]ForbDraft!O199,""),"")</f>
        <v/>
      </c>
      <c r="E186" s="102" t="str">
        <f>IFERROR(IF([1]ForbDraft!I199&lt;&gt;"",TEXT([1]ForbDraft!I199,"#,##0.00"),""),"")</f>
        <v/>
      </c>
      <c r="F186" s="103" t="str">
        <f>IFERROR(IF([1]ForbDraft!F199&lt;&gt;"",[1]ForbDraft!F199,""),"")</f>
        <v/>
      </c>
      <c r="G186" s="38" t="str">
        <f>IFERROR(IF([1]ForbCalc!D184&lt;&gt;"",[1]ForbCalc!D184,""),"")</f>
        <v/>
      </c>
      <c r="H186" s="104" t="str">
        <f>IFERROR(IF([1]ForbCalc!E184&lt;&gt;"",[1]ForbCalc!E184,""),"")</f>
        <v/>
      </c>
    </row>
    <row r="187" spans="1:8" s="1" customFormat="1" x14ac:dyDescent="0.2">
      <c r="A187" s="57"/>
      <c r="B187" s="87" t="str">
        <f>IFERROR(IF([1]ForbDraft!B200&lt;&gt;"",[1]ForbDraft!B200,""),"")</f>
        <v/>
      </c>
      <c r="C187" s="101" t="str">
        <f>IFERROR(IF([1]ForbDraft!C200&lt;&gt;"",[1]ForbDraft!C200,""),"")</f>
        <v/>
      </c>
      <c r="D187" s="38" t="str">
        <f>IFERROR(IF([1]ForbDraft!O200&lt;&gt;"",[1]ForbDraft!O200,""),"")</f>
        <v/>
      </c>
      <c r="E187" s="102" t="str">
        <f>IFERROR(IF([1]ForbDraft!I200&lt;&gt;"",TEXT([1]ForbDraft!I200,"#,##0.00"),""),"")</f>
        <v/>
      </c>
      <c r="F187" s="103" t="str">
        <f>IFERROR(IF([1]ForbDraft!F200&lt;&gt;"",[1]ForbDraft!F200,""),"")</f>
        <v/>
      </c>
      <c r="G187" s="38" t="str">
        <f>IFERROR(IF([1]ForbCalc!D185&lt;&gt;"",[1]ForbCalc!D185,""),"")</f>
        <v/>
      </c>
      <c r="H187" s="104" t="str">
        <f>IFERROR(IF([1]ForbCalc!E185&lt;&gt;"",[1]ForbCalc!E185,""),"")</f>
        <v/>
      </c>
    </row>
    <row r="188" spans="1:8" s="1" customFormat="1" x14ac:dyDescent="0.2">
      <c r="A188" s="57"/>
      <c r="B188" s="87" t="str">
        <f>IFERROR(IF([1]ForbDraft!B201&lt;&gt;"",[1]ForbDraft!B201,""),"")</f>
        <v/>
      </c>
      <c r="C188" s="101" t="str">
        <f>IFERROR(IF([1]ForbDraft!C201&lt;&gt;"",[1]ForbDraft!C201,""),"")</f>
        <v/>
      </c>
      <c r="D188" s="38" t="str">
        <f>IFERROR(IF([1]ForbDraft!O201&lt;&gt;"",[1]ForbDraft!O201,""),"")</f>
        <v/>
      </c>
      <c r="E188" s="102" t="str">
        <f>IFERROR(IF([1]ForbDraft!I201&lt;&gt;"",TEXT([1]ForbDraft!I201,"#,##0.00"),""),"")</f>
        <v/>
      </c>
      <c r="F188" s="103" t="str">
        <f>IFERROR(IF([1]ForbDraft!F201&lt;&gt;"",[1]ForbDraft!F201,""),"")</f>
        <v/>
      </c>
      <c r="G188" s="38" t="str">
        <f>IFERROR(IF([1]ForbCalc!D186&lt;&gt;"",[1]ForbCalc!D186,""),"")</f>
        <v/>
      </c>
      <c r="H188" s="104" t="str">
        <f>IFERROR(IF([1]ForbCalc!E186&lt;&gt;"",[1]ForbCalc!E186,""),"")</f>
        <v/>
      </c>
    </row>
    <row r="189" spans="1:8" s="1" customFormat="1" x14ac:dyDescent="0.2">
      <c r="A189" s="57"/>
      <c r="B189" s="87" t="str">
        <f>IFERROR(IF([1]ForbDraft!B202&lt;&gt;"",[1]ForbDraft!B202,""),"")</f>
        <v/>
      </c>
      <c r="C189" s="101" t="str">
        <f>IFERROR(IF([1]ForbDraft!C202&lt;&gt;"",[1]ForbDraft!C202,""),"")</f>
        <v/>
      </c>
      <c r="D189" s="38" t="str">
        <f>IFERROR(IF([1]ForbDraft!O202&lt;&gt;"",[1]ForbDraft!O202,""),"")</f>
        <v/>
      </c>
      <c r="E189" s="102" t="str">
        <f>IFERROR(IF([1]ForbDraft!I202&lt;&gt;"",TEXT([1]ForbDraft!I202,"#,##0.00"),""),"")</f>
        <v/>
      </c>
      <c r="F189" s="103" t="str">
        <f>IFERROR(IF([1]ForbDraft!F202&lt;&gt;"",[1]ForbDraft!F202,""),"")</f>
        <v/>
      </c>
      <c r="G189" s="38" t="str">
        <f>IFERROR(IF([1]ForbCalc!D187&lt;&gt;"",[1]ForbCalc!D187,""),"")</f>
        <v/>
      </c>
      <c r="H189" s="104" t="str">
        <f>IFERROR(IF([1]ForbCalc!E187&lt;&gt;"",[1]ForbCalc!E187,""),"")</f>
        <v/>
      </c>
    </row>
    <row r="190" spans="1:8" s="1" customFormat="1" x14ac:dyDescent="0.2">
      <c r="A190" s="57"/>
      <c r="B190" s="87" t="str">
        <f>IFERROR(IF([1]ForbDraft!B203&lt;&gt;"",[1]ForbDraft!B203,""),"")</f>
        <v/>
      </c>
      <c r="C190" s="101" t="str">
        <f>IFERROR(IF([1]ForbDraft!C203&lt;&gt;"",[1]ForbDraft!C203,""),"")</f>
        <v/>
      </c>
      <c r="D190" s="38" t="str">
        <f>IFERROR(IF([1]ForbDraft!O203&lt;&gt;"",[1]ForbDraft!O203,""),"")</f>
        <v/>
      </c>
      <c r="E190" s="102" t="str">
        <f>IFERROR(IF([1]ForbDraft!I203&lt;&gt;"",TEXT([1]ForbDraft!I203,"#,##0.00"),""),"")</f>
        <v/>
      </c>
      <c r="F190" s="103" t="str">
        <f>IFERROR(IF([1]ForbDraft!F203&lt;&gt;"",[1]ForbDraft!F203,""),"")</f>
        <v/>
      </c>
      <c r="G190" s="38" t="str">
        <f>IFERROR(IF([1]ForbCalc!D188&lt;&gt;"",[1]ForbCalc!D188,""),"")</f>
        <v/>
      </c>
      <c r="H190" s="104" t="str">
        <f>IFERROR(IF([1]ForbCalc!E188&lt;&gt;"",[1]ForbCalc!E188,""),"")</f>
        <v/>
      </c>
    </row>
    <row r="191" spans="1:8" s="1" customFormat="1" x14ac:dyDescent="0.2">
      <c r="A191" s="57"/>
      <c r="B191" s="87" t="str">
        <f>IFERROR(IF([1]ForbDraft!B204&lt;&gt;"",[1]ForbDraft!B204,""),"")</f>
        <v/>
      </c>
      <c r="C191" s="101" t="str">
        <f>IFERROR(IF([1]ForbDraft!C204&lt;&gt;"",[1]ForbDraft!C204,""),"")</f>
        <v/>
      </c>
      <c r="D191" s="38" t="str">
        <f>IFERROR(IF([1]ForbDraft!O204&lt;&gt;"",[1]ForbDraft!O204,""),"")</f>
        <v/>
      </c>
      <c r="E191" s="102" t="str">
        <f>IFERROR(IF([1]ForbDraft!I204&lt;&gt;"",TEXT([1]ForbDraft!I204,"#,##0.00"),""),"")</f>
        <v/>
      </c>
      <c r="F191" s="103" t="str">
        <f>IFERROR(IF([1]ForbDraft!F204&lt;&gt;"",[1]ForbDraft!F204,""),"")</f>
        <v/>
      </c>
      <c r="G191" s="38" t="str">
        <f>IFERROR(IF([1]ForbCalc!D189&lt;&gt;"",[1]ForbCalc!D189,""),"")</f>
        <v/>
      </c>
      <c r="H191" s="104" t="str">
        <f>IFERROR(IF([1]ForbCalc!E189&lt;&gt;"",[1]ForbCalc!E189,""),"")</f>
        <v/>
      </c>
    </row>
    <row r="192" spans="1:8" s="1" customFormat="1" x14ac:dyDescent="0.2">
      <c r="A192" s="57"/>
      <c r="B192" s="87" t="str">
        <f>IFERROR(IF([1]ForbDraft!B205&lt;&gt;"",[1]ForbDraft!B205,""),"")</f>
        <v/>
      </c>
      <c r="C192" s="101" t="str">
        <f>IFERROR(IF([1]ForbDraft!C205&lt;&gt;"",[1]ForbDraft!C205,""),"")</f>
        <v/>
      </c>
      <c r="D192" s="38" t="str">
        <f>IFERROR(IF([1]ForbDraft!O205&lt;&gt;"",[1]ForbDraft!O205,""),"")</f>
        <v/>
      </c>
      <c r="E192" s="102" t="str">
        <f>IFERROR(IF([1]ForbDraft!I205&lt;&gt;"",TEXT([1]ForbDraft!I205,"#,##0.00"),""),"")</f>
        <v/>
      </c>
      <c r="F192" s="103" t="str">
        <f>IFERROR(IF([1]ForbDraft!F205&lt;&gt;"",[1]ForbDraft!F205,""),"")</f>
        <v/>
      </c>
      <c r="G192" s="38" t="str">
        <f>IFERROR(IF([1]ForbCalc!D190&lt;&gt;"",[1]ForbCalc!D190,""),"")</f>
        <v/>
      </c>
      <c r="H192" s="104" t="str">
        <f>IFERROR(IF([1]ForbCalc!E190&lt;&gt;"",[1]ForbCalc!E190,""),"")</f>
        <v/>
      </c>
    </row>
    <row r="193" spans="1:8" s="1" customFormat="1" x14ac:dyDescent="0.2">
      <c r="A193" s="57"/>
      <c r="B193" s="87" t="str">
        <f>IFERROR(IF([1]ForbDraft!B206&lt;&gt;"",[1]ForbDraft!B206,""),"")</f>
        <v/>
      </c>
      <c r="C193" s="101" t="str">
        <f>IFERROR(IF([1]ForbDraft!C206&lt;&gt;"",[1]ForbDraft!C206,""),"")</f>
        <v/>
      </c>
      <c r="D193" s="38" t="str">
        <f>IFERROR(IF([1]ForbDraft!O206&lt;&gt;"",[1]ForbDraft!O206,""),"")</f>
        <v/>
      </c>
      <c r="E193" s="102" t="str">
        <f>IFERROR(IF([1]ForbDraft!I206&lt;&gt;"",TEXT([1]ForbDraft!I206,"#,##0.00"),""),"")</f>
        <v/>
      </c>
      <c r="F193" s="103" t="str">
        <f>IFERROR(IF([1]ForbDraft!F206&lt;&gt;"",[1]ForbDraft!F206,""),"")</f>
        <v/>
      </c>
      <c r="G193" s="38" t="str">
        <f>IFERROR(IF([1]ForbCalc!D191&lt;&gt;"",[1]ForbCalc!D191,""),"")</f>
        <v/>
      </c>
      <c r="H193" s="104" t="str">
        <f>IFERROR(IF([1]ForbCalc!E191&lt;&gt;"",[1]ForbCalc!E191,""),"")</f>
        <v/>
      </c>
    </row>
    <row r="194" spans="1:8" s="1" customFormat="1" x14ac:dyDescent="0.2">
      <c r="A194" s="57"/>
      <c r="B194" s="87" t="str">
        <f>IFERROR(IF([1]ForbDraft!B207&lt;&gt;"",[1]ForbDraft!B207,""),"")</f>
        <v/>
      </c>
      <c r="C194" s="101" t="str">
        <f>IFERROR(IF([1]ForbDraft!C207&lt;&gt;"",[1]ForbDraft!C207,""),"")</f>
        <v/>
      </c>
      <c r="D194" s="38" t="str">
        <f>IFERROR(IF([1]ForbDraft!O207&lt;&gt;"",[1]ForbDraft!O207,""),"")</f>
        <v/>
      </c>
      <c r="E194" s="102" t="str">
        <f>IFERROR(IF([1]ForbDraft!I207&lt;&gt;"",TEXT([1]ForbDraft!I207,"#,##0.00"),""),"")</f>
        <v/>
      </c>
      <c r="F194" s="103" t="str">
        <f>IFERROR(IF([1]ForbDraft!F207&lt;&gt;"",[1]ForbDraft!F207,""),"")</f>
        <v/>
      </c>
      <c r="G194" s="38" t="str">
        <f>IFERROR(IF([1]ForbCalc!D192&lt;&gt;"",[1]ForbCalc!D192,""),"")</f>
        <v/>
      </c>
      <c r="H194" s="104" t="str">
        <f>IFERROR(IF([1]ForbCalc!E192&lt;&gt;"",[1]ForbCalc!E192,""),"")</f>
        <v/>
      </c>
    </row>
    <row r="195" spans="1:8" s="1" customFormat="1" x14ac:dyDescent="0.2">
      <c r="A195" s="57"/>
      <c r="B195" s="87" t="str">
        <f>IFERROR(IF([1]ForbDraft!B208&lt;&gt;"",[1]ForbDraft!B208,""),"")</f>
        <v/>
      </c>
      <c r="C195" s="101" t="str">
        <f>IFERROR(IF([1]ForbDraft!C208&lt;&gt;"",[1]ForbDraft!C208,""),"")</f>
        <v/>
      </c>
      <c r="D195" s="38" t="str">
        <f>IFERROR(IF([1]ForbDraft!O208&lt;&gt;"",[1]ForbDraft!O208,""),"")</f>
        <v/>
      </c>
      <c r="E195" s="102" t="str">
        <f>IFERROR(IF([1]ForbDraft!I208&lt;&gt;"",TEXT([1]ForbDraft!I208,"#,##0.00"),""),"")</f>
        <v/>
      </c>
      <c r="F195" s="103" t="str">
        <f>IFERROR(IF([1]ForbDraft!F208&lt;&gt;"",[1]ForbDraft!F208,""),"")</f>
        <v/>
      </c>
      <c r="G195" s="38" t="str">
        <f>IFERROR(IF([1]ForbCalc!D193&lt;&gt;"",[1]ForbCalc!D193,""),"")</f>
        <v/>
      </c>
      <c r="H195" s="104" t="str">
        <f>IFERROR(IF([1]ForbCalc!E193&lt;&gt;"",[1]ForbCalc!E193,""),"")</f>
        <v/>
      </c>
    </row>
    <row r="196" spans="1:8" s="1" customFormat="1" x14ac:dyDescent="0.2">
      <c r="A196" s="57"/>
      <c r="B196" s="87" t="str">
        <f>IFERROR(IF([1]ForbDraft!B209&lt;&gt;"",[1]ForbDraft!B209,""),"")</f>
        <v/>
      </c>
      <c r="C196" s="101" t="str">
        <f>IFERROR(IF([1]ForbDraft!C209&lt;&gt;"",[1]ForbDraft!C209,""),"")</f>
        <v/>
      </c>
      <c r="D196" s="38" t="str">
        <f>IFERROR(IF([1]ForbDraft!O209&lt;&gt;"",[1]ForbDraft!O209,""),"")</f>
        <v/>
      </c>
      <c r="E196" s="102" t="str">
        <f>IFERROR(IF([1]ForbDraft!I209&lt;&gt;"",TEXT([1]ForbDraft!I209,"#,##0.00"),""),"")</f>
        <v/>
      </c>
      <c r="F196" s="103" t="str">
        <f>IFERROR(IF([1]ForbDraft!F209&lt;&gt;"",[1]ForbDraft!F209,""),"")</f>
        <v/>
      </c>
      <c r="G196" s="38" t="str">
        <f>IFERROR(IF([1]ForbCalc!D194&lt;&gt;"",[1]ForbCalc!D194,""),"")</f>
        <v/>
      </c>
      <c r="H196" s="104" t="str">
        <f>IFERROR(IF([1]ForbCalc!E194&lt;&gt;"",[1]ForbCalc!E194,""),"")</f>
        <v/>
      </c>
    </row>
    <row r="197" spans="1:8" s="1" customFormat="1" x14ac:dyDescent="0.2">
      <c r="A197" s="57"/>
      <c r="B197" s="87" t="str">
        <f>IFERROR(IF([1]ForbDraft!B210&lt;&gt;"",[1]ForbDraft!B210,""),"")</f>
        <v/>
      </c>
      <c r="C197" s="101" t="str">
        <f>IFERROR(IF([1]ForbDraft!C210&lt;&gt;"",[1]ForbDraft!C210,""),"")</f>
        <v/>
      </c>
      <c r="D197" s="38" t="str">
        <f>IFERROR(IF([1]ForbDraft!O210&lt;&gt;"",[1]ForbDraft!O210,""),"")</f>
        <v/>
      </c>
      <c r="E197" s="102" t="str">
        <f>IFERROR(IF([1]ForbDraft!I210&lt;&gt;"",TEXT([1]ForbDraft!I210,"#,##0.00"),""),"")</f>
        <v/>
      </c>
      <c r="F197" s="103" t="str">
        <f>IFERROR(IF([1]ForbDraft!F210&lt;&gt;"",[1]ForbDraft!F210,""),"")</f>
        <v/>
      </c>
      <c r="G197" s="38" t="str">
        <f>IFERROR(IF([1]ForbCalc!D195&lt;&gt;"",[1]ForbCalc!D195,""),"")</f>
        <v/>
      </c>
      <c r="H197" s="104" t="str">
        <f>IFERROR(IF([1]ForbCalc!E195&lt;&gt;"",[1]ForbCalc!E195,""),"")</f>
        <v/>
      </c>
    </row>
    <row r="198" spans="1:8" s="1" customFormat="1" x14ac:dyDescent="0.2">
      <c r="A198" s="57"/>
      <c r="B198" s="87" t="str">
        <f>IFERROR(IF([1]ForbDraft!B211&lt;&gt;"",[1]ForbDraft!B211,""),"")</f>
        <v/>
      </c>
      <c r="C198" s="101" t="str">
        <f>IFERROR(IF([1]ForbDraft!C211&lt;&gt;"",[1]ForbDraft!C211,""),"")</f>
        <v/>
      </c>
      <c r="D198" s="38" t="str">
        <f>IFERROR(IF([1]ForbDraft!O211&lt;&gt;"",[1]ForbDraft!O211,""),"")</f>
        <v/>
      </c>
      <c r="E198" s="102" t="str">
        <f>IFERROR(IF([1]ForbDraft!I211&lt;&gt;"",TEXT([1]ForbDraft!I211,"#,##0.00"),""),"")</f>
        <v/>
      </c>
      <c r="F198" s="103" t="str">
        <f>IFERROR(IF([1]ForbDraft!F211&lt;&gt;"",[1]ForbDraft!F211,""),"")</f>
        <v/>
      </c>
      <c r="G198" s="38" t="str">
        <f>IFERROR(IF([1]ForbCalc!D196&lt;&gt;"",[1]ForbCalc!D196,""),"")</f>
        <v/>
      </c>
      <c r="H198" s="104" t="str">
        <f>IFERROR(IF([1]ForbCalc!E196&lt;&gt;"",[1]ForbCalc!E196,""),"")</f>
        <v/>
      </c>
    </row>
    <row r="199" spans="1:8" s="1" customFormat="1" x14ac:dyDescent="0.2">
      <c r="A199" s="57"/>
      <c r="B199" s="87" t="str">
        <f>IFERROR(IF([1]ForbDraft!B212&lt;&gt;"",[1]ForbDraft!B212,""),"")</f>
        <v/>
      </c>
      <c r="C199" s="101" t="str">
        <f>IFERROR(IF([1]ForbDraft!C212&lt;&gt;"",[1]ForbDraft!C212,""),"")</f>
        <v/>
      </c>
      <c r="D199" s="38" t="str">
        <f>IFERROR(IF([1]ForbDraft!O212&lt;&gt;"",[1]ForbDraft!O212,""),"")</f>
        <v/>
      </c>
      <c r="E199" s="102" t="str">
        <f>IFERROR(IF([1]ForbDraft!I212&lt;&gt;"",TEXT([1]ForbDraft!I212,"#,##0.00"),""),"")</f>
        <v/>
      </c>
      <c r="F199" s="103" t="str">
        <f>IFERROR(IF([1]ForbDraft!F212&lt;&gt;"",[1]ForbDraft!F212,""),"")</f>
        <v/>
      </c>
      <c r="G199" s="38" t="str">
        <f>IFERROR(IF([1]ForbCalc!D197&lt;&gt;"",[1]ForbCalc!D197,""),"")</f>
        <v/>
      </c>
      <c r="H199" s="104" t="str">
        <f>IFERROR(IF([1]ForbCalc!E197&lt;&gt;"",[1]ForbCalc!E197,""),"")</f>
        <v/>
      </c>
    </row>
    <row r="200" spans="1:8" s="1" customFormat="1" x14ac:dyDescent="0.2">
      <c r="A200" s="57"/>
      <c r="B200" s="87" t="str">
        <f>IFERROR(IF([1]ForbDraft!B213&lt;&gt;"",[1]ForbDraft!B213,""),"")</f>
        <v/>
      </c>
      <c r="C200" s="101" t="str">
        <f>IFERROR(IF([1]ForbDraft!C213&lt;&gt;"",[1]ForbDraft!C213,""),"")</f>
        <v/>
      </c>
      <c r="D200" s="38" t="str">
        <f>IFERROR(IF([1]ForbDraft!O213&lt;&gt;"",[1]ForbDraft!O213,""),"")</f>
        <v/>
      </c>
      <c r="E200" s="102" t="str">
        <f>IFERROR(IF([1]ForbDraft!I213&lt;&gt;"",TEXT([1]ForbDraft!I213,"#,##0.00"),""),"")</f>
        <v/>
      </c>
      <c r="F200" s="103" t="str">
        <f>IFERROR(IF([1]ForbDraft!F213&lt;&gt;"",[1]ForbDraft!F213,""),"")</f>
        <v/>
      </c>
      <c r="G200" s="38" t="str">
        <f>IFERROR(IF([1]ForbCalc!D198&lt;&gt;"",[1]ForbCalc!D198,""),"")</f>
        <v/>
      </c>
      <c r="H200" s="104" t="str">
        <f>IFERROR(IF([1]ForbCalc!E198&lt;&gt;"",[1]ForbCalc!E198,""),"")</f>
        <v/>
      </c>
    </row>
    <row r="201" spans="1:8" s="1" customFormat="1" x14ac:dyDescent="0.2">
      <c r="A201" s="57"/>
      <c r="B201" s="87" t="str">
        <f>IFERROR(IF([1]ForbDraft!B214&lt;&gt;"",[1]ForbDraft!B214,""),"")</f>
        <v/>
      </c>
      <c r="C201" s="101" t="str">
        <f>IFERROR(IF([1]ForbDraft!C214&lt;&gt;"",[1]ForbDraft!C214,""),"")</f>
        <v/>
      </c>
      <c r="D201" s="38" t="str">
        <f>IFERROR(IF([1]ForbDraft!O214&lt;&gt;"",[1]ForbDraft!O214,""),"")</f>
        <v/>
      </c>
      <c r="E201" s="102" t="str">
        <f>IFERROR(IF([1]ForbDraft!I214&lt;&gt;"",TEXT([1]ForbDraft!I214,"#,##0.00"),""),"")</f>
        <v/>
      </c>
      <c r="F201" s="103" t="str">
        <f>IFERROR(IF([1]ForbDraft!F214&lt;&gt;"",[1]ForbDraft!F214,""),"")</f>
        <v/>
      </c>
      <c r="G201" s="38" t="str">
        <f>IFERROR(IF([1]ForbCalc!D199&lt;&gt;"",[1]ForbCalc!D199,""),"")</f>
        <v/>
      </c>
      <c r="H201" s="104" t="str">
        <f>IFERROR(IF([1]ForbCalc!E199&lt;&gt;"",[1]ForbCalc!E199,""),"")</f>
        <v/>
      </c>
    </row>
    <row r="202" spans="1:8" s="1" customFormat="1" x14ac:dyDescent="0.2">
      <c r="A202" s="57"/>
      <c r="B202" s="87" t="str">
        <f>IFERROR(IF([1]ForbDraft!B215&lt;&gt;"",[1]ForbDraft!B215,""),"")</f>
        <v/>
      </c>
      <c r="C202" s="101" t="str">
        <f>IFERROR(IF([1]ForbDraft!C215&lt;&gt;"",[1]ForbDraft!C215,""),"")</f>
        <v/>
      </c>
      <c r="D202" s="38" t="str">
        <f>IFERROR(IF([1]ForbDraft!O215&lt;&gt;"",[1]ForbDraft!O215,""),"")</f>
        <v/>
      </c>
      <c r="E202" s="102" t="str">
        <f>IFERROR(IF([1]ForbDraft!I215&lt;&gt;"",TEXT([1]ForbDraft!I215,"#,##0.00"),""),"")</f>
        <v/>
      </c>
      <c r="F202" s="103" t="str">
        <f>IFERROR(IF([1]ForbDraft!F215&lt;&gt;"",[1]ForbDraft!F215,""),"")</f>
        <v/>
      </c>
      <c r="G202" s="38" t="str">
        <f>IFERROR(IF([1]ForbCalc!D200&lt;&gt;"",[1]ForbCalc!D200,""),"")</f>
        <v/>
      </c>
      <c r="H202" s="104" t="str">
        <f>IFERROR(IF([1]ForbCalc!E200&lt;&gt;"",[1]ForbCalc!E200,""),"")</f>
        <v/>
      </c>
    </row>
    <row r="203" spans="1:8" s="1" customFormat="1" x14ac:dyDescent="0.2">
      <c r="A203" s="57"/>
      <c r="B203" s="87" t="str">
        <f>IFERROR(IF([1]ForbDraft!B216&lt;&gt;"",[1]ForbDraft!B216,""),"")</f>
        <v/>
      </c>
      <c r="C203" s="101" t="str">
        <f>IFERROR(IF([1]ForbDraft!C216&lt;&gt;"",[1]ForbDraft!C216,""),"")</f>
        <v/>
      </c>
      <c r="D203" s="38" t="str">
        <f>IFERROR(IF([1]ForbDraft!O216&lt;&gt;"",[1]ForbDraft!O216,""),"")</f>
        <v/>
      </c>
      <c r="E203" s="102" t="str">
        <f>IFERROR(IF([1]ForbDraft!I216&lt;&gt;"",TEXT([1]ForbDraft!I216,"#,##0.00"),""),"")</f>
        <v/>
      </c>
      <c r="F203" s="103" t="str">
        <f>IFERROR(IF([1]ForbDraft!F216&lt;&gt;"",[1]ForbDraft!F216,""),"")</f>
        <v/>
      </c>
      <c r="G203" s="38" t="str">
        <f>IFERROR(IF([1]ForbCalc!D201&lt;&gt;"",[1]ForbCalc!D201,""),"")</f>
        <v/>
      </c>
      <c r="H203" s="104" t="str">
        <f>IFERROR(IF([1]ForbCalc!E201&lt;&gt;"",[1]ForbCalc!E201,""),"")</f>
        <v/>
      </c>
    </row>
    <row r="204" spans="1:8" s="1" customFormat="1" x14ac:dyDescent="0.2">
      <c r="A204" s="57"/>
      <c r="B204" s="87" t="str">
        <f>IFERROR(IF([1]ForbDraft!B217&lt;&gt;"",[1]ForbDraft!B217,""),"")</f>
        <v/>
      </c>
      <c r="C204" s="101" t="str">
        <f>IFERROR(IF([1]ForbDraft!C217&lt;&gt;"",[1]ForbDraft!C217,""),"")</f>
        <v/>
      </c>
      <c r="D204" s="38" t="str">
        <f>IFERROR(IF([1]ForbDraft!O217&lt;&gt;"",[1]ForbDraft!O217,""),"")</f>
        <v/>
      </c>
      <c r="E204" s="102" t="str">
        <f>IFERROR(IF([1]ForbDraft!I217&lt;&gt;"",TEXT([1]ForbDraft!I217,"#,##0.00"),""),"")</f>
        <v/>
      </c>
      <c r="F204" s="103" t="str">
        <f>IFERROR(IF([1]ForbDraft!F217&lt;&gt;"",[1]ForbDraft!F217,""),"")</f>
        <v/>
      </c>
      <c r="G204" s="38" t="str">
        <f>IFERROR(IF([1]ForbCalc!D202&lt;&gt;"",[1]ForbCalc!D202,""),"")</f>
        <v/>
      </c>
      <c r="H204" s="104" t="str">
        <f>IFERROR(IF([1]ForbCalc!E202&lt;&gt;"",[1]ForbCalc!E202,""),"")</f>
        <v/>
      </c>
    </row>
    <row r="205" spans="1:8" s="1" customFormat="1" x14ac:dyDescent="0.2">
      <c r="A205" s="57"/>
      <c r="B205" s="87" t="str">
        <f>IFERROR(IF([1]ForbDraft!B218&lt;&gt;"",[1]ForbDraft!B218,""),"")</f>
        <v/>
      </c>
      <c r="C205" s="101" t="str">
        <f>IFERROR(IF([1]ForbDraft!C218&lt;&gt;"",[1]ForbDraft!C218,""),"")</f>
        <v/>
      </c>
      <c r="D205" s="38" t="str">
        <f>IFERROR(IF([1]ForbDraft!O218&lt;&gt;"",[1]ForbDraft!O218,""),"")</f>
        <v/>
      </c>
      <c r="E205" s="102" t="str">
        <f>IFERROR(IF([1]ForbDraft!I218&lt;&gt;"",TEXT([1]ForbDraft!I218,"#,##0.00"),""),"")</f>
        <v/>
      </c>
      <c r="F205" s="103" t="str">
        <f>IFERROR(IF([1]ForbDraft!F218&lt;&gt;"",[1]ForbDraft!F218,""),"")</f>
        <v/>
      </c>
      <c r="G205" s="38" t="str">
        <f>IFERROR(IF([1]ForbCalc!D203&lt;&gt;"",[1]ForbCalc!D203,""),"")</f>
        <v/>
      </c>
      <c r="H205" s="104" t="str">
        <f>IFERROR(IF([1]ForbCalc!E203&lt;&gt;"",[1]ForbCalc!E203,""),"")</f>
        <v/>
      </c>
    </row>
    <row r="206" spans="1:8" s="1" customFormat="1" x14ac:dyDescent="0.2">
      <c r="A206" s="57"/>
      <c r="B206" s="87" t="str">
        <f>IFERROR(IF([1]ForbDraft!B219&lt;&gt;"",[1]ForbDraft!B219,""),"")</f>
        <v/>
      </c>
      <c r="C206" s="101" t="str">
        <f>IFERROR(IF([1]ForbDraft!C219&lt;&gt;"",[1]ForbDraft!C219,""),"")</f>
        <v/>
      </c>
      <c r="D206" s="38" t="str">
        <f>IFERROR(IF([1]ForbDraft!O219&lt;&gt;"",[1]ForbDraft!O219,""),"")</f>
        <v/>
      </c>
      <c r="E206" s="102" t="str">
        <f>IFERROR(IF([1]ForbDraft!I219&lt;&gt;"",TEXT([1]ForbDraft!I219,"#,##0.00"),""),"")</f>
        <v/>
      </c>
      <c r="F206" s="103" t="str">
        <f>IFERROR(IF([1]ForbDraft!F219&lt;&gt;"",[1]ForbDraft!F219,""),"")</f>
        <v/>
      </c>
      <c r="G206" s="38" t="str">
        <f>IFERROR(IF([1]ForbCalc!D204&lt;&gt;"",[1]ForbCalc!D204,""),"")</f>
        <v/>
      </c>
      <c r="H206" s="104" t="str">
        <f>IFERROR(IF([1]ForbCalc!E204&lt;&gt;"",[1]ForbCalc!E204,""),"")</f>
        <v/>
      </c>
    </row>
    <row r="207" spans="1:8" s="1" customFormat="1" x14ac:dyDescent="0.2">
      <c r="A207" s="57"/>
      <c r="B207" s="87" t="str">
        <f>IFERROR(IF([1]ForbDraft!B220&lt;&gt;"",[1]ForbDraft!B220,""),"")</f>
        <v/>
      </c>
      <c r="C207" s="101" t="str">
        <f>IFERROR(IF([1]ForbDraft!C220&lt;&gt;"",[1]ForbDraft!C220,""),"")</f>
        <v/>
      </c>
      <c r="D207" s="38" t="str">
        <f>IFERROR(IF([1]ForbDraft!O220&lt;&gt;"",[1]ForbDraft!O220,""),"")</f>
        <v/>
      </c>
      <c r="E207" s="102" t="str">
        <f>IFERROR(IF([1]ForbDraft!I220&lt;&gt;"",TEXT([1]ForbDraft!I220,"#,##0.00"),""),"")</f>
        <v/>
      </c>
      <c r="F207" s="103" t="str">
        <f>IFERROR(IF([1]ForbDraft!F220&lt;&gt;"",[1]ForbDraft!F220,""),"")</f>
        <v/>
      </c>
      <c r="G207" s="38" t="str">
        <f>IFERROR(IF([1]ForbCalc!D205&lt;&gt;"",[1]ForbCalc!D205,""),"")</f>
        <v/>
      </c>
      <c r="H207" s="104" t="str">
        <f>IFERROR(IF([1]ForbCalc!E205&lt;&gt;"",[1]ForbCalc!E205,""),"")</f>
        <v/>
      </c>
    </row>
    <row r="208" spans="1:8" s="1" customFormat="1" x14ac:dyDescent="0.2">
      <c r="A208" s="57"/>
      <c r="B208" s="87" t="str">
        <f>IFERROR(IF([1]ForbDraft!B221&lt;&gt;"",[1]ForbDraft!B221,""),"")</f>
        <v/>
      </c>
      <c r="C208" s="101" t="str">
        <f>IFERROR(IF([1]ForbDraft!C221&lt;&gt;"",[1]ForbDraft!C221,""),"")</f>
        <v/>
      </c>
      <c r="D208" s="38" t="str">
        <f>IFERROR(IF([1]ForbDraft!O221&lt;&gt;"",[1]ForbDraft!O221,""),"")</f>
        <v/>
      </c>
      <c r="E208" s="102" t="str">
        <f>IFERROR(IF([1]ForbDraft!I221&lt;&gt;"",TEXT([1]ForbDraft!I221,"#,##0.00"),""),"")</f>
        <v/>
      </c>
      <c r="F208" s="103" t="str">
        <f>IFERROR(IF([1]ForbDraft!F221&lt;&gt;"",[1]ForbDraft!F221,""),"")</f>
        <v/>
      </c>
      <c r="G208" s="38" t="str">
        <f>IFERROR(IF([1]ForbCalc!D206&lt;&gt;"",[1]ForbCalc!D206,""),"")</f>
        <v/>
      </c>
      <c r="H208" s="104" t="str">
        <f>IFERROR(IF([1]ForbCalc!E206&lt;&gt;"",[1]ForbCalc!E206,""),"")</f>
        <v/>
      </c>
    </row>
    <row r="209" spans="1:8" s="1" customFormat="1" x14ac:dyDescent="0.2">
      <c r="A209" s="57"/>
      <c r="B209" s="87" t="str">
        <f>IFERROR(IF([1]ForbDraft!B222&lt;&gt;"",[1]ForbDraft!B222,""),"")</f>
        <v/>
      </c>
      <c r="C209" s="101" t="str">
        <f>IFERROR(IF([1]ForbDraft!C222&lt;&gt;"",[1]ForbDraft!C222,""),"")</f>
        <v/>
      </c>
      <c r="D209" s="38" t="str">
        <f>IFERROR(IF([1]ForbDraft!O222&lt;&gt;"",[1]ForbDraft!O222,""),"")</f>
        <v/>
      </c>
      <c r="E209" s="102" t="str">
        <f>IFERROR(IF([1]ForbDraft!I222&lt;&gt;"",TEXT([1]ForbDraft!I222,"#,##0.00"),""),"")</f>
        <v/>
      </c>
      <c r="F209" s="103" t="str">
        <f>IFERROR(IF([1]ForbDraft!F222&lt;&gt;"",[1]ForbDraft!F222,""),"")</f>
        <v/>
      </c>
      <c r="G209" s="38" t="str">
        <f>IFERROR(IF([1]ForbCalc!D207&lt;&gt;"",[1]ForbCalc!D207,""),"")</f>
        <v/>
      </c>
      <c r="H209" s="104" t="str">
        <f>IFERROR(IF([1]ForbCalc!E207&lt;&gt;"",[1]ForbCalc!E207,""),"")</f>
        <v/>
      </c>
    </row>
    <row r="210" spans="1:8" s="1" customFormat="1" x14ac:dyDescent="0.2">
      <c r="A210" s="57"/>
      <c r="B210" s="87" t="str">
        <f>IFERROR(IF([1]ForbDraft!B223&lt;&gt;"",[1]ForbDraft!B223,""),"")</f>
        <v/>
      </c>
      <c r="C210" s="101" t="str">
        <f>IFERROR(IF([1]ForbDraft!C223&lt;&gt;"",[1]ForbDraft!C223,""),"")</f>
        <v/>
      </c>
      <c r="D210" s="38" t="str">
        <f>IFERROR(IF([1]ForbDraft!O223&lt;&gt;"",[1]ForbDraft!O223,""),"")</f>
        <v/>
      </c>
      <c r="E210" s="102" t="str">
        <f>IFERROR(IF([1]ForbDraft!I223&lt;&gt;"",TEXT([1]ForbDraft!I223,"#,##0.00"),""),"")</f>
        <v/>
      </c>
      <c r="F210" s="103" t="str">
        <f>IFERROR(IF([1]ForbDraft!F223&lt;&gt;"",[1]ForbDraft!F223,""),"")</f>
        <v/>
      </c>
      <c r="G210" s="38" t="str">
        <f>IFERROR(IF([1]ForbCalc!D208&lt;&gt;"",[1]ForbCalc!D208,""),"")</f>
        <v/>
      </c>
      <c r="H210" s="104" t="str">
        <f>IFERROR(IF([1]ForbCalc!E208&lt;&gt;"",[1]ForbCalc!E208,""),"")</f>
        <v/>
      </c>
    </row>
    <row r="211" spans="1:8" s="1" customFormat="1" x14ac:dyDescent="0.2">
      <c r="A211" s="57"/>
      <c r="B211" s="87" t="str">
        <f>IFERROR(IF([1]ForbDraft!B224&lt;&gt;"",[1]ForbDraft!B224,""),"")</f>
        <v/>
      </c>
      <c r="C211" s="101" t="str">
        <f>IFERROR(IF([1]ForbDraft!C224&lt;&gt;"",[1]ForbDraft!C224,""),"")</f>
        <v/>
      </c>
      <c r="D211" s="38" t="str">
        <f>IFERROR(IF([1]ForbDraft!O224&lt;&gt;"",[1]ForbDraft!O224,""),"")</f>
        <v/>
      </c>
      <c r="E211" s="102" t="str">
        <f>IFERROR(IF([1]ForbDraft!I224&lt;&gt;"",TEXT([1]ForbDraft!I224,"#,##0.00"),""),"")</f>
        <v/>
      </c>
      <c r="F211" s="103" t="str">
        <f>IFERROR(IF([1]ForbDraft!F224&lt;&gt;"",[1]ForbDraft!F224,""),"")</f>
        <v/>
      </c>
      <c r="G211" s="38" t="str">
        <f>IFERROR(IF([1]ForbCalc!D209&lt;&gt;"",[1]ForbCalc!D209,""),"")</f>
        <v/>
      </c>
      <c r="H211" s="104" t="str">
        <f>IFERROR(IF([1]ForbCalc!E209&lt;&gt;"",[1]ForbCalc!E209,""),"")</f>
        <v/>
      </c>
    </row>
    <row r="212" spans="1:8" s="1" customFormat="1" x14ac:dyDescent="0.2">
      <c r="A212" s="57"/>
      <c r="B212" s="87" t="str">
        <f>IFERROR(IF([1]ForbDraft!B225&lt;&gt;"",[1]ForbDraft!B225,""),"")</f>
        <v/>
      </c>
      <c r="C212" s="101" t="str">
        <f>IFERROR(IF([1]ForbDraft!C225&lt;&gt;"",[1]ForbDraft!C225,""),"")</f>
        <v/>
      </c>
      <c r="D212" s="38" t="str">
        <f>IFERROR(IF([1]ForbDraft!O225&lt;&gt;"",[1]ForbDraft!O225,""),"")</f>
        <v/>
      </c>
      <c r="E212" s="102" t="str">
        <f>IFERROR(IF([1]ForbDraft!I225&lt;&gt;"",TEXT([1]ForbDraft!I225,"#,##0.00"),""),"")</f>
        <v/>
      </c>
      <c r="F212" s="103" t="str">
        <f>IFERROR(IF([1]ForbDraft!F225&lt;&gt;"",[1]ForbDraft!F225,""),"")</f>
        <v/>
      </c>
      <c r="G212" s="38" t="str">
        <f>IFERROR(IF([1]ForbCalc!D210&lt;&gt;"",[1]ForbCalc!D210,""),"")</f>
        <v/>
      </c>
      <c r="H212" s="104" t="str">
        <f>IFERROR(IF([1]ForbCalc!E210&lt;&gt;"",[1]ForbCalc!E210,""),"")</f>
        <v/>
      </c>
    </row>
    <row r="213" spans="1:8" s="1" customFormat="1" x14ac:dyDescent="0.2">
      <c r="A213" s="57"/>
      <c r="B213" s="87" t="str">
        <f>IFERROR(IF([1]ForbDraft!B226&lt;&gt;"",[1]ForbDraft!B226,""),"")</f>
        <v/>
      </c>
      <c r="C213" s="101" t="str">
        <f>IFERROR(IF([1]ForbDraft!C226&lt;&gt;"",[1]ForbDraft!C226,""),"")</f>
        <v/>
      </c>
      <c r="D213" s="38" t="str">
        <f>IFERROR(IF([1]ForbDraft!O226&lt;&gt;"",[1]ForbDraft!O226,""),"")</f>
        <v/>
      </c>
      <c r="E213" s="102" t="str">
        <f>IFERROR(IF([1]ForbDraft!I226&lt;&gt;"",TEXT([1]ForbDraft!I226,"#,##0.00"),""),"")</f>
        <v/>
      </c>
      <c r="F213" s="103" t="str">
        <f>IFERROR(IF([1]ForbDraft!F226&lt;&gt;"",[1]ForbDraft!F226,""),"")</f>
        <v/>
      </c>
      <c r="G213" s="38" t="str">
        <f>IFERROR(IF([1]ForbCalc!D211&lt;&gt;"",[1]ForbCalc!D211,""),"")</f>
        <v/>
      </c>
      <c r="H213" s="104" t="str">
        <f>IFERROR(IF([1]ForbCalc!E211&lt;&gt;"",[1]ForbCalc!E211,""),"")</f>
        <v/>
      </c>
    </row>
    <row r="214" spans="1:8" s="1" customFormat="1" x14ac:dyDescent="0.2">
      <c r="A214" s="57"/>
      <c r="B214" s="87" t="str">
        <f>IFERROR(IF([1]ForbDraft!B227&lt;&gt;"",[1]ForbDraft!B227,""),"")</f>
        <v/>
      </c>
      <c r="C214" s="101" t="str">
        <f>IFERROR(IF([1]ForbDraft!C227&lt;&gt;"",[1]ForbDraft!C227,""),"")</f>
        <v/>
      </c>
      <c r="D214" s="38" t="str">
        <f>IFERROR(IF([1]ForbDraft!O227&lt;&gt;"",[1]ForbDraft!O227,""),"")</f>
        <v/>
      </c>
      <c r="E214" s="102" t="str">
        <f>IFERROR(IF([1]ForbDraft!I227&lt;&gt;"",TEXT([1]ForbDraft!I227,"#,##0.00"),""),"")</f>
        <v/>
      </c>
      <c r="F214" s="103" t="str">
        <f>IFERROR(IF([1]ForbDraft!F227&lt;&gt;"",[1]ForbDraft!F227,""),"")</f>
        <v/>
      </c>
      <c r="G214" s="38" t="str">
        <f>IFERROR(IF([1]ForbCalc!D212&lt;&gt;"",[1]ForbCalc!D212,""),"")</f>
        <v/>
      </c>
      <c r="H214" s="104" t="str">
        <f>IFERROR(IF([1]ForbCalc!E212&lt;&gt;"",[1]ForbCalc!E212,""),"")</f>
        <v/>
      </c>
    </row>
    <row r="215" spans="1:8" s="1" customFormat="1" x14ac:dyDescent="0.2">
      <c r="A215" s="57"/>
      <c r="B215" s="87" t="str">
        <f>IFERROR(IF([1]ForbDraft!B228&lt;&gt;"",[1]ForbDraft!B228,""),"")</f>
        <v/>
      </c>
      <c r="C215" s="101" t="str">
        <f>IFERROR(IF([1]ForbDraft!C228&lt;&gt;"",[1]ForbDraft!C228,""),"")</f>
        <v/>
      </c>
      <c r="D215" s="38" t="str">
        <f>IFERROR(IF([1]ForbDraft!O228&lt;&gt;"",[1]ForbDraft!O228,""),"")</f>
        <v/>
      </c>
      <c r="E215" s="102" t="str">
        <f>IFERROR(IF([1]ForbDraft!I228&lt;&gt;"",TEXT([1]ForbDraft!I228,"#,##0.00"),""),"")</f>
        <v/>
      </c>
      <c r="F215" s="103" t="str">
        <f>IFERROR(IF([1]ForbDraft!F228&lt;&gt;"",[1]ForbDraft!F228,""),"")</f>
        <v/>
      </c>
      <c r="G215" s="38" t="str">
        <f>IFERROR(IF([1]ForbCalc!D213&lt;&gt;"",[1]ForbCalc!D213,""),"")</f>
        <v/>
      </c>
      <c r="H215" s="104" t="str">
        <f>IFERROR(IF([1]ForbCalc!E213&lt;&gt;"",[1]ForbCalc!E213,""),"")</f>
        <v/>
      </c>
    </row>
    <row r="216" spans="1:8" s="1" customFormat="1" x14ac:dyDescent="0.2">
      <c r="A216" s="57"/>
      <c r="B216" s="87" t="str">
        <f>IFERROR(IF([1]ForbDraft!B229&lt;&gt;"",[1]ForbDraft!B229,""),"")</f>
        <v/>
      </c>
      <c r="C216" s="101" t="str">
        <f>IFERROR(IF([1]ForbDraft!C229&lt;&gt;"",[1]ForbDraft!C229,""),"")</f>
        <v/>
      </c>
      <c r="D216" s="38" t="str">
        <f>IFERROR(IF([1]ForbDraft!O229&lt;&gt;"",[1]ForbDraft!O229,""),"")</f>
        <v/>
      </c>
      <c r="E216" s="102" t="str">
        <f>IFERROR(IF([1]ForbDraft!I229&lt;&gt;"",TEXT([1]ForbDraft!I229,"#,##0.00"),""),"")</f>
        <v/>
      </c>
      <c r="F216" s="103" t="str">
        <f>IFERROR(IF([1]ForbDraft!F229&lt;&gt;"",[1]ForbDraft!F229,""),"")</f>
        <v/>
      </c>
      <c r="G216" s="38" t="str">
        <f>IFERROR(IF([1]ForbCalc!D214&lt;&gt;"",[1]ForbCalc!D214,""),"")</f>
        <v/>
      </c>
      <c r="H216" s="104" t="str">
        <f>IFERROR(IF([1]ForbCalc!E214&lt;&gt;"",[1]ForbCalc!E214,""),"")</f>
        <v/>
      </c>
    </row>
    <row r="217" spans="1:8" s="1" customFormat="1" x14ac:dyDescent="0.2">
      <c r="A217" s="57"/>
      <c r="B217" s="87" t="str">
        <f>IFERROR(IF([1]ForbDraft!B230&lt;&gt;"",[1]ForbDraft!B230,""),"")</f>
        <v/>
      </c>
      <c r="C217" s="101" t="str">
        <f>IFERROR(IF([1]ForbDraft!C230&lt;&gt;"",[1]ForbDraft!C230,""),"")</f>
        <v/>
      </c>
      <c r="D217" s="38" t="str">
        <f>IFERROR(IF([1]ForbDraft!O230&lt;&gt;"",[1]ForbDraft!O230,""),"")</f>
        <v/>
      </c>
      <c r="E217" s="102" t="str">
        <f>IFERROR(IF([1]ForbDraft!I230&lt;&gt;"",TEXT([1]ForbDraft!I230,"#,##0.00"),""),"")</f>
        <v/>
      </c>
      <c r="F217" s="103" t="str">
        <f>IFERROR(IF([1]ForbDraft!F230&lt;&gt;"",[1]ForbDraft!F230,""),"")</f>
        <v/>
      </c>
      <c r="G217" s="38" t="str">
        <f>IFERROR(IF([1]ForbCalc!D215&lt;&gt;"",[1]ForbCalc!D215,""),"")</f>
        <v/>
      </c>
      <c r="H217" s="104" t="str">
        <f>IFERROR(IF([1]ForbCalc!E215&lt;&gt;"",[1]ForbCalc!E215,""),"")</f>
        <v/>
      </c>
    </row>
    <row r="218" spans="1:8" s="1" customFormat="1" x14ac:dyDescent="0.2">
      <c r="A218" s="57"/>
      <c r="B218" s="87" t="str">
        <f>IFERROR(IF([1]ForbDraft!B231&lt;&gt;"",[1]ForbDraft!B231,""),"")</f>
        <v/>
      </c>
      <c r="C218" s="101" t="str">
        <f>IFERROR(IF([1]ForbDraft!C231&lt;&gt;"",[1]ForbDraft!C231,""),"")</f>
        <v/>
      </c>
      <c r="D218" s="38" t="str">
        <f>IFERROR(IF([1]ForbDraft!O231&lt;&gt;"",[1]ForbDraft!O231,""),"")</f>
        <v/>
      </c>
      <c r="E218" s="102" t="str">
        <f>IFERROR(IF([1]ForbDraft!I231&lt;&gt;"",TEXT([1]ForbDraft!I231,"#,##0.00"),""),"")</f>
        <v/>
      </c>
      <c r="F218" s="103" t="str">
        <f>IFERROR(IF([1]ForbDraft!F231&lt;&gt;"",[1]ForbDraft!F231,""),"")</f>
        <v/>
      </c>
      <c r="G218" s="38" t="str">
        <f>IFERROR(IF([1]ForbCalc!D216&lt;&gt;"",[1]ForbCalc!D216,""),"")</f>
        <v/>
      </c>
      <c r="H218" s="104" t="str">
        <f>IFERROR(IF([1]ForbCalc!E216&lt;&gt;"",[1]ForbCalc!E216,""),"")</f>
        <v/>
      </c>
    </row>
    <row r="219" spans="1:8" s="1" customFormat="1" x14ac:dyDescent="0.2">
      <c r="A219" s="57"/>
      <c r="B219" s="87" t="str">
        <f>IFERROR(IF([1]ForbDraft!B232&lt;&gt;"",[1]ForbDraft!B232,""),"")</f>
        <v/>
      </c>
      <c r="C219" s="101" t="str">
        <f>IFERROR(IF([1]ForbDraft!C232&lt;&gt;"",[1]ForbDraft!C232,""),"")</f>
        <v/>
      </c>
      <c r="D219" s="38" t="str">
        <f>IFERROR(IF([1]ForbDraft!O232&lt;&gt;"",[1]ForbDraft!O232,""),"")</f>
        <v/>
      </c>
      <c r="E219" s="102" t="str">
        <f>IFERROR(IF([1]ForbDraft!I232&lt;&gt;"",TEXT([1]ForbDraft!I232,"#,##0.00"),""),"")</f>
        <v/>
      </c>
      <c r="F219" s="103" t="str">
        <f>IFERROR(IF([1]ForbDraft!F232&lt;&gt;"",[1]ForbDraft!F232,""),"")</f>
        <v/>
      </c>
      <c r="G219" s="38" t="str">
        <f>IFERROR(IF([1]ForbCalc!D217&lt;&gt;"",[1]ForbCalc!D217,""),"")</f>
        <v/>
      </c>
      <c r="H219" s="104" t="str">
        <f>IFERROR(IF([1]ForbCalc!E217&lt;&gt;"",[1]ForbCalc!E217,""),"")</f>
        <v/>
      </c>
    </row>
    <row r="220" spans="1:8" s="1" customFormat="1" x14ac:dyDescent="0.2">
      <c r="A220" s="57"/>
      <c r="B220" s="87" t="str">
        <f>IFERROR(IF([1]ForbDraft!B233&lt;&gt;"",[1]ForbDraft!B233,""),"")</f>
        <v/>
      </c>
      <c r="C220" s="101" t="str">
        <f>IFERROR(IF([1]ForbDraft!C233&lt;&gt;"",[1]ForbDraft!C233,""),"")</f>
        <v/>
      </c>
      <c r="D220" s="38" t="str">
        <f>IFERROR(IF([1]ForbDraft!O233&lt;&gt;"",[1]ForbDraft!O233,""),"")</f>
        <v/>
      </c>
      <c r="E220" s="102" t="str">
        <f>IFERROR(IF([1]ForbDraft!I233&lt;&gt;"",TEXT([1]ForbDraft!I233,"#,##0.00"),""),"")</f>
        <v/>
      </c>
      <c r="F220" s="103" t="str">
        <f>IFERROR(IF([1]ForbDraft!F233&lt;&gt;"",[1]ForbDraft!F233,""),"")</f>
        <v/>
      </c>
      <c r="G220" s="38" t="str">
        <f>IFERROR(IF([1]ForbCalc!D218&lt;&gt;"",[1]ForbCalc!D218,""),"")</f>
        <v/>
      </c>
      <c r="H220" s="104" t="str">
        <f>IFERROR(IF([1]ForbCalc!E218&lt;&gt;"",[1]ForbCalc!E218,""),"")</f>
        <v/>
      </c>
    </row>
    <row r="221" spans="1:8" s="1" customFormat="1" x14ac:dyDescent="0.2">
      <c r="A221" s="57"/>
      <c r="B221" s="87" t="str">
        <f>IFERROR(IF([1]ForbDraft!B234&lt;&gt;"",[1]ForbDraft!B234,""),"")</f>
        <v/>
      </c>
      <c r="C221" s="101" t="str">
        <f>IFERROR(IF([1]ForbDraft!C234&lt;&gt;"",[1]ForbDraft!C234,""),"")</f>
        <v/>
      </c>
      <c r="D221" s="38" t="str">
        <f>IFERROR(IF([1]ForbDraft!O234&lt;&gt;"",[1]ForbDraft!O234,""),"")</f>
        <v/>
      </c>
      <c r="E221" s="102" t="str">
        <f>IFERROR(IF([1]ForbDraft!I234&lt;&gt;"",TEXT([1]ForbDraft!I234,"#,##0.00"),""),"")</f>
        <v/>
      </c>
      <c r="F221" s="103" t="str">
        <f>IFERROR(IF([1]ForbDraft!F234&lt;&gt;"",[1]ForbDraft!F234,""),"")</f>
        <v/>
      </c>
      <c r="G221" s="38" t="str">
        <f>IFERROR(IF([1]ForbCalc!D219&lt;&gt;"",[1]ForbCalc!D219,""),"")</f>
        <v/>
      </c>
      <c r="H221" s="104" t="str">
        <f>IFERROR(IF([1]ForbCalc!E219&lt;&gt;"",[1]ForbCalc!E219,""),"")</f>
        <v/>
      </c>
    </row>
    <row r="222" spans="1:8" s="1" customFormat="1" x14ac:dyDescent="0.2">
      <c r="A222" s="57"/>
      <c r="B222" s="87" t="str">
        <f>IFERROR(IF([1]ForbDraft!B235&lt;&gt;"",[1]ForbDraft!B235,""),"")</f>
        <v/>
      </c>
      <c r="C222" s="101" t="str">
        <f>IFERROR(IF([1]ForbDraft!C235&lt;&gt;"",[1]ForbDraft!C235,""),"")</f>
        <v/>
      </c>
      <c r="D222" s="38" t="str">
        <f>IFERROR(IF([1]ForbDraft!O235&lt;&gt;"",[1]ForbDraft!O235,""),"")</f>
        <v/>
      </c>
      <c r="E222" s="102" t="str">
        <f>IFERROR(IF([1]ForbDraft!I235&lt;&gt;"",TEXT([1]ForbDraft!I235,"#,##0.00"),""),"")</f>
        <v/>
      </c>
      <c r="F222" s="103" t="str">
        <f>IFERROR(IF([1]ForbDraft!F235&lt;&gt;"",[1]ForbDraft!F235,""),"")</f>
        <v/>
      </c>
      <c r="G222" s="38" t="str">
        <f>IFERROR(IF([1]ForbCalc!D220&lt;&gt;"",[1]ForbCalc!D220,""),"")</f>
        <v/>
      </c>
      <c r="H222" s="104" t="str">
        <f>IFERROR(IF([1]ForbCalc!E220&lt;&gt;"",[1]ForbCalc!E220,""),"")</f>
        <v/>
      </c>
    </row>
    <row r="223" spans="1:8" s="1" customFormat="1" x14ac:dyDescent="0.2">
      <c r="A223" s="57"/>
      <c r="B223" s="87" t="str">
        <f>IFERROR(IF([1]ForbDraft!B236&lt;&gt;"",[1]ForbDraft!B236,""),"")</f>
        <v/>
      </c>
      <c r="C223" s="101" t="str">
        <f>IFERROR(IF([1]ForbDraft!C236&lt;&gt;"",[1]ForbDraft!C236,""),"")</f>
        <v/>
      </c>
      <c r="D223" s="38" t="str">
        <f>IFERROR(IF([1]ForbDraft!O236&lt;&gt;"",[1]ForbDraft!O236,""),"")</f>
        <v/>
      </c>
      <c r="E223" s="102" t="str">
        <f>IFERROR(IF([1]ForbDraft!I236&lt;&gt;"",TEXT([1]ForbDraft!I236,"#,##0.00"),""),"")</f>
        <v/>
      </c>
      <c r="F223" s="103" t="str">
        <f>IFERROR(IF([1]ForbDraft!F236&lt;&gt;"",[1]ForbDraft!F236,""),"")</f>
        <v/>
      </c>
      <c r="G223" s="38" t="str">
        <f>IFERROR(IF([1]ForbCalc!D221&lt;&gt;"",[1]ForbCalc!D221,""),"")</f>
        <v/>
      </c>
      <c r="H223" s="104" t="str">
        <f>IFERROR(IF([1]ForbCalc!E221&lt;&gt;"",[1]ForbCalc!E221,""),"")</f>
        <v/>
      </c>
    </row>
    <row r="224" spans="1:8" s="1" customFormat="1" x14ac:dyDescent="0.2">
      <c r="A224" s="57"/>
      <c r="B224" s="87" t="str">
        <f>IFERROR(IF([1]ForbDraft!B237&lt;&gt;"",[1]ForbDraft!B237,""),"")</f>
        <v/>
      </c>
      <c r="C224" s="101" t="str">
        <f>IFERROR(IF([1]ForbDraft!C237&lt;&gt;"",[1]ForbDraft!C237,""),"")</f>
        <v/>
      </c>
      <c r="D224" s="38" t="str">
        <f>IFERROR(IF([1]ForbDraft!O237&lt;&gt;"",[1]ForbDraft!O237,""),"")</f>
        <v/>
      </c>
      <c r="E224" s="102" t="str">
        <f>IFERROR(IF([1]ForbDraft!I237&lt;&gt;"",TEXT([1]ForbDraft!I237,"#,##0.00"),""),"")</f>
        <v/>
      </c>
      <c r="F224" s="103" t="str">
        <f>IFERROR(IF([1]ForbDraft!F237&lt;&gt;"",[1]ForbDraft!F237,""),"")</f>
        <v/>
      </c>
      <c r="G224" s="38" t="str">
        <f>IFERROR(IF([1]ForbCalc!D222&lt;&gt;"",[1]ForbCalc!D222,""),"")</f>
        <v/>
      </c>
      <c r="H224" s="104" t="str">
        <f>IFERROR(IF([1]ForbCalc!E222&lt;&gt;"",[1]ForbCalc!E222,""),"")</f>
        <v/>
      </c>
    </row>
    <row r="225" spans="1:8" s="1" customFormat="1" x14ac:dyDescent="0.2">
      <c r="A225" s="57"/>
      <c r="B225" s="87" t="str">
        <f>IFERROR(IF([1]ForbDraft!B238&lt;&gt;"",[1]ForbDraft!B238,""),"")</f>
        <v/>
      </c>
      <c r="C225" s="101" t="str">
        <f>IFERROR(IF([1]ForbDraft!C238&lt;&gt;"",[1]ForbDraft!C238,""),"")</f>
        <v/>
      </c>
      <c r="D225" s="38" t="str">
        <f>IFERROR(IF([1]ForbDraft!O238&lt;&gt;"",[1]ForbDraft!O238,""),"")</f>
        <v/>
      </c>
      <c r="E225" s="102" t="str">
        <f>IFERROR(IF([1]ForbDraft!I238&lt;&gt;"",TEXT([1]ForbDraft!I238,"#,##0.00"),""),"")</f>
        <v/>
      </c>
      <c r="F225" s="103" t="str">
        <f>IFERROR(IF([1]ForbDraft!F238&lt;&gt;"",[1]ForbDraft!F238,""),"")</f>
        <v/>
      </c>
      <c r="G225" s="38" t="str">
        <f>IFERROR(IF([1]ForbCalc!D223&lt;&gt;"",[1]ForbCalc!D223,""),"")</f>
        <v/>
      </c>
      <c r="H225" s="104" t="str">
        <f>IFERROR(IF([1]ForbCalc!E223&lt;&gt;"",[1]ForbCalc!E223,""),"")</f>
        <v/>
      </c>
    </row>
    <row r="226" spans="1:8" s="1" customFormat="1" x14ac:dyDescent="0.2">
      <c r="A226" s="57"/>
      <c r="B226" s="87" t="str">
        <f>IFERROR(IF([1]ForbDraft!B239&lt;&gt;"",[1]ForbDraft!B239,""),"")</f>
        <v/>
      </c>
      <c r="C226" s="101" t="str">
        <f>IFERROR(IF([1]ForbDraft!C239&lt;&gt;"",[1]ForbDraft!C239,""),"")</f>
        <v/>
      </c>
      <c r="D226" s="38" t="str">
        <f>IFERROR(IF([1]ForbDraft!O239&lt;&gt;"",[1]ForbDraft!O239,""),"")</f>
        <v/>
      </c>
      <c r="E226" s="102" t="str">
        <f>IFERROR(IF([1]ForbDraft!I239&lt;&gt;"",TEXT([1]ForbDraft!I239,"#,##0.00"),""),"")</f>
        <v/>
      </c>
      <c r="F226" s="103" t="str">
        <f>IFERROR(IF([1]ForbDraft!F239&lt;&gt;"",[1]ForbDraft!F239,""),"")</f>
        <v/>
      </c>
      <c r="G226" s="38" t="str">
        <f>IFERROR(IF([1]ForbCalc!D224&lt;&gt;"",[1]ForbCalc!D224,""),"")</f>
        <v/>
      </c>
      <c r="H226" s="104" t="str">
        <f>IFERROR(IF([1]ForbCalc!E224&lt;&gt;"",[1]ForbCalc!E224,""),"")</f>
        <v/>
      </c>
    </row>
    <row r="227" spans="1:8" s="1" customFormat="1" x14ac:dyDescent="0.2">
      <c r="A227" s="57"/>
      <c r="B227" s="87" t="str">
        <f>IFERROR(IF([1]ForbDraft!B240&lt;&gt;"",[1]ForbDraft!B240,""),"")</f>
        <v/>
      </c>
      <c r="C227" s="101" t="str">
        <f>IFERROR(IF([1]ForbDraft!C240&lt;&gt;"",[1]ForbDraft!C240,""),"")</f>
        <v/>
      </c>
      <c r="D227" s="38" t="str">
        <f>IFERROR(IF([1]ForbDraft!O240&lt;&gt;"",[1]ForbDraft!O240,""),"")</f>
        <v/>
      </c>
      <c r="E227" s="102" t="str">
        <f>IFERROR(IF([1]ForbDraft!I240&lt;&gt;"",TEXT([1]ForbDraft!I240,"#,##0.00"),""),"")</f>
        <v/>
      </c>
      <c r="F227" s="103" t="str">
        <f>IFERROR(IF([1]ForbDraft!F240&lt;&gt;"",[1]ForbDraft!F240,""),"")</f>
        <v/>
      </c>
      <c r="G227" s="38" t="str">
        <f>IFERROR(IF([1]ForbCalc!D225&lt;&gt;"",[1]ForbCalc!D225,""),"")</f>
        <v/>
      </c>
      <c r="H227" s="104" t="str">
        <f>IFERROR(IF([1]ForbCalc!E225&lt;&gt;"",[1]ForbCalc!E225,""),"")</f>
        <v/>
      </c>
    </row>
    <row r="228" spans="1:8" s="1" customFormat="1" x14ac:dyDescent="0.2">
      <c r="A228" s="57"/>
      <c r="B228" s="87" t="str">
        <f>IFERROR(IF([1]ForbDraft!B241&lt;&gt;"",[1]ForbDraft!B241,""),"")</f>
        <v/>
      </c>
      <c r="C228" s="101" t="str">
        <f>IFERROR(IF([1]ForbDraft!C241&lt;&gt;"",[1]ForbDraft!C241,""),"")</f>
        <v/>
      </c>
      <c r="D228" s="38" t="str">
        <f>IFERROR(IF([1]ForbDraft!O241&lt;&gt;"",[1]ForbDraft!O241,""),"")</f>
        <v/>
      </c>
      <c r="E228" s="102" t="str">
        <f>IFERROR(IF([1]ForbDraft!I241&lt;&gt;"",TEXT([1]ForbDraft!I241,"#,##0.00"),""),"")</f>
        <v/>
      </c>
      <c r="F228" s="103" t="str">
        <f>IFERROR(IF([1]ForbDraft!F241&lt;&gt;"",[1]ForbDraft!F241,""),"")</f>
        <v/>
      </c>
      <c r="G228" s="38" t="str">
        <f>IFERROR(IF([1]ForbCalc!D226&lt;&gt;"",[1]ForbCalc!D226,""),"")</f>
        <v/>
      </c>
      <c r="H228" s="104" t="str">
        <f>IFERROR(IF([1]ForbCalc!E226&lt;&gt;"",[1]ForbCalc!E226,""),"")</f>
        <v/>
      </c>
    </row>
    <row r="229" spans="1:8" s="1" customFormat="1" x14ac:dyDescent="0.2">
      <c r="A229" s="57"/>
      <c r="B229" s="87" t="str">
        <f>IFERROR(IF([1]ForbDraft!B242&lt;&gt;"",[1]ForbDraft!B242,""),"")</f>
        <v/>
      </c>
      <c r="C229" s="101" t="str">
        <f>IFERROR(IF([1]ForbDraft!C242&lt;&gt;"",[1]ForbDraft!C242,""),"")</f>
        <v/>
      </c>
      <c r="D229" s="38" t="str">
        <f>IFERROR(IF([1]ForbDraft!O242&lt;&gt;"",[1]ForbDraft!O242,""),"")</f>
        <v/>
      </c>
      <c r="E229" s="102" t="str">
        <f>IFERROR(IF([1]ForbDraft!I242&lt;&gt;"",TEXT([1]ForbDraft!I242,"#,##0.00"),""),"")</f>
        <v/>
      </c>
      <c r="F229" s="103" t="str">
        <f>IFERROR(IF([1]ForbDraft!F242&lt;&gt;"",[1]ForbDraft!F242,""),"")</f>
        <v/>
      </c>
      <c r="G229" s="38" t="str">
        <f>IFERROR(IF([1]ForbCalc!D227&lt;&gt;"",[1]ForbCalc!D227,""),"")</f>
        <v/>
      </c>
      <c r="H229" s="104" t="str">
        <f>IFERROR(IF([1]ForbCalc!E227&lt;&gt;"",[1]ForbCalc!E227,""),"")</f>
        <v/>
      </c>
    </row>
    <row r="230" spans="1:8" s="1" customFormat="1" x14ac:dyDescent="0.2">
      <c r="A230" s="57"/>
      <c r="B230" s="87" t="str">
        <f>IFERROR(IF([1]ForbDraft!B243&lt;&gt;"",[1]ForbDraft!B243,""),"")</f>
        <v/>
      </c>
      <c r="C230" s="101" t="str">
        <f>IFERROR(IF([1]ForbDraft!C243&lt;&gt;"",[1]ForbDraft!C243,""),"")</f>
        <v/>
      </c>
      <c r="D230" s="38" t="str">
        <f>IFERROR(IF([1]ForbDraft!O243&lt;&gt;"",[1]ForbDraft!O243,""),"")</f>
        <v/>
      </c>
      <c r="E230" s="102" t="str">
        <f>IFERROR(IF([1]ForbDraft!I243&lt;&gt;"",TEXT([1]ForbDraft!I243,"#,##0.00"),""),"")</f>
        <v/>
      </c>
      <c r="F230" s="103" t="str">
        <f>IFERROR(IF([1]ForbDraft!F243&lt;&gt;"",[1]ForbDraft!F243,""),"")</f>
        <v/>
      </c>
      <c r="G230" s="38" t="str">
        <f>IFERROR(IF([1]ForbCalc!D228&lt;&gt;"",[1]ForbCalc!D228,""),"")</f>
        <v/>
      </c>
      <c r="H230" s="104" t="str">
        <f>IFERROR(IF([1]ForbCalc!E228&lt;&gt;"",[1]ForbCalc!E228,""),"")</f>
        <v/>
      </c>
    </row>
    <row r="231" spans="1:8" s="1" customFormat="1" x14ac:dyDescent="0.2">
      <c r="A231" s="57"/>
      <c r="B231" s="87" t="str">
        <f>IFERROR(IF([1]ForbDraft!B244&lt;&gt;"",[1]ForbDraft!B244,""),"")</f>
        <v/>
      </c>
      <c r="C231" s="101" t="str">
        <f>IFERROR(IF([1]ForbDraft!C244&lt;&gt;"",[1]ForbDraft!C244,""),"")</f>
        <v/>
      </c>
      <c r="D231" s="38" t="str">
        <f>IFERROR(IF([1]ForbDraft!O244&lt;&gt;"",[1]ForbDraft!O244,""),"")</f>
        <v/>
      </c>
      <c r="E231" s="102" t="str">
        <f>IFERROR(IF([1]ForbDraft!I244&lt;&gt;"",TEXT([1]ForbDraft!I244,"#,##0.00"),""),"")</f>
        <v/>
      </c>
      <c r="F231" s="103" t="str">
        <f>IFERROR(IF([1]ForbDraft!F244&lt;&gt;"",[1]ForbDraft!F244,""),"")</f>
        <v/>
      </c>
      <c r="G231" s="38" t="str">
        <f>IFERROR(IF([1]ForbCalc!D229&lt;&gt;"",[1]ForbCalc!D229,""),"")</f>
        <v/>
      </c>
      <c r="H231" s="104" t="str">
        <f>IFERROR(IF([1]ForbCalc!E229&lt;&gt;"",[1]ForbCalc!E229,""),"")</f>
        <v/>
      </c>
    </row>
    <row r="232" spans="1:8" s="1" customFormat="1" x14ac:dyDescent="0.2">
      <c r="A232" s="57"/>
      <c r="B232" s="87" t="str">
        <f>IFERROR(IF([1]ForbDraft!B245&lt;&gt;"",[1]ForbDraft!B245,""),"")</f>
        <v/>
      </c>
      <c r="C232" s="101" t="str">
        <f>IFERROR(IF([1]ForbDraft!C245&lt;&gt;"",[1]ForbDraft!C245,""),"")</f>
        <v/>
      </c>
      <c r="D232" s="38" t="str">
        <f>IFERROR(IF([1]ForbDraft!O245&lt;&gt;"",[1]ForbDraft!O245,""),"")</f>
        <v/>
      </c>
      <c r="E232" s="102" t="str">
        <f>IFERROR(IF([1]ForbDraft!I245&lt;&gt;"",TEXT([1]ForbDraft!I245,"#,##0.00"),""),"")</f>
        <v/>
      </c>
      <c r="F232" s="103" t="str">
        <f>IFERROR(IF([1]ForbDraft!F245&lt;&gt;"",[1]ForbDraft!F245,""),"")</f>
        <v/>
      </c>
      <c r="G232" s="38" t="str">
        <f>IFERROR(IF([1]ForbCalc!D230&lt;&gt;"",[1]ForbCalc!D230,""),"")</f>
        <v/>
      </c>
      <c r="H232" s="104" t="str">
        <f>IFERROR(IF([1]ForbCalc!E230&lt;&gt;"",[1]ForbCalc!E230,""),"")</f>
        <v/>
      </c>
    </row>
    <row r="233" spans="1:8" s="1" customFormat="1" x14ac:dyDescent="0.2">
      <c r="A233" s="57"/>
      <c r="B233" s="87" t="str">
        <f>IFERROR(IF([1]ForbDraft!B246&lt;&gt;"",[1]ForbDraft!B246,""),"")</f>
        <v/>
      </c>
      <c r="C233" s="101" t="str">
        <f>IFERROR(IF([1]ForbDraft!C246&lt;&gt;"",[1]ForbDraft!C246,""),"")</f>
        <v/>
      </c>
      <c r="D233" s="38" t="str">
        <f>IFERROR(IF([1]ForbDraft!O246&lt;&gt;"",[1]ForbDraft!O246,""),"")</f>
        <v/>
      </c>
      <c r="E233" s="102" t="str">
        <f>IFERROR(IF([1]ForbDraft!I246&lt;&gt;"",TEXT([1]ForbDraft!I246,"#,##0.00"),""),"")</f>
        <v/>
      </c>
      <c r="F233" s="103" t="str">
        <f>IFERROR(IF([1]ForbDraft!F246&lt;&gt;"",[1]ForbDraft!F246,""),"")</f>
        <v/>
      </c>
      <c r="G233" s="38" t="str">
        <f>IFERROR(IF([1]ForbCalc!D231&lt;&gt;"",[1]ForbCalc!D231,""),"")</f>
        <v/>
      </c>
      <c r="H233" s="104" t="str">
        <f>IFERROR(IF([1]ForbCalc!E231&lt;&gt;"",[1]ForbCalc!E231,""),"")</f>
        <v/>
      </c>
    </row>
    <row r="234" spans="1:8" s="1" customFormat="1" x14ac:dyDescent="0.2">
      <c r="A234" s="57"/>
      <c r="B234" s="87" t="str">
        <f>IFERROR(IF([1]ForbDraft!B247&lt;&gt;"",[1]ForbDraft!B247,""),"")</f>
        <v/>
      </c>
      <c r="C234" s="101" t="str">
        <f>IFERROR(IF([1]ForbDraft!C247&lt;&gt;"",[1]ForbDraft!C247,""),"")</f>
        <v/>
      </c>
      <c r="D234" s="38" t="str">
        <f>IFERROR(IF([1]ForbDraft!O247&lt;&gt;"",[1]ForbDraft!O247,""),"")</f>
        <v/>
      </c>
      <c r="E234" s="102" t="str">
        <f>IFERROR(IF([1]ForbDraft!I247&lt;&gt;"",TEXT([1]ForbDraft!I247,"#,##0.00"),""),"")</f>
        <v/>
      </c>
      <c r="F234" s="103" t="str">
        <f>IFERROR(IF([1]ForbDraft!F247&lt;&gt;"",[1]ForbDraft!F247,""),"")</f>
        <v/>
      </c>
      <c r="G234" s="38" t="str">
        <f>IFERROR(IF([1]ForbCalc!D232&lt;&gt;"",[1]ForbCalc!D232,""),"")</f>
        <v/>
      </c>
      <c r="H234" s="104" t="str">
        <f>IFERROR(IF([1]ForbCalc!E232&lt;&gt;"",[1]ForbCalc!E232,""),"")</f>
        <v/>
      </c>
    </row>
    <row r="235" spans="1:8" s="1" customFormat="1" x14ac:dyDescent="0.2">
      <c r="A235" s="57"/>
      <c r="B235" s="87" t="str">
        <f>IFERROR(IF([1]ForbDraft!B248&lt;&gt;"",[1]ForbDraft!B248,""),"")</f>
        <v/>
      </c>
      <c r="C235" s="101" t="str">
        <f>IFERROR(IF([1]ForbDraft!C248&lt;&gt;"",[1]ForbDraft!C248,""),"")</f>
        <v/>
      </c>
      <c r="D235" s="38" t="str">
        <f>IFERROR(IF([1]ForbDraft!O248&lt;&gt;"",[1]ForbDraft!O248,""),"")</f>
        <v/>
      </c>
      <c r="E235" s="102" t="str">
        <f>IFERROR(IF([1]ForbDraft!I248&lt;&gt;"",TEXT([1]ForbDraft!I248,"#,##0.00"),""),"")</f>
        <v/>
      </c>
      <c r="F235" s="103" t="str">
        <f>IFERROR(IF([1]ForbDraft!F248&lt;&gt;"",[1]ForbDraft!F248,""),"")</f>
        <v/>
      </c>
      <c r="G235" s="38" t="str">
        <f>IFERROR(IF([1]ForbCalc!D233&lt;&gt;"",[1]ForbCalc!D233,""),"")</f>
        <v/>
      </c>
      <c r="H235" s="104" t="str">
        <f>IFERROR(IF([1]ForbCalc!E233&lt;&gt;"",[1]ForbCalc!E233,""),"")</f>
        <v/>
      </c>
    </row>
    <row r="236" spans="1:8" s="1" customFormat="1" x14ac:dyDescent="0.2">
      <c r="A236" s="57"/>
      <c r="B236" s="87" t="str">
        <f>IFERROR(IF([1]ForbDraft!B249&lt;&gt;"",[1]ForbDraft!B249,""),"")</f>
        <v/>
      </c>
      <c r="C236" s="101" t="str">
        <f>IFERROR(IF([1]ForbDraft!C249&lt;&gt;"",[1]ForbDraft!C249,""),"")</f>
        <v/>
      </c>
      <c r="D236" s="38" t="str">
        <f>IFERROR(IF([1]ForbDraft!O249&lt;&gt;"",[1]ForbDraft!O249,""),"")</f>
        <v/>
      </c>
      <c r="E236" s="102" t="str">
        <f>IFERROR(IF([1]ForbDraft!I249&lt;&gt;"",TEXT([1]ForbDraft!I249,"#,##0.00"),""),"")</f>
        <v/>
      </c>
      <c r="F236" s="103" t="str">
        <f>IFERROR(IF([1]ForbDraft!F249&lt;&gt;"",[1]ForbDraft!F249,""),"")</f>
        <v/>
      </c>
      <c r="G236" s="38" t="str">
        <f>IFERROR(IF([1]ForbCalc!D234&lt;&gt;"",[1]ForbCalc!D234,""),"")</f>
        <v/>
      </c>
      <c r="H236" s="104" t="str">
        <f>IFERROR(IF([1]ForbCalc!E234&lt;&gt;"",[1]ForbCalc!E234,""),"")</f>
        <v/>
      </c>
    </row>
    <row r="237" spans="1:8" s="1" customFormat="1" x14ac:dyDescent="0.2">
      <c r="A237" s="57"/>
      <c r="B237" s="87" t="str">
        <f>IFERROR(IF([1]ForbDraft!B250&lt;&gt;"",[1]ForbDraft!B250,""),"")</f>
        <v/>
      </c>
      <c r="C237" s="101" t="str">
        <f>IFERROR(IF([1]ForbDraft!C250&lt;&gt;"",[1]ForbDraft!C250,""),"")</f>
        <v/>
      </c>
      <c r="D237" s="38" t="str">
        <f>IFERROR(IF([1]ForbDraft!O250&lt;&gt;"",[1]ForbDraft!O250,""),"")</f>
        <v/>
      </c>
      <c r="E237" s="102" t="str">
        <f>IFERROR(IF([1]ForbDraft!I250&lt;&gt;"",TEXT([1]ForbDraft!I250,"#,##0.00"),""),"")</f>
        <v/>
      </c>
      <c r="F237" s="103" t="str">
        <f>IFERROR(IF([1]ForbDraft!F250&lt;&gt;"",[1]ForbDraft!F250,""),"")</f>
        <v/>
      </c>
      <c r="G237" s="38" t="str">
        <f>IFERROR(IF([1]ForbCalc!D235&lt;&gt;"",[1]ForbCalc!D235,""),"")</f>
        <v/>
      </c>
      <c r="H237" s="104" t="str">
        <f>IFERROR(IF([1]ForbCalc!E235&lt;&gt;"",[1]ForbCalc!E235,""),"")</f>
        <v/>
      </c>
    </row>
    <row r="238" spans="1:8" s="1" customFormat="1" x14ac:dyDescent="0.2">
      <c r="A238" s="57"/>
      <c r="B238" s="87" t="str">
        <f>IFERROR(IF([1]ForbDraft!B251&lt;&gt;"",[1]ForbDraft!B251,""),"")</f>
        <v/>
      </c>
      <c r="C238" s="101" t="str">
        <f>IFERROR(IF([1]ForbDraft!C251&lt;&gt;"",[1]ForbDraft!C251,""),"")</f>
        <v/>
      </c>
      <c r="D238" s="38" t="str">
        <f>IFERROR(IF([1]ForbDraft!O251&lt;&gt;"",[1]ForbDraft!O251,""),"")</f>
        <v/>
      </c>
      <c r="E238" s="102" t="str">
        <f>IFERROR(IF([1]ForbDraft!I251&lt;&gt;"",TEXT([1]ForbDraft!I251,"#,##0.00"),""),"")</f>
        <v/>
      </c>
      <c r="F238" s="103" t="str">
        <f>IFERROR(IF([1]ForbDraft!F251&lt;&gt;"",[1]ForbDraft!F251,""),"")</f>
        <v/>
      </c>
      <c r="G238" s="38" t="str">
        <f>IFERROR(IF([1]ForbCalc!D236&lt;&gt;"",[1]ForbCalc!D236,""),"")</f>
        <v/>
      </c>
      <c r="H238" s="104" t="str">
        <f>IFERROR(IF([1]ForbCalc!E236&lt;&gt;"",[1]ForbCalc!E236,""),"")</f>
        <v/>
      </c>
    </row>
    <row r="239" spans="1:8" s="1" customFormat="1" x14ac:dyDescent="0.2">
      <c r="A239" s="57"/>
      <c r="B239" s="87" t="str">
        <f>IFERROR(IF([1]ForbDraft!B252&lt;&gt;"",[1]ForbDraft!B252,""),"")</f>
        <v/>
      </c>
      <c r="C239" s="101" t="str">
        <f>IFERROR(IF([1]ForbDraft!C252&lt;&gt;"",[1]ForbDraft!C252,""),"")</f>
        <v/>
      </c>
      <c r="D239" s="38" t="str">
        <f>IFERROR(IF([1]ForbDraft!O252&lt;&gt;"",[1]ForbDraft!O252,""),"")</f>
        <v/>
      </c>
      <c r="E239" s="102" t="str">
        <f>IFERROR(IF([1]ForbDraft!I252&lt;&gt;"",TEXT([1]ForbDraft!I252,"#,##0.00"),""),"")</f>
        <v/>
      </c>
      <c r="F239" s="103" t="str">
        <f>IFERROR(IF([1]ForbDraft!F252&lt;&gt;"",[1]ForbDraft!F252,""),"")</f>
        <v/>
      </c>
      <c r="G239" s="38" t="str">
        <f>IFERROR(IF([1]ForbCalc!D237&lt;&gt;"",[1]ForbCalc!D237,""),"")</f>
        <v/>
      </c>
      <c r="H239" s="104" t="str">
        <f>IFERROR(IF([1]ForbCalc!E237&lt;&gt;"",[1]ForbCalc!E237,""),"")</f>
        <v/>
      </c>
    </row>
    <row r="240" spans="1:8" s="1" customFormat="1" x14ac:dyDescent="0.2">
      <c r="A240" s="57"/>
      <c r="B240" s="87" t="str">
        <f>IFERROR(IF([1]ForbDraft!B253&lt;&gt;"",[1]ForbDraft!B253,""),"")</f>
        <v/>
      </c>
      <c r="C240" s="101" t="str">
        <f>IFERROR(IF([1]ForbDraft!C253&lt;&gt;"",[1]ForbDraft!C253,""),"")</f>
        <v/>
      </c>
      <c r="D240" s="38" t="str">
        <f>IFERROR(IF([1]ForbDraft!O253&lt;&gt;"",[1]ForbDraft!O253,""),"")</f>
        <v/>
      </c>
      <c r="E240" s="102" t="str">
        <f>IFERROR(IF([1]ForbDraft!I253&lt;&gt;"",TEXT([1]ForbDraft!I253,"#,##0.00"),""),"")</f>
        <v/>
      </c>
      <c r="F240" s="103" t="str">
        <f>IFERROR(IF([1]ForbDraft!F253&lt;&gt;"",[1]ForbDraft!F253,""),"")</f>
        <v/>
      </c>
      <c r="G240" s="38" t="str">
        <f>IFERROR(IF([1]ForbCalc!D238&lt;&gt;"",[1]ForbCalc!D238,""),"")</f>
        <v/>
      </c>
      <c r="H240" s="104" t="str">
        <f>IFERROR(IF([1]ForbCalc!E238&lt;&gt;"",[1]ForbCalc!E238,""),"")</f>
        <v/>
      </c>
    </row>
    <row r="241" spans="1:8" s="1" customFormat="1" x14ac:dyDescent="0.2">
      <c r="A241" s="57"/>
      <c r="B241" s="87" t="str">
        <f>IFERROR(IF([1]ForbDraft!B254&lt;&gt;"",[1]ForbDraft!B254,""),"")</f>
        <v/>
      </c>
      <c r="C241" s="101" t="str">
        <f>IFERROR(IF([1]ForbDraft!C254&lt;&gt;"",[1]ForbDraft!C254,""),"")</f>
        <v/>
      </c>
      <c r="D241" s="38" t="str">
        <f>IFERROR(IF([1]ForbDraft!O254&lt;&gt;"",[1]ForbDraft!O254,""),"")</f>
        <v/>
      </c>
      <c r="E241" s="102" t="str">
        <f>IFERROR(IF([1]ForbDraft!I254&lt;&gt;"",TEXT([1]ForbDraft!I254,"#,##0.00"),""),"")</f>
        <v/>
      </c>
      <c r="F241" s="103" t="str">
        <f>IFERROR(IF([1]ForbDraft!F254&lt;&gt;"",[1]ForbDraft!F254,""),"")</f>
        <v/>
      </c>
      <c r="G241" s="38" t="str">
        <f>IFERROR(IF([1]ForbCalc!D239&lt;&gt;"",[1]ForbCalc!D239,""),"")</f>
        <v/>
      </c>
      <c r="H241" s="104" t="str">
        <f>IFERROR(IF([1]ForbCalc!E239&lt;&gt;"",[1]ForbCalc!E239,""),"")</f>
        <v/>
      </c>
    </row>
    <row r="242" spans="1:8" s="1" customFormat="1" x14ac:dyDescent="0.2">
      <c r="A242" s="57"/>
      <c r="B242" s="87" t="str">
        <f>IFERROR(IF([1]ForbDraft!B255&lt;&gt;"",[1]ForbDraft!B255,""),"")</f>
        <v/>
      </c>
      <c r="C242" s="101" t="str">
        <f>IFERROR(IF([1]ForbDraft!C255&lt;&gt;"",[1]ForbDraft!C255,""),"")</f>
        <v/>
      </c>
      <c r="D242" s="38" t="str">
        <f>IFERROR(IF([1]ForbDraft!O255&lt;&gt;"",[1]ForbDraft!O255,""),"")</f>
        <v/>
      </c>
      <c r="E242" s="102" t="str">
        <f>IFERROR(IF([1]ForbDraft!I255&lt;&gt;"",TEXT([1]ForbDraft!I255,"#,##0.00"),""),"")</f>
        <v/>
      </c>
      <c r="F242" s="103" t="str">
        <f>IFERROR(IF([1]ForbDraft!F255&lt;&gt;"",[1]ForbDraft!F255,""),"")</f>
        <v/>
      </c>
      <c r="G242" s="38" t="str">
        <f>IFERROR(IF([1]ForbCalc!D240&lt;&gt;"",[1]ForbCalc!D240,""),"")</f>
        <v/>
      </c>
      <c r="H242" s="104" t="str">
        <f>IFERROR(IF([1]ForbCalc!E240&lt;&gt;"",[1]ForbCalc!E240,""),"")</f>
        <v/>
      </c>
    </row>
    <row r="243" spans="1:8" s="1" customFormat="1" x14ac:dyDescent="0.2">
      <c r="A243" s="57"/>
      <c r="B243" s="87" t="str">
        <f>IFERROR(IF([1]ForbDraft!B256&lt;&gt;"",[1]ForbDraft!B256,""),"")</f>
        <v/>
      </c>
      <c r="C243" s="101" t="str">
        <f>IFERROR(IF([1]ForbDraft!C256&lt;&gt;"",[1]ForbDraft!C256,""),"")</f>
        <v/>
      </c>
      <c r="D243" s="38" t="str">
        <f>IFERROR(IF([1]ForbDraft!O256&lt;&gt;"",[1]ForbDraft!O256,""),"")</f>
        <v/>
      </c>
      <c r="E243" s="102" t="str">
        <f>IFERROR(IF([1]ForbDraft!I256&lt;&gt;"",TEXT([1]ForbDraft!I256,"#,##0.00"),""),"")</f>
        <v/>
      </c>
      <c r="F243" s="103" t="str">
        <f>IFERROR(IF([1]ForbDraft!F256&lt;&gt;"",[1]ForbDraft!F256,""),"")</f>
        <v/>
      </c>
      <c r="G243" s="38" t="str">
        <f>IFERROR(IF([1]ForbCalc!D241&lt;&gt;"",[1]ForbCalc!D241,""),"")</f>
        <v/>
      </c>
      <c r="H243" s="104" t="str">
        <f>IFERROR(IF([1]ForbCalc!E241&lt;&gt;"",[1]ForbCalc!E241,""),"")</f>
        <v/>
      </c>
    </row>
    <row r="244" spans="1:8" s="1" customFormat="1" x14ac:dyDescent="0.2">
      <c r="A244" s="57"/>
      <c r="B244" s="87" t="str">
        <f>IFERROR(IF([1]ForbDraft!B257&lt;&gt;"",[1]ForbDraft!B257,""),"")</f>
        <v/>
      </c>
      <c r="C244" s="101" t="str">
        <f>IFERROR(IF([1]ForbDraft!C257&lt;&gt;"",[1]ForbDraft!C257,""),"")</f>
        <v/>
      </c>
      <c r="D244" s="38" t="str">
        <f>IFERROR(IF([1]ForbDraft!O257&lt;&gt;"",[1]ForbDraft!O257,""),"")</f>
        <v/>
      </c>
      <c r="E244" s="102" t="str">
        <f>IFERROR(IF([1]ForbDraft!I257&lt;&gt;"",TEXT([1]ForbDraft!I257,"#,##0.00"),""),"")</f>
        <v/>
      </c>
      <c r="F244" s="103" t="str">
        <f>IFERROR(IF([1]ForbDraft!F257&lt;&gt;"",[1]ForbDraft!F257,""),"")</f>
        <v/>
      </c>
      <c r="G244" s="38" t="str">
        <f>IFERROR(IF([1]ForbCalc!D242&lt;&gt;"",[1]ForbCalc!D242,""),"")</f>
        <v/>
      </c>
      <c r="H244" s="104" t="str">
        <f>IFERROR(IF([1]ForbCalc!E242&lt;&gt;"",[1]ForbCalc!E242,""),"")</f>
        <v/>
      </c>
    </row>
    <row r="245" spans="1:8" s="1" customFormat="1" x14ac:dyDescent="0.2">
      <c r="A245" s="57"/>
      <c r="B245" s="87" t="str">
        <f>IFERROR(IF([1]ForbDraft!B258&lt;&gt;"",[1]ForbDraft!B258,""),"")</f>
        <v/>
      </c>
      <c r="C245" s="101" t="str">
        <f>IFERROR(IF([1]ForbDraft!C258&lt;&gt;"",[1]ForbDraft!C258,""),"")</f>
        <v/>
      </c>
      <c r="D245" s="38" t="str">
        <f>IFERROR(IF([1]ForbDraft!O258&lt;&gt;"",[1]ForbDraft!O258,""),"")</f>
        <v/>
      </c>
      <c r="E245" s="102" t="str">
        <f>IFERROR(IF([1]ForbDraft!I258&lt;&gt;"",TEXT([1]ForbDraft!I258,"#,##0.00"),""),"")</f>
        <v/>
      </c>
      <c r="F245" s="103" t="str">
        <f>IFERROR(IF([1]ForbDraft!F258&lt;&gt;"",[1]ForbDraft!F258,""),"")</f>
        <v/>
      </c>
      <c r="G245" s="38" t="str">
        <f>IFERROR(IF([1]ForbCalc!D243&lt;&gt;"",[1]ForbCalc!D243,""),"")</f>
        <v/>
      </c>
      <c r="H245" s="104" t="str">
        <f>IFERROR(IF([1]ForbCalc!E243&lt;&gt;"",[1]ForbCalc!E243,""),"")</f>
        <v/>
      </c>
    </row>
    <row r="246" spans="1:8" s="1" customFormat="1" x14ac:dyDescent="0.2">
      <c r="A246" s="57"/>
      <c r="B246" s="87" t="str">
        <f>IFERROR(IF([1]ForbDraft!B259&lt;&gt;"",[1]ForbDraft!B259,""),"")</f>
        <v/>
      </c>
      <c r="C246" s="101" t="str">
        <f>IFERROR(IF([1]ForbDraft!C259&lt;&gt;"",[1]ForbDraft!C259,""),"")</f>
        <v/>
      </c>
      <c r="D246" s="38" t="str">
        <f>IFERROR(IF([1]ForbDraft!O259&lt;&gt;"",[1]ForbDraft!O259,""),"")</f>
        <v/>
      </c>
      <c r="E246" s="102" t="str">
        <f>IFERROR(IF([1]ForbDraft!I259&lt;&gt;"",TEXT([1]ForbDraft!I259,"#,##0.00"),""),"")</f>
        <v/>
      </c>
      <c r="F246" s="103" t="str">
        <f>IFERROR(IF([1]ForbDraft!F259&lt;&gt;"",[1]ForbDraft!F259,""),"")</f>
        <v/>
      </c>
      <c r="G246" s="38" t="str">
        <f>IFERROR(IF([1]ForbCalc!D244&lt;&gt;"",[1]ForbCalc!D244,""),"")</f>
        <v/>
      </c>
      <c r="H246" s="104" t="str">
        <f>IFERROR(IF([1]ForbCalc!E244&lt;&gt;"",[1]ForbCalc!E244,""),"")</f>
        <v/>
      </c>
    </row>
    <row r="247" spans="1:8" s="1" customFormat="1" x14ac:dyDescent="0.2">
      <c r="A247" s="57"/>
      <c r="B247" s="87" t="str">
        <f>IFERROR(IF([1]ForbDraft!B260&lt;&gt;"",[1]ForbDraft!B260,""),"")</f>
        <v/>
      </c>
      <c r="C247" s="101" t="str">
        <f>IFERROR(IF([1]ForbDraft!C260&lt;&gt;"",[1]ForbDraft!C260,""),"")</f>
        <v/>
      </c>
      <c r="D247" s="38" t="str">
        <f>IFERROR(IF([1]ForbDraft!O260&lt;&gt;"",[1]ForbDraft!O260,""),"")</f>
        <v/>
      </c>
      <c r="E247" s="102" t="str">
        <f>IFERROR(IF([1]ForbDraft!I260&lt;&gt;"",TEXT([1]ForbDraft!I260,"#,##0.00"),""),"")</f>
        <v/>
      </c>
      <c r="F247" s="103" t="str">
        <f>IFERROR(IF([1]ForbDraft!F260&lt;&gt;"",[1]ForbDraft!F260,""),"")</f>
        <v/>
      </c>
      <c r="G247" s="38" t="str">
        <f>IFERROR(IF([1]ForbCalc!D245&lt;&gt;"",[1]ForbCalc!D245,""),"")</f>
        <v/>
      </c>
      <c r="H247" s="104" t="str">
        <f>IFERROR(IF([1]ForbCalc!E245&lt;&gt;"",[1]ForbCalc!E245,""),"")</f>
        <v/>
      </c>
    </row>
    <row r="248" spans="1:8" s="1" customFormat="1" x14ac:dyDescent="0.2">
      <c r="A248" s="57"/>
      <c r="B248" s="87" t="str">
        <f>IFERROR(IF([1]ForbDraft!B261&lt;&gt;"",[1]ForbDraft!B261,""),"")</f>
        <v/>
      </c>
      <c r="C248" s="101" t="str">
        <f>IFERROR(IF([1]ForbDraft!C261&lt;&gt;"",[1]ForbDraft!C261,""),"")</f>
        <v/>
      </c>
      <c r="D248" s="38" t="str">
        <f>IFERROR(IF([1]ForbDraft!O261&lt;&gt;"",[1]ForbDraft!O261,""),"")</f>
        <v/>
      </c>
      <c r="E248" s="102" t="str">
        <f>IFERROR(IF([1]ForbDraft!I261&lt;&gt;"",TEXT([1]ForbDraft!I261,"#,##0.00"),""),"")</f>
        <v/>
      </c>
      <c r="F248" s="103" t="str">
        <f>IFERROR(IF([1]ForbDraft!F261&lt;&gt;"",[1]ForbDraft!F261,""),"")</f>
        <v/>
      </c>
      <c r="G248" s="38" t="str">
        <f>IFERROR(IF([1]ForbCalc!D246&lt;&gt;"",[1]ForbCalc!D246,""),"")</f>
        <v/>
      </c>
      <c r="H248" s="104" t="str">
        <f>IFERROR(IF([1]ForbCalc!E246&lt;&gt;"",[1]ForbCalc!E246,""),"")</f>
        <v/>
      </c>
    </row>
    <row r="249" spans="1:8" s="1" customFormat="1" x14ac:dyDescent="0.2">
      <c r="A249" s="57"/>
      <c r="B249" s="87" t="str">
        <f>IFERROR(IF([1]ForbDraft!B262&lt;&gt;"",[1]ForbDraft!B262,""),"")</f>
        <v/>
      </c>
      <c r="C249" s="101" t="str">
        <f>IFERROR(IF([1]ForbDraft!C262&lt;&gt;"",[1]ForbDraft!C262,""),"")</f>
        <v/>
      </c>
      <c r="D249" s="38" t="str">
        <f>IFERROR(IF([1]ForbDraft!O262&lt;&gt;"",[1]ForbDraft!O262,""),"")</f>
        <v/>
      </c>
      <c r="E249" s="102" t="str">
        <f>IFERROR(IF([1]ForbDraft!I262&lt;&gt;"",TEXT([1]ForbDraft!I262,"#,##0.00"),""),"")</f>
        <v/>
      </c>
      <c r="F249" s="103" t="str">
        <f>IFERROR(IF([1]ForbDraft!F262&lt;&gt;"",[1]ForbDraft!F262,""),"")</f>
        <v/>
      </c>
      <c r="G249" s="38" t="str">
        <f>IFERROR(IF([1]ForbCalc!D247&lt;&gt;"",[1]ForbCalc!D247,""),"")</f>
        <v/>
      </c>
      <c r="H249" s="104" t="str">
        <f>IFERROR(IF([1]ForbCalc!E247&lt;&gt;"",[1]ForbCalc!E247,""),"")</f>
        <v/>
      </c>
    </row>
    <row r="250" spans="1:8" s="1" customFormat="1" x14ac:dyDescent="0.2">
      <c r="A250" s="57"/>
      <c r="B250" s="87" t="str">
        <f>IFERROR(IF([1]ForbDraft!B263&lt;&gt;"",[1]ForbDraft!B263,""),"")</f>
        <v/>
      </c>
      <c r="C250" s="101" t="str">
        <f>IFERROR(IF([1]ForbDraft!C263&lt;&gt;"",[1]ForbDraft!C263,""),"")</f>
        <v/>
      </c>
      <c r="D250" s="38" t="str">
        <f>IFERROR(IF([1]ForbDraft!O263&lt;&gt;"",[1]ForbDraft!O263,""),"")</f>
        <v/>
      </c>
      <c r="E250" s="102" t="str">
        <f>IFERROR(IF([1]ForbDraft!I263&lt;&gt;"",TEXT([1]ForbDraft!I263,"#,##0.00"),""),"")</f>
        <v/>
      </c>
      <c r="F250" s="103" t="str">
        <f>IFERROR(IF([1]ForbDraft!F263&lt;&gt;"",[1]ForbDraft!F263,""),"")</f>
        <v/>
      </c>
      <c r="G250" s="38" t="str">
        <f>IFERROR(IF([1]ForbCalc!D248&lt;&gt;"",[1]ForbCalc!D248,""),"")</f>
        <v/>
      </c>
      <c r="H250" s="104" t="str">
        <f>IFERROR(IF([1]ForbCalc!E248&lt;&gt;"",[1]ForbCalc!E248,""),"")</f>
        <v/>
      </c>
    </row>
    <row r="251" spans="1:8" s="1" customFormat="1" x14ac:dyDescent="0.2">
      <c r="A251" s="57"/>
      <c r="B251" s="87" t="str">
        <f>IFERROR(IF([1]ForbDraft!B264&lt;&gt;"",[1]ForbDraft!B264,""),"")</f>
        <v/>
      </c>
      <c r="C251" s="101" t="str">
        <f>IFERROR(IF([1]ForbDraft!C264&lt;&gt;"",[1]ForbDraft!C264,""),"")</f>
        <v/>
      </c>
      <c r="D251" s="38" t="str">
        <f>IFERROR(IF([1]ForbDraft!O264&lt;&gt;"",[1]ForbDraft!O264,""),"")</f>
        <v/>
      </c>
      <c r="E251" s="102" t="str">
        <f>IFERROR(IF([1]ForbDraft!I264&lt;&gt;"",TEXT([1]ForbDraft!I264,"#,##0.00"),""),"")</f>
        <v/>
      </c>
      <c r="F251" s="103" t="str">
        <f>IFERROR(IF([1]ForbDraft!F264&lt;&gt;"",[1]ForbDraft!F264,""),"")</f>
        <v/>
      </c>
      <c r="G251" s="38" t="str">
        <f>IFERROR(IF([1]ForbCalc!D249&lt;&gt;"",[1]ForbCalc!D249,""),"")</f>
        <v/>
      </c>
      <c r="H251" s="104" t="str">
        <f>IFERROR(IF([1]ForbCalc!E249&lt;&gt;"",[1]ForbCalc!E249,""),"")</f>
        <v/>
      </c>
    </row>
    <row r="252" spans="1:8" s="1" customFormat="1" x14ac:dyDescent="0.2">
      <c r="A252" s="57"/>
      <c r="B252" s="87" t="str">
        <f>IFERROR(IF([1]ForbDraft!B265&lt;&gt;"",[1]ForbDraft!B265,""),"")</f>
        <v/>
      </c>
      <c r="C252" s="101" t="str">
        <f>IFERROR(IF([1]ForbDraft!C265&lt;&gt;"",[1]ForbDraft!C265,""),"")</f>
        <v/>
      </c>
      <c r="D252" s="38" t="str">
        <f>IFERROR(IF([1]ForbDraft!O265&lt;&gt;"",[1]ForbDraft!O265,""),"")</f>
        <v/>
      </c>
      <c r="E252" s="102" t="str">
        <f>IFERROR(IF([1]ForbDraft!I265&lt;&gt;"",TEXT([1]ForbDraft!I265,"#,##0.00"),""),"")</f>
        <v/>
      </c>
      <c r="F252" s="103" t="str">
        <f>IFERROR(IF([1]ForbDraft!F265&lt;&gt;"",[1]ForbDraft!F265,""),"")</f>
        <v/>
      </c>
      <c r="G252" s="38" t="str">
        <f>IFERROR(IF([1]ForbCalc!D250&lt;&gt;"",[1]ForbCalc!D250,""),"")</f>
        <v/>
      </c>
      <c r="H252" s="104" t="str">
        <f>IFERROR(IF([1]ForbCalc!E250&lt;&gt;"",[1]ForbCalc!E250,""),"")</f>
        <v/>
      </c>
    </row>
    <row r="253" spans="1:8" s="1" customFormat="1" x14ac:dyDescent="0.2">
      <c r="A253" s="57"/>
      <c r="B253" s="87" t="str">
        <f>IFERROR(IF([1]ForbDraft!B266&lt;&gt;"",[1]ForbDraft!B266,""),"")</f>
        <v/>
      </c>
      <c r="C253" s="101" t="str">
        <f>IFERROR(IF([1]ForbDraft!C266&lt;&gt;"",[1]ForbDraft!C266,""),"")</f>
        <v/>
      </c>
      <c r="D253" s="38" t="str">
        <f>IFERROR(IF([1]ForbDraft!O266&lt;&gt;"",[1]ForbDraft!O266,""),"")</f>
        <v/>
      </c>
      <c r="E253" s="102" t="str">
        <f>IFERROR(IF([1]ForbDraft!I266&lt;&gt;"",TEXT([1]ForbDraft!I266,"#,##0.00"),""),"")</f>
        <v/>
      </c>
      <c r="F253" s="103" t="str">
        <f>IFERROR(IF([1]ForbDraft!F266&lt;&gt;"",[1]ForbDraft!F266,""),"")</f>
        <v/>
      </c>
      <c r="G253" s="38" t="str">
        <f>IFERROR(IF([1]ForbCalc!D251&lt;&gt;"",[1]ForbCalc!D251,""),"")</f>
        <v/>
      </c>
      <c r="H253" s="104" t="str">
        <f>IFERROR(IF([1]ForbCalc!E251&lt;&gt;"",[1]ForbCalc!E251,""),"")</f>
        <v/>
      </c>
    </row>
    <row r="254" spans="1:8" s="1" customFormat="1" x14ac:dyDescent="0.2">
      <c r="A254" s="57"/>
      <c r="B254" s="87" t="str">
        <f>IFERROR(IF([1]ForbDraft!B267&lt;&gt;"",[1]ForbDraft!B267,""),"")</f>
        <v/>
      </c>
      <c r="C254" s="101" t="str">
        <f>IFERROR(IF([1]ForbDraft!C267&lt;&gt;"",[1]ForbDraft!C267,""),"")</f>
        <v/>
      </c>
      <c r="D254" s="38" t="str">
        <f>IFERROR(IF([1]ForbDraft!O267&lt;&gt;"",[1]ForbDraft!O267,""),"")</f>
        <v/>
      </c>
      <c r="E254" s="102" t="str">
        <f>IFERROR(IF([1]ForbDraft!I267&lt;&gt;"",TEXT([1]ForbDraft!I267,"#,##0.00"),""),"")</f>
        <v/>
      </c>
      <c r="F254" s="103" t="str">
        <f>IFERROR(IF([1]ForbDraft!F267&lt;&gt;"",[1]ForbDraft!F267,""),"")</f>
        <v/>
      </c>
      <c r="G254" s="38" t="str">
        <f>IFERROR(IF([1]ForbCalc!D252&lt;&gt;"",[1]ForbCalc!D252,""),"")</f>
        <v/>
      </c>
      <c r="H254" s="104" t="str">
        <f>IFERROR(IF([1]ForbCalc!E252&lt;&gt;"",[1]ForbCalc!E252,""),"")</f>
        <v/>
      </c>
    </row>
    <row r="255" spans="1:8" s="1" customFormat="1" x14ac:dyDescent="0.2">
      <c r="A255" s="57"/>
      <c r="B255" s="87" t="str">
        <f>IFERROR(IF([1]ForbDraft!B268&lt;&gt;"",[1]ForbDraft!B268,""),"")</f>
        <v/>
      </c>
      <c r="C255" s="101" t="str">
        <f>IFERROR(IF([1]ForbDraft!C268&lt;&gt;"",[1]ForbDraft!C268,""),"")</f>
        <v/>
      </c>
      <c r="D255" s="38" t="str">
        <f>IFERROR(IF([1]ForbDraft!O268&lt;&gt;"",[1]ForbDraft!O268,""),"")</f>
        <v/>
      </c>
      <c r="E255" s="102" t="str">
        <f>IFERROR(IF([1]ForbDraft!I268&lt;&gt;"",TEXT([1]ForbDraft!I268,"#,##0.00"),""),"")</f>
        <v/>
      </c>
      <c r="F255" s="103" t="str">
        <f>IFERROR(IF([1]ForbDraft!F268&lt;&gt;"",[1]ForbDraft!F268,""),"")</f>
        <v/>
      </c>
      <c r="G255" s="38" t="str">
        <f>IFERROR(IF([1]ForbCalc!D253&lt;&gt;"",[1]ForbCalc!D253,""),"")</f>
        <v/>
      </c>
      <c r="H255" s="104" t="str">
        <f>IFERROR(IF([1]ForbCalc!E253&lt;&gt;"",[1]ForbCalc!E253,""),"")</f>
        <v/>
      </c>
    </row>
    <row r="256" spans="1:8" s="1" customFormat="1" x14ac:dyDescent="0.2">
      <c r="A256" s="57"/>
      <c r="B256" s="87" t="str">
        <f>IFERROR(IF([1]ForbDraft!B269&lt;&gt;"",[1]ForbDraft!B269,""),"")</f>
        <v/>
      </c>
      <c r="C256" s="101" t="str">
        <f>IFERROR(IF([1]ForbDraft!C269&lt;&gt;"",[1]ForbDraft!C269,""),"")</f>
        <v/>
      </c>
      <c r="D256" s="38" t="str">
        <f>IFERROR(IF([1]ForbDraft!O269&lt;&gt;"",[1]ForbDraft!O269,""),"")</f>
        <v/>
      </c>
      <c r="E256" s="102" t="str">
        <f>IFERROR(IF([1]ForbDraft!I269&lt;&gt;"",TEXT([1]ForbDraft!I269,"#,##0.00"),""),"")</f>
        <v/>
      </c>
      <c r="F256" s="103" t="str">
        <f>IFERROR(IF([1]ForbDraft!F269&lt;&gt;"",[1]ForbDraft!F269,""),"")</f>
        <v/>
      </c>
      <c r="G256" s="38" t="str">
        <f>IFERROR(IF([1]ForbCalc!D254&lt;&gt;"",[1]ForbCalc!D254,""),"")</f>
        <v/>
      </c>
      <c r="H256" s="104" t="str">
        <f>IFERROR(IF([1]ForbCalc!E254&lt;&gt;"",[1]ForbCalc!E254,""),"")</f>
        <v/>
      </c>
    </row>
    <row r="257" spans="1:8" s="1" customFormat="1" x14ac:dyDescent="0.2">
      <c r="A257" s="57"/>
      <c r="B257" s="87" t="str">
        <f>IFERROR(IF([1]ForbDraft!B270&lt;&gt;"",[1]ForbDraft!B270,""),"")</f>
        <v/>
      </c>
      <c r="C257" s="101" t="str">
        <f>IFERROR(IF([1]ForbDraft!C270&lt;&gt;"",[1]ForbDraft!C270,""),"")</f>
        <v/>
      </c>
      <c r="D257" s="38" t="str">
        <f>IFERROR(IF([1]ForbDraft!O270&lt;&gt;"",[1]ForbDraft!O270,""),"")</f>
        <v/>
      </c>
      <c r="E257" s="102" t="str">
        <f>IFERROR(IF([1]ForbDraft!I270&lt;&gt;"",TEXT([1]ForbDraft!I270,"#,##0.00"),""),"")</f>
        <v/>
      </c>
      <c r="F257" s="103" t="str">
        <f>IFERROR(IF([1]ForbDraft!F270&lt;&gt;"",[1]ForbDraft!F270,""),"")</f>
        <v/>
      </c>
      <c r="G257" s="38" t="str">
        <f>IFERROR(IF([1]ForbCalc!D255&lt;&gt;"",[1]ForbCalc!D255,""),"")</f>
        <v/>
      </c>
      <c r="H257" s="104" t="str">
        <f>IFERROR(IF([1]ForbCalc!E255&lt;&gt;"",[1]ForbCalc!E255,""),"")</f>
        <v/>
      </c>
    </row>
    <row r="258" spans="1:8" s="1" customFormat="1" x14ac:dyDescent="0.2">
      <c r="A258" s="57"/>
      <c r="B258" s="87" t="str">
        <f>IFERROR(IF([1]ForbDraft!B271&lt;&gt;"",[1]ForbDraft!B271,""),"")</f>
        <v/>
      </c>
      <c r="C258" s="101" t="str">
        <f>IFERROR(IF([1]ForbDraft!C271&lt;&gt;"",[1]ForbDraft!C271,""),"")</f>
        <v/>
      </c>
      <c r="D258" s="38" t="str">
        <f>IFERROR(IF([1]ForbDraft!O271&lt;&gt;"",[1]ForbDraft!O271,""),"")</f>
        <v/>
      </c>
      <c r="E258" s="102" t="str">
        <f>IFERROR(IF([1]ForbDraft!I271&lt;&gt;"",TEXT([1]ForbDraft!I271,"#,##0.00"),""),"")</f>
        <v/>
      </c>
      <c r="F258" s="103" t="str">
        <f>IFERROR(IF([1]ForbDraft!F271&lt;&gt;"",[1]ForbDraft!F271,""),"")</f>
        <v/>
      </c>
      <c r="G258" s="38" t="str">
        <f>IFERROR(IF([1]ForbCalc!D256&lt;&gt;"",[1]ForbCalc!D256,""),"")</f>
        <v/>
      </c>
      <c r="H258" s="104" t="str">
        <f>IFERROR(IF([1]ForbCalc!E256&lt;&gt;"",[1]ForbCalc!E256,""),"")</f>
        <v/>
      </c>
    </row>
    <row r="259" spans="1:8" s="1" customFormat="1" x14ac:dyDescent="0.2">
      <c r="A259" s="57"/>
      <c r="B259" s="87" t="str">
        <f>IFERROR(IF([1]ForbDraft!B272&lt;&gt;"",[1]ForbDraft!B272,""),"")</f>
        <v/>
      </c>
      <c r="C259" s="101" t="str">
        <f>IFERROR(IF([1]ForbDraft!C272&lt;&gt;"",[1]ForbDraft!C272,""),"")</f>
        <v/>
      </c>
      <c r="D259" s="38" t="str">
        <f>IFERROR(IF([1]ForbDraft!O272&lt;&gt;"",[1]ForbDraft!O272,""),"")</f>
        <v/>
      </c>
      <c r="E259" s="102" t="str">
        <f>IFERROR(IF([1]ForbDraft!I272&lt;&gt;"",TEXT([1]ForbDraft!I272,"#,##0.00"),""),"")</f>
        <v/>
      </c>
      <c r="F259" s="103" t="str">
        <f>IFERROR(IF([1]ForbDraft!F272&lt;&gt;"",[1]ForbDraft!F272,""),"")</f>
        <v/>
      </c>
      <c r="G259" s="38" t="str">
        <f>IFERROR(IF([1]ForbCalc!D257&lt;&gt;"",[1]ForbCalc!D257,""),"")</f>
        <v/>
      </c>
      <c r="H259" s="104" t="str">
        <f>IFERROR(IF([1]ForbCalc!E257&lt;&gt;"",[1]ForbCalc!E257,""),"")</f>
        <v/>
      </c>
    </row>
    <row r="260" spans="1:8" s="1" customFormat="1" x14ac:dyDescent="0.2">
      <c r="A260" s="57"/>
      <c r="B260" s="87" t="str">
        <f>IFERROR(IF([1]ForbDraft!B273&lt;&gt;"",[1]ForbDraft!B273,""),"")</f>
        <v/>
      </c>
      <c r="C260" s="101" t="str">
        <f>IFERROR(IF([1]ForbDraft!C273&lt;&gt;"",[1]ForbDraft!C273,""),"")</f>
        <v/>
      </c>
      <c r="D260" s="38" t="str">
        <f>IFERROR(IF([1]ForbDraft!O273&lt;&gt;"",[1]ForbDraft!O273,""),"")</f>
        <v/>
      </c>
      <c r="E260" s="102" t="str">
        <f>IFERROR(IF([1]ForbDraft!I273&lt;&gt;"",TEXT([1]ForbDraft!I273,"#,##0.00"),""),"")</f>
        <v/>
      </c>
      <c r="F260" s="103" t="str">
        <f>IFERROR(IF([1]ForbDraft!F273&lt;&gt;"",[1]ForbDraft!F273,""),"")</f>
        <v/>
      </c>
      <c r="G260" s="38" t="str">
        <f>IFERROR(IF([1]ForbCalc!D258&lt;&gt;"",[1]ForbCalc!D258,""),"")</f>
        <v/>
      </c>
      <c r="H260" s="104" t="str">
        <f>IFERROR(IF([1]ForbCalc!E258&lt;&gt;"",[1]ForbCalc!E258,""),"")</f>
        <v/>
      </c>
    </row>
    <row r="261" spans="1:8" s="1" customFormat="1" x14ac:dyDescent="0.2">
      <c r="A261" s="57"/>
      <c r="B261" s="87" t="str">
        <f>IFERROR(IF([1]ForbDraft!B274&lt;&gt;"",[1]ForbDraft!B274,""),"")</f>
        <v/>
      </c>
      <c r="C261" s="101" t="str">
        <f>IFERROR(IF([1]ForbDraft!C274&lt;&gt;"",[1]ForbDraft!C274,""),"")</f>
        <v/>
      </c>
      <c r="D261" s="38" t="str">
        <f>IFERROR(IF([1]ForbDraft!O274&lt;&gt;"",[1]ForbDraft!O274,""),"")</f>
        <v/>
      </c>
      <c r="E261" s="102" t="str">
        <f>IFERROR(IF([1]ForbDraft!I274&lt;&gt;"",TEXT([1]ForbDraft!I274,"#,##0.00"),""),"")</f>
        <v/>
      </c>
      <c r="F261" s="103" t="str">
        <f>IFERROR(IF([1]ForbDraft!F274&lt;&gt;"",[1]ForbDraft!F274,""),"")</f>
        <v/>
      </c>
      <c r="G261" s="38" t="str">
        <f>IFERROR(IF([1]ForbCalc!D259&lt;&gt;"",[1]ForbCalc!D259,""),"")</f>
        <v/>
      </c>
      <c r="H261" s="104" t="str">
        <f>IFERROR(IF([1]ForbCalc!E259&lt;&gt;"",[1]ForbCalc!E259,""),"")</f>
        <v/>
      </c>
    </row>
    <row r="262" spans="1:8" s="1" customFormat="1" x14ac:dyDescent="0.2">
      <c r="A262" s="57"/>
      <c r="B262" s="87" t="str">
        <f>IFERROR(IF([1]ForbDraft!B275&lt;&gt;"",[1]ForbDraft!B275,""),"")</f>
        <v/>
      </c>
      <c r="C262" s="101" t="str">
        <f>IFERROR(IF([1]ForbDraft!C275&lt;&gt;"",[1]ForbDraft!C275,""),"")</f>
        <v/>
      </c>
      <c r="D262" s="38" t="str">
        <f>IFERROR(IF([1]ForbDraft!O275&lt;&gt;"",[1]ForbDraft!O275,""),"")</f>
        <v/>
      </c>
      <c r="E262" s="102" t="str">
        <f>IFERROR(IF([1]ForbDraft!I275&lt;&gt;"",TEXT([1]ForbDraft!I275,"#,##0.00"),""),"")</f>
        <v/>
      </c>
      <c r="F262" s="103" t="str">
        <f>IFERROR(IF([1]ForbDraft!F275&lt;&gt;"",[1]ForbDraft!F275,""),"")</f>
        <v/>
      </c>
      <c r="G262" s="38" t="str">
        <f>IFERROR(IF([1]ForbCalc!D260&lt;&gt;"",[1]ForbCalc!D260,""),"")</f>
        <v/>
      </c>
      <c r="H262" s="104" t="str">
        <f>IFERROR(IF([1]ForbCalc!E260&lt;&gt;"",[1]ForbCalc!E260,""),"")</f>
        <v/>
      </c>
    </row>
    <row r="263" spans="1:8" s="1" customFormat="1" x14ac:dyDescent="0.2">
      <c r="A263" s="57"/>
      <c r="B263" s="87" t="str">
        <f>IFERROR(IF([1]ForbDraft!B276&lt;&gt;"",[1]ForbDraft!B276,""),"")</f>
        <v/>
      </c>
      <c r="C263" s="101" t="str">
        <f>IFERROR(IF([1]ForbDraft!C276&lt;&gt;"",[1]ForbDraft!C276,""),"")</f>
        <v/>
      </c>
      <c r="D263" s="38" t="str">
        <f>IFERROR(IF([1]ForbDraft!O276&lt;&gt;"",[1]ForbDraft!O276,""),"")</f>
        <v/>
      </c>
      <c r="E263" s="102" t="str">
        <f>IFERROR(IF([1]ForbDraft!I276&lt;&gt;"",TEXT([1]ForbDraft!I276,"#,##0.00"),""),"")</f>
        <v/>
      </c>
      <c r="F263" s="103" t="str">
        <f>IFERROR(IF([1]ForbDraft!F276&lt;&gt;"",[1]ForbDraft!F276,""),"")</f>
        <v/>
      </c>
      <c r="G263" s="38" t="str">
        <f>IFERROR(IF([1]ForbCalc!D261&lt;&gt;"",[1]ForbCalc!D261,""),"")</f>
        <v/>
      </c>
      <c r="H263" s="104" t="str">
        <f>IFERROR(IF([1]ForbCalc!E261&lt;&gt;"",[1]ForbCalc!E261,""),"")</f>
        <v/>
      </c>
    </row>
    <row r="264" spans="1:8" s="1" customFormat="1" x14ac:dyDescent="0.2">
      <c r="A264" s="57"/>
      <c r="B264" s="87" t="str">
        <f>IFERROR(IF([1]ForbDraft!B277&lt;&gt;"",[1]ForbDraft!B277,""),"")</f>
        <v/>
      </c>
      <c r="C264" s="101" t="str">
        <f>IFERROR(IF([1]ForbDraft!C277&lt;&gt;"",[1]ForbDraft!C277,""),"")</f>
        <v/>
      </c>
      <c r="D264" s="38" t="str">
        <f>IFERROR(IF([1]ForbDraft!O277&lt;&gt;"",[1]ForbDraft!O277,""),"")</f>
        <v/>
      </c>
      <c r="E264" s="102" t="str">
        <f>IFERROR(IF([1]ForbDraft!I277&lt;&gt;"",TEXT([1]ForbDraft!I277,"#,##0.00"),""),"")</f>
        <v/>
      </c>
      <c r="F264" s="103" t="str">
        <f>IFERROR(IF([1]ForbDraft!F277&lt;&gt;"",[1]ForbDraft!F277,""),"")</f>
        <v/>
      </c>
      <c r="G264" s="38" t="str">
        <f>IFERROR(IF([1]ForbCalc!D262&lt;&gt;"",[1]ForbCalc!D262,""),"")</f>
        <v/>
      </c>
      <c r="H264" s="104" t="str">
        <f>IFERROR(IF([1]ForbCalc!E262&lt;&gt;"",[1]ForbCalc!E262,""),"")</f>
        <v/>
      </c>
    </row>
    <row r="265" spans="1:8" s="1" customFormat="1" x14ac:dyDescent="0.2">
      <c r="A265" s="57"/>
      <c r="B265" s="87" t="str">
        <f>IFERROR(IF([1]ForbDraft!B278&lt;&gt;"",[1]ForbDraft!B278,""),"")</f>
        <v/>
      </c>
      <c r="C265" s="101" t="str">
        <f>IFERROR(IF([1]ForbDraft!C278&lt;&gt;"",[1]ForbDraft!C278,""),"")</f>
        <v/>
      </c>
      <c r="D265" s="38" t="str">
        <f>IFERROR(IF([1]ForbDraft!O278&lt;&gt;"",[1]ForbDraft!O278,""),"")</f>
        <v/>
      </c>
      <c r="E265" s="102" t="str">
        <f>IFERROR(IF([1]ForbDraft!I278&lt;&gt;"",TEXT([1]ForbDraft!I278,"#,##0.00"),""),"")</f>
        <v/>
      </c>
      <c r="F265" s="103" t="str">
        <f>IFERROR(IF([1]ForbDraft!F278&lt;&gt;"",[1]ForbDraft!F278,""),"")</f>
        <v/>
      </c>
      <c r="G265" s="38" t="str">
        <f>IFERROR(IF([1]ForbCalc!D263&lt;&gt;"",[1]ForbCalc!D263,""),"")</f>
        <v/>
      </c>
      <c r="H265" s="104" t="str">
        <f>IFERROR(IF([1]ForbCalc!E263&lt;&gt;"",[1]ForbCalc!E263,""),"")</f>
        <v/>
      </c>
    </row>
    <row r="266" spans="1:8" s="1" customFormat="1" x14ac:dyDescent="0.2">
      <c r="A266" s="57"/>
      <c r="B266" s="87" t="str">
        <f>IFERROR(IF([1]ForbDraft!B279&lt;&gt;"",[1]ForbDraft!B279,""),"")</f>
        <v/>
      </c>
      <c r="C266" s="101" t="str">
        <f>IFERROR(IF([1]ForbDraft!C279&lt;&gt;"",[1]ForbDraft!C279,""),"")</f>
        <v/>
      </c>
      <c r="D266" s="38" t="str">
        <f>IFERROR(IF([1]ForbDraft!O279&lt;&gt;"",[1]ForbDraft!O279,""),"")</f>
        <v/>
      </c>
      <c r="E266" s="102" t="str">
        <f>IFERROR(IF([1]ForbDraft!I279&lt;&gt;"",TEXT([1]ForbDraft!I279,"#,##0.00"),""),"")</f>
        <v/>
      </c>
      <c r="F266" s="103" t="str">
        <f>IFERROR(IF([1]ForbDraft!F279&lt;&gt;"",[1]ForbDraft!F279,""),"")</f>
        <v/>
      </c>
      <c r="G266" s="38" t="str">
        <f>IFERROR(IF([1]ForbCalc!D264&lt;&gt;"",[1]ForbCalc!D264,""),"")</f>
        <v/>
      </c>
      <c r="H266" s="104" t="str">
        <f>IFERROR(IF([1]ForbCalc!E264&lt;&gt;"",[1]ForbCalc!E264,""),"")</f>
        <v/>
      </c>
    </row>
    <row r="267" spans="1:8" s="1" customFormat="1" x14ac:dyDescent="0.2">
      <c r="A267" s="57"/>
      <c r="B267" s="87" t="str">
        <f>IFERROR(IF([1]ForbDraft!B280&lt;&gt;"",[1]ForbDraft!B280,""),"")</f>
        <v/>
      </c>
      <c r="C267" s="101" t="str">
        <f>IFERROR(IF([1]ForbDraft!C280&lt;&gt;"",[1]ForbDraft!C280,""),"")</f>
        <v/>
      </c>
      <c r="D267" s="38" t="str">
        <f>IFERROR(IF([1]ForbDraft!O280&lt;&gt;"",[1]ForbDraft!O280,""),"")</f>
        <v/>
      </c>
      <c r="E267" s="102" t="str">
        <f>IFERROR(IF([1]ForbDraft!I280&lt;&gt;"",TEXT([1]ForbDraft!I280,"#,##0.00"),""),"")</f>
        <v/>
      </c>
      <c r="F267" s="103" t="str">
        <f>IFERROR(IF([1]ForbDraft!F280&lt;&gt;"",[1]ForbDraft!F280,""),"")</f>
        <v/>
      </c>
      <c r="G267" s="38" t="str">
        <f>IFERROR(IF([1]ForbCalc!D265&lt;&gt;"",[1]ForbCalc!D265,""),"")</f>
        <v/>
      </c>
      <c r="H267" s="104" t="str">
        <f>IFERROR(IF([1]ForbCalc!E265&lt;&gt;"",[1]ForbCalc!E265,""),"")</f>
        <v/>
      </c>
    </row>
    <row r="268" spans="1:8" s="1" customFormat="1" x14ac:dyDescent="0.2">
      <c r="A268" s="57"/>
      <c r="B268" s="87" t="str">
        <f>IFERROR(IF([1]ForbDraft!B281&lt;&gt;"",[1]ForbDraft!B281,""),"")</f>
        <v/>
      </c>
      <c r="C268" s="101" t="str">
        <f>IFERROR(IF([1]ForbDraft!C281&lt;&gt;"",[1]ForbDraft!C281,""),"")</f>
        <v/>
      </c>
      <c r="D268" s="38" t="str">
        <f>IFERROR(IF([1]ForbDraft!O281&lt;&gt;"",[1]ForbDraft!O281,""),"")</f>
        <v/>
      </c>
      <c r="E268" s="102" t="str">
        <f>IFERROR(IF([1]ForbDraft!I281&lt;&gt;"",TEXT([1]ForbDraft!I281,"#,##0.00"),""),"")</f>
        <v/>
      </c>
      <c r="F268" s="103" t="str">
        <f>IFERROR(IF([1]ForbDraft!F281&lt;&gt;"",[1]ForbDraft!F281,""),"")</f>
        <v/>
      </c>
      <c r="G268" s="38" t="str">
        <f>IFERROR(IF([1]ForbCalc!D266&lt;&gt;"",[1]ForbCalc!D266,""),"")</f>
        <v/>
      </c>
      <c r="H268" s="104" t="str">
        <f>IFERROR(IF([1]ForbCalc!E266&lt;&gt;"",[1]ForbCalc!E266,""),"")</f>
        <v/>
      </c>
    </row>
    <row r="269" spans="1:8" s="1" customFormat="1" x14ac:dyDescent="0.2">
      <c r="A269" s="57"/>
      <c r="B269" s="87" t="str">
        <f>IFERROR(IF([1]ForbDraft!B282&lt;&gt;"",[1]ForbDraft!B282,""),"")</f>
        <v/>
      </c>
      <c r="C269" s="101" t="str">
        <f>IFERROR(IF([1]ForbDraft!C282&lt;&gt;"",[1]ForbDraft!C282,""),"")</f>
        <v/>
      </c>
      <c r="D269" s="38" t="str">
        <f>IFERROR(IF([1]ForbDraft!O282&lt;&gt;"",[1]ForbDraft!O282,""),"")</f>
        <v/>
      </c>
      <c r="E269" s="102" t="str">
        <f>IFERROR(IF([1]ForbDraft!I282&lt;&gt;"",TEXT([1]ForbDraft!I282,"#,##0.00"),""),"")</f>
        <v/>
      </c>
      <c r="F269" s="103" t="str">
        <f>IFERROR(IF([1]ForbDraft!F282&lt;&gt;"",[1]ForbDraft!F282,""),"")</f>
        <v/>
      </c>
      <c r="G269" s="38" t="str">
        <f>IFERROR(IF([1]ForbCalc!D267&lt;&gt;"",[1]ForbCalc!D267,""),"")</f>
        <v/>
      </c>
      <c r="H269" s="104" t="str">
        <f>IFERROR(IF([1]ForbCalc!E267&lt;&gt;"",[1]ForbCalc!E267,""),"")</f>
        <v/>
      </c>
    </row>
    <row r="270" spans="1:8" s="1" customFormat="1" x14ac:dyDescent="0.2">
      <c r="A270" s="57"/>
      <c r="B270" s="87" t="str">
        <f>IFERROR(IF([1]ForbDraft!B283&lt;&gt;"",[1]ForbDraft!B283,""),"")</f>
        <v/>
      </c>
      <c r="C270" s="101" t="str">
        <f>IFERROR(IF([1]ForbDraft!C283&lt;&gt;"",[1]ForbDraft!C283,""),"")</f>
        <v/>
      </c>
      <c r="D270" s="38" t="str">
        <f>IFERROR(IF([1]ForbDraft!O283&lt;&gt;"",[1]ForbDraft!O283,""),"")</f>
        <v/>
      </c>
      <c r="E270" s="102" t="str">
        <f>IFERROR(IF([1]ForbDraft!I283&lt;&gt;"",TEXT([1]ForbDraft!I283,"#,##0.00"),""),"")</f>
        <v/>
      </c>
      <c r="F270" s="103" t="str">
        <f>IFERROR(IF([1]ForbDraft!F283&lt;&gt;"",[1]ForbDraft!F283,""),"")</f>
        <v/>
      </c>
      <c r="G270" s="38" t="str">
        <f>IFERROR(IF([1]ForbCalc!D268&lt;&gt;"",[1]ForbCalc!D268,""),"")</f>
        <v/>
      </c>
      <c r="H270" s="104" t="str">
        <f>IFERROR(IF([1]ForbCalc!E268&lt;&gt;"",[1]ForbCalc!E268,""),"")</f>
        <v/>
      </c>
    </row>
    <row r="271" spans="1:8" s="1" customFormat="1" x14ac:dyDescent="0.2">
      <c r="A271" s="57"/>
      <c r="B271" s="87" t="str">
        <f>IFERROR(IF([1]ForbDraft!B284&lt;&gt;"",[1]ForbDraft!B284,""),"")</f>
        <v/>
      </c>
      <c r="C271" s="101" t="str">
        <f>IFERROR(IF([1]ForbDraft!C284&lt;&gt;"",[1]ForbDraft!C284,""),"")</f>
        <v/>
      </c>
      <c r="D271" s="38" t="str">
        <f>IFERROR(IF([1]ForbDraft!O284&lt;&gt;"",[1]ForbDraft!O284,""),"")</f>
        <v/>
      </c>
      <c r="E271" s="102" t="str">
        <f>IFERROR(IF([1]ForbDraft!I284&lt;&gt;"",TEXT([1]ForbDraft!I284,"#,##0.00"),""),"")</f>
        <v/>
      </c>
      <c r="F271" s="103" t="str">
        <f>IFERROR(IF([1]ForbDraft!F284&lt;&gt;"",[1]ForbDraft!F284,""),"")</f>
        <v/>
      </c>
      <c r="G271" s="38" t="str">
        <f>IFERROR(IF([1]ForbCalc!D269&lt;&gt;"",[1]ForbCalc!D269,""),"")</f>
        <v/>
      </c>
      <c r="H271" s="104" t="str">
        <f>IFERROR(IF([1]ForbCalc!E269&lt;&gt;"",[1]ForbCalc!E269,""),"")</f>
        <v/>
      </c>
    </row>
    <row r="272" spans="1:8" s="1" customFormat="1" x14ac:dyDescent="0.2">
      <c r="A272" s="57"/>
      <c r="B272" s="87" t="str">
        <f>IFERROR(IF([1]ForbDraft!B285&lt;&gt;"",[1]ForbDraft!B285,""),"")</f>
        <v/>
      </c>
      <c r="C272" s="101" t="str">
        <f>IFERROR(IF([1]ForbDraft!C285&lt;&gt;"",[1]ForbDraft!C285,""),"")</f>
        <v/>
      </c>
      <c r="D272" s="38" t="str">
        <f>IFERROR(IF([1]ForbDraft!O285&lt;&gt;"",[1]ForbDraft!O285,""),"")</f>
        <v/>
      </c>
      <c r="E272" s="102" t="str">
        <f>IFERROR(IF([1]ForbDraft!I285&lt;&gt;"",TEXT([1]ForbDraft!I285,"#,##0.00"),""),"")</f>
        <v/>
      </c>
      <c r="F272" s="103" t="str">
        <f>IFERROR(IF([1]ForbDraft!F285&lt;&gt;"",[1]ForbDraft!F285,""),"")</f>
        <v/>
      </c>
      <c r="G272" s="38" t="str">
        <f>IFERROR(IF([1]ForbCalc!D270&lt;&gt;"",[1]ForbCalc!D270,""),"")</f>
        <v/>
      </c>
      <c r="H272" s="104" t="str">
        <f>IFERROR(IF([1]ForbCalc!E270&lt;&gt;"",[1]ForbCalc!E270,""),"")</f>
        <v/>
      </c>
    </row>
    <row r="273" spans="1:8" s="1" customFormat="1" x14ac:dyDescent="0.2">
      <c r="A273" s="57"/>
      <c r="B273" s="87" t="str">
        <f>IFERROR(IF([1]ForbDraft!B286&lt;&gt;"",[1]ForbDraft!B286,""),"")</f>
        <v/>
      </c>
      <c r="C273" s="101" t="str">
        <f>IFERROR(IF([1]ForbDraft!C286&lt;&gt;"",[1]ForbDraft!C286,""),"")</f>
        <v/>
      </c>
      <c r="D273" s="38" t="str">
        <f>IFERROR(IF([1]ForbDraft!O286&lt;&gt;"",[1]ForbDraft!O286,""),"")</f>
        <v/>
      </c>
      <c r="E273" s="102" t="str">
        <f>IFERROR(IF([1]ForbDraft!I286&lt;&gt;"",TEXT([1]ForbDraft!I286,"#,##0.00"),""),"")</f>
        <v/>
      </c>
      <c r="F273" s="103" t="str">
        <f>IFERROR(IF([1]ForbDraft!F286&lt;&gt;"",[1]ForbDraft!F286,""),"")</f>
        <v/>
      </c>
      <c r="G273" s="38" t="str">
        <f>IFERROR(IF([1]ForbCalc!D271&lt;&gt;"",[1]ForbCalc!D271,""),"")</f>
        <v/>
      </c>
      <c r="H273" s="104" t="str">
        <f>IFERROR(IF([1]ForbCalc!E271&lt;&gt;"",[1]ForbCalc!E271,""),"")</f>
        <v/>
      </c>
    </row>
    <row r="274" spans="1:8" s="1" customFormat="1" x14ac:dyDescent="0.2">
      <c r="A274" s="57"/>
      <c r="B274" s="87" t="str">
        <f>IFERROR(IF([1]ForbDraft!B287&lt;&gt;"",[1]ForbDraft!B287,""),"")</f>
        <v/>
      </c>
      <c r="C274" s="101" t="str">
        <f>IFERROR(IF([1]ForbDraft!C287&lt;&gt;"",[1]ForbDraft!C287,""),"")</f>
        <v/>
      </c>
      <c r="D274" s="38" t="str">
        <f>IFERROR(IF([1]ForbDraft!O287&lt;&gt;"",[1]ForbDraft!O287,""),"")</f>
        <v/>
      </c>
      <c r="E274" s="102" t="str">
        <f>IFERROR(IF([1]ForbDraft!I287&lt;&gt;"",TEXT([1]ForbDraft!I287,"#,##0.00"),""),"")</f>
        <v/>
      </c>
      <c r="F274" s="103" t="str">
        <f>IFERROR(IF([1]ForbDraft!F287&lt;&gt;"",[1]ForbDraft!F287,""),"")</f>
        <v/>
      </c>
      <c r="G274" s="38" t="str">
        <f>IFERROR(IF([1]ForbCalc!D272&lt;&gt;"",[1]ForbCalc!D272,""),"")</f>
        <v/>
      </c>
      <c r="H274" s="104" t="str">
        <f>IFERROR(IF([1]ForbCalc!E272&lt;&gt;"",[1]ForbCalc!E272,""),"")</f>
        <v/>
      </c>
    </row>
    <row r="275" spans="1:8" s="1" customFormat="1" x14ac:dyDescent="0.2">
      <c r="A275" s="57"/>
      <c r="B275" s="87" t="str">
        <f>IFERROR(IF([1]ForbDraft!B288&lt;&gt;"",[1]ForbDraft!B288,""),"")</f>
        <v/>
      </c>
      <c r="C275" s="101" t="str">
        <f>IFERROR(IF([1]ForbDraft!C288&lt;&gt;"",[1]ForbDraft!C288,""),"")</f>
        <v/>
      </c>
      <c r="D275" s="38" t="str">
        <f>IFERROR(IF([1]ForbDraft!O288&lt;&gt;"",[1]ForbDraft!O288,""),"")</f>
        <v/>
      </c>
      <c r="E275" s="102" t="str">
        <f>IFERROR(IF([1]ForbDraft!I288&lt;&gt;"",TEXT([1]ForbDraft!I288,"#,##0.00"),""),"")</f>
        <v/>
      </c>
      <c r="F275" s="103" t="str">
        <f>IFERROR(IF([1]ForbDraft!F288&lt;&gt;"",[1]ForbDraft!F288,""),"")</f>
        <v/>
      </c>
      <c r="G275" s="38" t="str">
        <f>IFERROR(IF([1]ForbCalc!D273&lt;&gt;"",[1]ForbCalc!D273,""),"")</f>
        <v/>
      </c>
      <c r="H275" s="104" t="str">
        <f>IFERROR(IF([1]ForbCalc!E273&lt;&gt;"",[1]ForbCalc!E273,""),"")</f>
        <v/>
      </c>
    </row>
    <row r="276" spans="1:8" s="1" customFormat="1" x14ac:dyDescent="0.2">
      <c r="A276" s="57"/>
      <c r="B276" s="87" t="str">
        <f>IFERROR(IF([1]ForbDraft!B289&lt;&gt;"",[1]ForbDraft!B289,""),"")</f>
        <v/>
      </c>
      <c r="C276" s="101" t="str">
        <f>IFERROR(IF([1]ForbDraft!C289&lt;&gt;"",[1]ForbDraft!C289,""),"")</f>
        <v/>
      </c>
      <c r="D276" s="38" t="str">
        <f>IFERROR(IF([1]ForbDraft!O289&lt;&gt;"",[1]ForbDraft!O289,""),"")</f>
        <v/>
      </c>
      <c r="E276" s="102" t="str">
        <f>IFERROR(IF([1]ForbDraft!I289&lt;&gt;"",TEXT([1]ForbDraft!I289,"#,##0.00"),""),"")</f>
        <v/>
      </c>
      <c r="F276" s="103" t="str">
        <f>IFERROR(IF([1]ForbDraft!F289&lt;&gt;"",[1]ForbDraft!F289,""),"")</f>
        <v/>
      </c>
      <c r="G276" s="38" t="str">
        <f>IFERROR(IF([1]ForbCalc!D274&lt;&gt;"",[1]ForbCalc!D274,""),"")</f>
        <v/>
      </c>
      <c r="H276" s="104" t="str">
        <f>IFERROR(IF([1]ForbCalc!E274&lt;&gt;"",[1]ForbCalc!E274,""),"")</f>
        <v/>
      </c>
    </row>
    <row r="277" spans="1:8" s="1" customFormat="1" x14ac:dyDescent="0.2">
      <c r="A277" s="57"/>
      <c r="B277" s="87" t="str">
        <f>IFERROR(IF([1]ForbDraft!B290&lt;&gt;"",[1]ForbDraft!B290,""),"")</f>
        <v/>
      </c>
      <c r="C277" s="101" t="str">
        <f>IFERROR(IF([1]ForbDraft!C290&lt;&gt;"",[1]ForbDraft!C290,""),"")</f>
        <v/>
      </c>
      <c r="D277" s="38" t="str">
        <f>IFERROR(IF([1]ForbDraft!O290&lt;&gt;"",[1]ForbDraft!O290,""),"")</f>
        <v/>
      </c>
      <c r="E277" s="102" t="str">
        <f>IFERROR(IF([1]ForbDraft!I290&lt;&gt;"",TEXT([1]ForbDraft!I290,"#,##0.00"),""),"")</f>
        <v/>
      </c>
      <c r="F277" s="103" t="str">
        <f>IFERROR(IF([1]ForbDraft!F290&lt;&gt;"",[1]ForbDraft!F290,""),"")</f>
        <v/>
      </c>
      <c r="G277" s="38" t="str">
        <f>IFERROR(IF([1]ForbCalc!D275&lt;&gt;"",[1]ForbCalc!D275,""),"")</f>
        <v/>
      </c>
      <c r="H277" s="104" t="str">
        <f>IFERROR(IF([1]ForbCalc!E275&lt;&gt;"",[1]ForbCalc!E275,""),"")</f>
        <v/>
      </c>
    </row>
    <row r="278" spans="1:8" s="1" customFormat="1" x14ac:dyDescent="0.2">
      <c r="A278" s="57"/>
      <c r="B278" s="87" t="str">
        <f>IFERROR(IF([1]ForbDraft!B291&lt;&gt;"",[1]ForbDraft!B291,""),"")</f>
        <v/>
      </c>
      <c r="C278" s="101" t="str">
        <f>IFERROR(IF([1]ForbDraft!C291&lt;&gt;"",[1]ForbDraft!C291,""),"")</f>
        <v/>
      </c>
      <c r="D278" s="38" t="str">
        <f>IFERROR(IF([1]ForbDraft!O291&lt;&gt;"",[1]ForbDraft!O291,""),"")</f>
        <v/>
      </c>
      <c r="E278" s="102" t="str">
        <f>IFERROR(IF([1]ForbDraft!I291&lt;&gt;"",TEXT([1]ForbDraft!I291,"#,##0.00"),""),"")</f>
        <v/>
      </c>
      <c r="F278" s="103" t="str">
        <f>IFERROR(IF([1]ForbDraft!F291&lt;&gt;"",[1]ForbDraft!F291,""),"")</f>
        <v/>
      </c>
      <c r="G278" s="38" t="str">
        <f>IFERROR(IF([1]ForbCalc!D276&lt;&gt;"",[1]ForbCalc!D276,""),"")</f>
        <v/>
      </c>
      <c r="H278" s="104" t="str">
        <f>IFERROR(IF([1]ForbCalc!E276&lt;&gt;"",[1]ForbCalc!E276,""),"")</f>
        <v/>
      </c>
    </row>
    <row r="279" spans="1:8" s="1" customFormat="1" x14ac:dyDescent="0.2">
      <c r="A279" s="57"/>
      <c r="B279" s="87" t="str">
        <f>IFERROR(IF([1]ForbDraft!B292&lt;&gt;"",[1]ForbDraft!B292,""),"")</f>
        <v/>
      </c>
      <c r="C279" s="101" t="str">
        <f>IFERROR(IF([1]ForbDraft!C292&lt;&gt;"",[1]ForbDraft!C292,""),"")</f>
        <v/>
      </c>
      <c r="D279" s="38" t="str">
        <f>IFERROR(IF([1]ForbDraft!O292&lt;&gt;"",[1]ForbDraft!O292,""),"")</f>
        <v/>
      </c>
      <c r="E279" s="102" t="str">
        <f>IFERROR(IF([1]ForbDraft!I292&lt;&gt;"",TEXT([1]ForbDraft!I292,"#,##0.00"),""),"")</f>
        <v/>
      </c>
      <c r="F279" s="103" t="str">
        <f>IFERROR(IF([1]ForbDraft!F292&lt;&gt;"",[1]ForbDraft!F292,""),"")</f>
        <v/>
      </c>
      <c r="G279" s="38" t="str">
        <f>IFERROR(IF([1]ForbCalc!D277&lt;&gt;"",[1]ForbCalc!D277,""),"")</f>
        <v/>
      </c>
      <c r="H279" s="104" t="str">
        <f>IFERROR(IF([1]ForbCalc!E277&lt;&gt;"",[1]ForbCalc!E277,""),"")</f>
        <v/>
      </c>
    </row>
    <row r="280" spans="1:8" s="1" customFormat="1" x14ac:dyDescent="0.2">
      <c r="A280" s="57"/>
      <c r="B280" s="87" t="str">
        <f>IFERROR(IF([1]ForbDraft!B293&lt;&gt;"",[1]ForbDraft!B293,""),"")</f>
        <v/>
      </c>
      <c r="C280" s="101" t="str">
        <f>IFERROR(IF([1]ForbDraft!C293&lt;&gt;"",[1]ForbDraft!C293,""),"")</f>
        <v/>
      </c>
      <c r="D280" s="38" t="str">
        <f>IFERROR(IF([1]ForbDraft!O293&lt;&gt;"",[1]ForbDraft!O293,""),"")</f>
        <v/>
      </c>
      <c r="E280" s="102" t="str">
        <f>IFERROR(IF([1]ForbDraft!I293&lt;&gt;"",TEXT([1]ForbDraft!I293,"#,##0.00"),""),"")</f>
        <v/>
      </c>
      <c r="F280" s="103" t="str">
        <f>IFERROR(IF([1]ForbDraft!F293&lt;&gt;"",[1]ForbDraft!F293,""),"")</f>
        <v/>
      </c>
      <c r="G280" s="38" t="str">
        <f>IFERROR(IF([1]ForbCalc!D278&lt;&gt;"",[1]ForbCalc!D278,""),"")</f>
        <v/>
      </c>
      <c r="H280" s="104" t="str">
        <f>IFERROR(IF([1]ForbCalc!E278&lt;&gt;"",[1]ForbCalc!E278,""),"")</f>
        <v/>
      </c>
    </row>
    <row r="281" spans="1:8" s="1" customFormat="1" x14ac:dyDescent="0.2">
      <c r="A281" s="57"/>
      <c r="B281" s="87" t="str">
        <f>IFERROR(IF([1]ForbDraft!B294&lt;&gt;"",[1]ForbDraft!B294,""),"")</f>
        <v/>
      </c>
      <c r="C281" s="101" t="str">
        <f>IFERROR(IF([1]ForbDraft!C294&lt;&gt;"",[1]ForbDraft!C294,""),"")</f>
        <v/>
      </c>
      <c r="D281" s="38" t="str">
        <f>IFERROR(IF([1]ForbDraft!O294&lt;&gt;"",[1]ForbDraft!O294,""),"")</f>
        <v/>
      </c>
      <c r="E281" s="102" t="str">
        <f>IFERROR(IF([1]ForbDraft!I294&lt;&gt;"",TEXT([1]ForbDraft!I294,"#,##0.00"),""),"")</f>
        <v/>
      </c>
      <c r="F281" s="103" t="str">
        <f>IFERROR(IF([1]ForbDraft!F294&lt;&gt;"",[1]ForbDraft!F294,""),"")</f>
        <v/>
      </c>
      <c r="G281" s="38" t="str">
        <f>IFERROR(IF([1]ForbCalc!D279&lt;&gt;"",[1]ForbCalc!D279,""),"")</f>
        <v/>
      </c>
      <c r="H281" s="104" t="str">
        <f>IFERROR(IF([1]ForbCalc!E279&lt;&gt;"",[1]ForbCalc!E279,""),"")</f>
        <v/>
      </c>
    </row>
    <row r="282" spans="1:8" s="1" customFormat="1" x14ac:dyDescent="0.2">
      <c r="A282" s="57"/>
      <c r="B282" s="87" t="str">
        <f>IFERROR(IF([1]ForbDraft!B295&lt;&gt;"",[1]ForbDraft!B295,""),"")</f>
        <v/>
      </c>
      <c r="C282" s="101" t="str">
        <f>IFERROR(IF([1]ForbDraft!C295&lt;&gt;"",[1]ForbDraft!C295,""),"")</f>
        <v/>
      </c>
      <c r="D282" s="38" t="str">
        <f>IFERROR(IF([1]ForbDraft!O295&lt;&gt;"",[1]ForbDraft!O295,""),"")</f>
        <v/>
      </c>
      <c r="E282" s="102" t="str">
        <f>IFERROR(IF([1]ForbDraft!I295&lt;&gt;"",TEXT([1]ForbDraft!I295,"#,##0.00"),""),"")</f>
        <v/>
      </c>
      <c r="F282" s="103" t="str">
        <f>IFERROR(IF([1]ForbDraft!F295&lt;&gt;"",[1]ForbDraft!F295,""),"")</f>
        <v/>
      </c>
      <c r="G282" s="38" t="str">
        <f>IFERROR(IF([1]ForbCalc!D280&lt;&gt;"",[1]ForbCalc!D280,""),"")</f>
        <v/>
      </c>
      <c r="H282" s="104" t="str">
        <f>IFERROR(IF([1]ForbCalc!E280&lt;&gt;"",[1]ForbCalc!E280,""),"")</f>
        <v/>
      </c>
    </row>
    <row r="283" spans="1:8" s="1" customFormat="1" x14ac:dyDescent="0.2">
      <c r="A283" s="57"/>
      <c r="B283" s="87" t="str">
        <f>IFERROR(IF([1]ForbDraft!B296&lt;&gt;"",[1]ForbDraft!B296,""),"")</f>
        <v/>
      </c>
      <c r="C283" s="101" t="str">
        <f>IFERROR(IF([1]ForbDraft!C296&lt;&gt;"",[1]ForbDraft!C296,""),"")</f>
        <v/>
      </c>
      <c r="D283" s="38" t="str">
        <f>IFERROR(IF([1]ForbDraft!O296&lt;&gt;"",[1]ForbDraft!O296,""),"")</f>
        <v/>
      </c>
      <c r="E283" s="102" t="str">
        <f>IFERROR(IF([1]ForbDraft!I296&lt;&gt;"",TEXT([1]ForbDraft!I296,"#,##0.00"),""),"")</f>
        <v/>
      </c>
      <c r="F283" s="103" t="str">
        <f>IFERROR(IF([1]ForbDraft!F296&lt;&gt;"",[1]ForbDraft!F296,""),"")</f>
        <v/>
      </c>
      <c r="G283" s="38" t="str">
        <f>IFERROR(IF([1]ForbCalc!D281&lt;&gt;"",[1]ForbCalc!D281,""),"")</f>
        <v/>
      </c>
      <c r="H283" s="104" t="str">
        <f>IFERROR(IF([1]ForbCalc!E281&lt;&gt;"",[1]ForbCalc!E281,""),"")</f>
        <v/>
      </c>
    </row>
    <row r="284" spans="1:8" s="1" customFormat="1" x14ac:dyDescent="0.2">
      <c r="A284" s="57"/>
      <c r="B284" s="87" t="str">
        <f>IFERROR(IF([1]ForbDraft!B297&lt;&gt;"",[1]ForbDraft!B297,""),"")</f>
        <v/>
      </c>
      <c r="C284" s="101" t="str">
        <f>IFERROR(IF([1]ForbDraft!C297&lt;&gt;"",[1]ForbDraft!C297,""),"")</f>
        <v/>
      </c>
      <c r="D284" s="38" t="str">
        <f>IFERROR(IF([1]ForbDraft!O297&lt;&gt;"",[1]ForbDraft!O297,""),"")</f>
        <v/>
      </c>
      <c r="E284" s="102" t="str">
        <f>IFERROR(IF([1]ForbDraft!I297&lt;&gt;"",TEXT([1]ForbDraft!I297,"#,##0.00"),""),"")</f>
        <v/>
      </c>
      <c r="F284" s="103" t="str">
        <f>IFERROR(IF([1]ForbDraft!F297&lt;&gt;"",[1]ForbDraft!F297,""),"")</f>
        <v/>
      </c>
      <c r="G284" s="38" t="str">
        <f>IFERROR(IF([1]ForbCalc!D282&lt;&gt;"",[1]ForbCalc!D282,""),"")</f>
        <v/>
      </c>
      <c r="H284" s="104" t="str">
        <f>IFERROR(IF([1]ForbCalc!E282&lt;&gt;"",[1]ForbCalc!E282,""),"")</f>
        <v/>
      </c>
    </row>
    <row r="285" spans="1:8" s="1" customFormat="1" x14ac:dyDescent="0.2">
      <c r="A285" s="57"/>
      <c r="B285" s="87" t="str">
        <f>IFERROR(IF([1]ForbDraft!B298&lt;&gt;"",[1]ForbDraft!B298,""),"")</f>
        <v/>
      </c>
      <c r="C285" s="101" t="str">
        <f>IFERROR(IF([1]ForbDraft!C298&lt;&gt;"",[1]ForbDraft!C298,""),"")</f>
        <v/>
      </c>
      <c r="D285" s="38" t="str">
        <f>IFERROR(IF([1]ForbDraft!O298&lt;&gt;"",[1]ForbDraft!O298,""),"")</f>
        <v/>
      </c>
      <c r="E285" s="102" t="str">
        <f>IFERROR(IF([1]ForbDraft!I298&lt;&gt;"",TEXT([1]ForbDraft!I298,"#,##0.00"),""),"")</f>
        <v/>
      </c>
      <c r="F285" s="103" t="str">
        <f>IFERROR(IF([1]ForbDraft!F298&lt;&gt;"",[1]ForbDraft!F298,""),"")</f>
        <v/>
      </c>
      <c r="G285" s="38" t="str">
        <f>IFERROR(IF([1]ForbCalc!D283&lt;&gt;"",[1]ForbCalc!D283,""),"")</f>
        <v/>
      </c>
      <c r="H285" s="104" t="str">
        <f>IFERROR(IF([1]ForbCalc!E283&lt;&gt;"",[1]ForbCalc!E283,""),"")</f>
        <v/>
      </c>
    </row>
    <row r="286" spans="1:8" s="1" customFormat="1" x14ac:dyDescent="0.2">
      <c r="A286" s="57"/>
      <c r="B286" s="87" t="str">
        <f>IFERROR(IF([1]ForbDraft!B299&lt;&gt;"",[1]ForbDraft!B299,""),"")</f>
        <v/>
      </c>
      <c r="C286" s="101" t="str">
        <f>IFERROR(IF([1]ForbDraft!C299&lt;&gt;"",[1]ForbDraft!C299,""),"")</f>
        <v/>
      </c>
      <c r="D286" s="38" t="str">
        <f>IFERROR(IF([1]ForbDraft!O299&lt;&gt;"",[1]ForbDraft!O299,""),"")</f>
        <v/>
      </c>
      <c r="E286" s="102" t="str">
        <f>IFERROR(IF([1]ForbDraft!I299&lt;&gt;"",TEXT([1]ForbDraft!I299,"#,##0.00"),""),"")</f>
        <v/>
      </c>
      <c r="F286" s="103" t="str">
        <f>IFERROR(IF([1]ForbDraft!F299&lt;&gt;"",[1]ForbDraft!F299,""),"")</f>
        <v/>
      </c>
      <c r="G286" s="38" t="str">
        <f>IFERROR(IF([1]ForbCalc!D284&lt;&gt;"",[1]ForbCalc!D284,""),"")</f>
        <v/>
      </c>
      <c r="H286" s="104" t="str">
        <f>IFERROR(IF([1]ForbCalc!E284&lt;&gt;"",[1]ForbCalc!E284,""),"")</f>
        <v/>
      </c>
    </row>
    <row r="287" spans="1:8" s="1" customFormat="1" x14ac:dyDescent="0.2">
      <c r="A287" s="57"/>
      <c r="B287" s="87" t="str">
        <f>IFERROR(IF([1]ForbDraft!B300&lt;&gt;"",[1]ForbDraft!B300,""),"")</f>
        <v/>
      </c>
      <c r="C287" s="101" t="str">
        <f>IFERROR(IF([1]ForbDraft!C300&lt;&gt;"",[1]ForbDraft!C300,""),"")</f>
        <v/>
      </c>
      <c r="D287" s="38" t="str">
        <f>IFERROR(IF([1]ForbDraft!O300&lt;&gt;"",[1]ForbDraft!O300,""),"")</f>
        <v/>
      </c>
      <c r="E287" s="102" t="str">
        <f>IFERROR(IF([1]ForbDraft!I300&lt;&gt;"",TEXT([1]ForbDraft!I300,"#,##0.00"),""),"")</f>
        <v/>
      </c>
      <c r="F287" s="103" t="str">
        <f>IFERROR(IF([1]ForbDraft!F300&lt;&gt;"",[1]ForbDraft!F300,""),"")</f>
        <v/>
      </c>
      <c r="G287" s="38" t="str">
        <f>IFERROR(IF([1]ForbCalc!D285&lt;&gt;"",[1]ForbCalc!D285,""),"")</f>
        <v/>
      </c>
      <c r="H287" s="104" t="str">
        <f>IFERROR(IF([1]ForbCalc!E285&lt;&gt;"",[1]ForbCalc!E285,""),"")</f>
        <v/>
      </c>
    </row>
    <row r="288" spans="1:8" s="1" customFormat="1" x14ac:dyDescent="0.2">
      <c r="A288" s="57"/>
      <c r="B288" s="87" t="str">
        <f>IFERROR(IF([1]ForbDraft!B301&lt;&gt;"",[1]ForbDraft!B301,""),"")</f>
        <v/>
      </c>
      <c r="C288" s="101" t="str">
        <f>IFERROR(IF([1]ForbDraft!C301&lt;&gt;"",[1]ForbDraft!C301,""),"")</f>
        <v/>
      </c>
      <c r="D288" s="38" t="str">
        <f>IFERROR(IF([1]ForbDraft!O301&lt;&gt;"",[1]ForbDraft!O301,""),"")</f>
        <v/>
      </c>
      <c r="E288" s="102" t="str">
        <f>IFERROR(IF([1]ForbDraft!I301&lt;&gt;"",TEXT([1]ForbDraft!I301,"#,##0.00"),""),"")</f>
        <v/>
      </c>
      <c r="F288" s="103" t="str">
        <f>IFERROR(IF([1]ForbDraft!F301&lt;&gt;"",[1]ForbDraft!F301,""),"")</f>
        <v/>
      </c>
      <c r="G288" s="38" t="str">
        <f>IFERROR(IF([1]ForbCalc!D286&lt;&gt;"",[1]ForbCalc!D286,""),"")</f>
        <v/>
      </c>
      <c r="H288" s="104" t="str">
        <f>IFERROR(IF([1]ForbCalc!E286&lt;&gt;"",[1]ForbCalc!E286,""),"")</f>
        <v/>
      </c>
    </row>
    <row r="289" spans="1:8" s="1" customFormat="1" x14ac:dyDescent="0.2">
      <c r="A289" s="57"/>
      <c r="B289" s="87" t="str">
        <f>IFERROR(IF([1]ForbDraft!B302&lt;&gt;"",[1]ForbDraft!B302,""),"")</f>
        <v/>
      </c>
      <c r="C289" s="101" t="str">
        <f>IFERROR(IF([1]ForbDraft!C302&lt;&gt;"",[1]ForbDraft!C302,""),"")</f>
        <v/>
      </c>
      <c r="D289" s="38" t="str">
        <f>IFERROR(IF([1]ForbDraft!O302&lt;&gt;"",[1]ForbDraft!O302,""),"")</f>
        <v/>
      </c>
      <c r="E289" s="102" t="str">
        <f>IFERROR(IF([1]ForbDraft!I302&lt;&gt;"",TEXT([1]ForbDraft!I302,"#,##0.00"),""),"")</f>
        <v/>
      </c>
      <c r="F289" s="103" t="str">
        <f>IFERROR(IF([1]ForbDraft!F302&lt;&gt;"",[1]ForbDraft!F302,""),"")</f>
        <v/>
      </c>
      <c r="G289" s="38" t="str">
        <f>IFERROR(IF([1]ForbCalc!D287&lt;&gt;"",[1]ForbCalc!D287,""),"")</f>
        <v/>
      </c>
      <c r="H289" s="104" t="str">
        <f>IFERROR(IF([1]ForbCalc!E287&lt;&gt;"",[1]ForbCalc!E287,""),"")</f>
        <v/>
      </c>
    </row>
    <row r="290" spans="1:8" s="1" customFormat="1" x14ac:dyDescent="0.2">
      <c r="A290" s="57"/>
      <c r="B290" s="87" t="str">
        <f>IFERROR(IF([1]ForbDraft!B303&lt;&gt;"",[1]ForbDraft!B303,""),"")</f>
        <v/>
      </c>
      <c r="C290" s="101" t="str">
        <f>IFERROR(IF([1]ForbDraft!C303&lt;&gt;"",[1]ForbDraft!C303,""),"")</f>
        <v/>
      </c>
      <c r="D290" s="38" t="str">
        <f>IFERROR(IF([1]ForbDraft!O303&lt;&gt;"",[1]ForbDraft!O303,""),"")</f>
        <v/>
      </c>
      <c r="E290" s="102" t="str">
        <f>IFERROR(IF([1]ForbDraft!I303&lt;&gt;"",TEXT([1]ForbDraft!I303,"#,##0.00"),""),"")</f>
        <v/>
      </c>
      <c r="F290" s="103" t="str">
        <f>IFERROR(IF([1]ForbDraft!F303&lt;&gt;"",[1]ForbDraft!F303,""),"")</f>
        <v/>
      </c>
      <c r="G290" s="38" t="str">
        <f>IFERROR(IF([1]ForbCalc!D288&lt;&gt;"",[1]ForbCalc!D288,""),"")</f>
        <v/>
      </c>
      <c r="H290" s="104" t="str">
        <f>IFERROR(IF([1]ForbCalc!E288&lt;&gt;"",[1]ForbCalc!E288,""),"")</f>
        <v/>
      </c>
    </row>
    <row r="291" spans="1:8" s="1" customFormat="1" x14ac:dyDescent="0.2">
      <c r="A291" s="57"/>
      <c r="B291" s="87" t="str">
        <f>IFERROR(IF([1]ForbDraft!B304&lt;&gt;"",[1]ForbDraft!B304,""),"")</f>
        <v/>
      </c>
      <c r="C291" s="101" t="str">
        <f>IFERROR(IF([1]ForbDraft!C304&lt;&gt;"",[1]ForbDraft!C304,""),"")</f>
        <v/>
      </c>
      <c r="D291" s="38" t="str">
        <f>IFERROR(IF([1]ForbDraft!O304&lt;&gt;"",[1]ForbDraft!O304,""),"")</f>
        <v/>
      </c>
      <c r="E291" s="102" t="str">
        <f>IFERROR(IF([1]ForbDraft!I304&lt;&gt;"",TEXT([1]ForbDraft!I304,"#,##0.00"),""),"")</f>
        <v/>
      </c>
      <c r="F291" s="103" t="str">
        <f>IFERROR(IF([1]ForbDraft!F304&lt;&gt;"",[1]ForbDraft!F304,""),"")</f>
        <v/>
      </c>
      <c r="G291" s="38" t="str">
        <f>IFERROR(IF([1]ForbCalc!D289&lt;&gt;"",[1]ForbCalc!D289,""),"")</f>
        <v/>
      </c>
      <c r="H291" s="104" t="str">
        <f>IFERROR(IF([1]ForbCalc!E289&lt;&gt;"",[1]ForbCalc!E289,""),"")</f>
        <v/>
      </c>
    </row>
    <row r="292" spans="1:8" s="1" customFormat="1" x14ac:dyDescent="0.2">
      <c r="A292" s="57"/>
      <c r="B292" s="87" t="str">
        <f>IFERROR(IF([1]ForbDraft!B305&lt;&gt;"",[1]ForbDraft!B305,""),"")</f>
        <v/>
      </c>
      <c r="C292" s="101" t="str">
        <f>IFERROR(IF([1]ForbDraft!C305&lt;&gt;"",[1]ForbDraft!C305,""),"")</f>
        <v/>
      </c>
      <c r="D292" s="38" t="str">
        <f>IFERROR(IF([1]ForbDraft!O305&lt;&gt;"",[1]ForbDraft!O305,""),"")</f>
        <v/>
      </c>
      <c r="E292" s="102" t="str">
        <f>IFERROR(IF([1]ForbDraft!I305&lt;&gt;"",TEXT([1]ForbDraft!I305,"#,##0.00"),""),"")</f>
        <v/>
      </c>
      <c r="F292" s="103" t="str">
        <f>IFERROR(IF([1]ForbDraft!F305&lt;&gt;"",[1]ForbDraft!F305,""),"")</f>
        <v/>
      </c>
      <c r="G292" s="38" t="str">
        <f>IFERROR(IF([1]ForbCalc!D290&lt;&gt;"",[1]ForbCalc!D290,""),"")</f>
        <v/>
      </c>
      <c r="H292" s="104" t="str">
        <f>IFERROR(IF([1]ForbCalc!E290&lt;&gt;"",[1]ForbCalc!E290,""),"")</f>
        <v/>
      </c>
    </row>
    <row r="293" spans="1:8" s="1" customFormat="1" x14ac:dyDescent="0.2">
      <c r="A293" s="57"/>
      <c r="B293" s="87" t="str">
        <f>IFERROR(IF([1]ForbDraft!B306&lt;&gt;"",[1]ForbDraft!B306,""),"")</f>
        <v/>
      </c>
      <c r="C293" s="101" t="str">
        <f>IFERROR(IF([1]ForbDraft!C306&lt;&gt;"",[1]ForbDraft!C306,""),"")</f>
        <v/>
      </c>
      <c r="D293" s="38" t="str">
        <f>IFERROR(IF([1]ForbDraft!O306&lt;&gt;"",[1]ForbDraft!O306,""),"")</f>
        <v/>
      </c>
      <c r="E293" s="102" t="str">
        <f>IFERROR(IF([1]ForbDraft!I306&lt;&gt;"",TEXT([1]ForbDraft!I306,"#,##0.00"),""),"")</f>
        <v/>
      </c>
      <c r="F293" s="103" t="str">
        <f>IFERROR(IF([1]ForbDraft!F306&lt;&gt;"",[1]ForbDraft!F306,""),"")</f>
        <v/>
      </c>
      <c r="G293" s="38" t="str">
        <f>IFERROR(IF([1]ForbCalc!D291&lt;&gt;"",[1]ForbCalc!D291,""),"")</f>
        <v/>
      </c>
      <c r="H293" s="104" t="str">
        <f>IFERROR(IF([1]ForbCalc!E291&lt;&gt;"",[1]ForbCalc!E291,""),"")</f>
        <v/>
      </c>
    </row>
    <row r="294" spans="1:8" s="1" customFormat="1" x14ac:dyDescent="0.2">
      <c r="A294" s="57"/>
      <c r="B294" s="87" t="str">
        <f>IFERROR(IF([1]ForbDraft!B307&lt;&gt;"",[1]ForbDraft!B307,""),"")</f>
        <v/>
      </c>
      <c r="C294" s="101" t="str">
        <f>IFERROR(IF([1]ForbDraft!C307&lt;&gt;"",[1]ForbDraft!C307,""),"")</f>
        <v/>
      </c>
      <c r="D294" s="38" t="str">
        <f>IFERROR(IF([1]ForbDraft!O307&lt;&gt;"",[1]ForbDraft!O307,""),"")</f>
        <v/>
      </c>
      <c r="E294" s="102" t="str">
        <f>IFERROR(IF([1]ForbDraft!I307&lt;&gt;"",TEXT([1]ForbDraft!I307,"#,##0.00"),""),"")</f>
        <v/>
      </c>
      <c r="F294" s="103" t="str">
        <f>IFERROR(IF([1]ForbDraft!F307&lt;&gt;"",[1]ForbDraft!F307,""),"")</f>
        <v/>
      </c>
      <c r="G294" s="38" t="str">
        <f>IFERROR(IF([1]ForbCalc!D292&lt;&gt;"",[1]ForbCalc!D292,""),"")</f>
        <v/>
      </c>
      <c r="H294" s="104" t="str">
        <f>IFERROR(IF([1]ForbCalc!E292&lt;&gt;"",[1]ForbCalc!E292,""),"")</f>
        <v/>
      </c>
    </row>
    <row r="295" spans="1:8" s="1" customFormat="1" x14ac:dyDescent="0.2">
      <c r="A295" s="57"/>
      <c r="B295" s="87" t="str">
        <f>IFERROR(IF([1]ForbDraft!B308&lt;&gt;"",[1]ForbDraft!B308,""),"")</f>
        <v/>
      </c>
      <c r="C295" s="101" t="str">
        <f>IFERROR(IF([1]ForbDraft!C308&lt;&gt;"",[1]ForbDraft!C308,""),"")</f>
        <v/>
      </c>
      <c r="D295" s="38" t="str">
        <f>IFERROR(IF([1]ForbDraft!O308&lt;&gt;"",[1]ForbDraft!O308,""),"")</f>
        <v/>
      </c>
      <c r="E295" s="102" t="str">
        <f>IFERROR(IF([1]ForbDraft!I308&lt;&gt;"",TEXT([1]ForbDraft!I308,"#,##0.00"),""),"")</f>
        <v/>
      </c>
      <c r="F295" s="103" t="str">
        <f>IFERROR(IF([1]ForbDraft!F308&lt;&gt;"",[1]ForbDraft!F308,""),"")</f>
        <v/>
      </c>
      <c r="G295" s="38" t="str">
        <f>IFERROR(IF([1]ForbCalc!D293&lt;&gt;"",[1]ForbCalc!D293,""),"")</f>
        <v/>
      </c>
      <c r="H295" s="104" t="str">
        <f>IFERROR(IF([1]ForbCalc!E293&lt;&gt;"",[1]ForbCalc!E293,""),"")</f>
        <v/>
      </c>
    </row>
    <row r="296" spans="1:8" s="1" customFormat="1" x14ac:dyDescent="0.2">
      <c r="A296" s="57"/>
      <c r="B296" s="87" t="str">
        <f>IFERROR(IF([1]ForbDraft!B309&lt;&gt;"",[1]ForbDraft!B309,""),"")</f>
        <v/>
      </c>
      <c r="C296" s="101" t="str">
        <f>IFERROR(IF([1]ForbDraft!C309&lt;&gt;"",[1]ForbDraft!C309,""),"")</f>
        <v/>
      </c>
      <c r="D296" s="38" t="str">
        <f>IFERROR(IF([1]ForbDraft!O309&lt;&gt;"",[1]ForbDraft!O309,""),"")</f>
        <v/>
      </c>
      <c r="E296" s="102" t="str">
        <f>IFERROR(IF([1]ForbDraft!I309&lt;&gt;"",TEXT([1]ForbDraft!I309,"#,##0.00"),""),"")</f>
        <v/>
      </c>
      <c r="F296" s="103" t="str">
        <f>IFERROR(IF([1]ForbDraft!F309&lt;&gt;"",[1]ForbDraft!F309,""),"")</f>
        <v/>
      </c>
      <c r="G296" s="38" t="str">
        <f>IFERROR(IF([1]ForbCalc!D294&lt;&gt;"",[1]ForbCalc!D294,""),"")</f>
        <v/>
      </c>
      <c r="H296" s="104" t="str">
        <f>IFERROR(IF([1]ForbCalc!E294&lt;&gt;"",[1]ForbCalc!E294,""),"")</f>
        <v/>
      </c>
    </row>
    <row r="297" spans="1:8" s="1" customFormat="1" x14ac:dyDescent="0.2">
      <c r="A297" s="57"/>
      <c r="B297" s="87" t="str">
        <f>IFERROR(IF([1]ForbDraft!B310&lt;&gt;"",[1]ForbDraft!B310,""),"")</f>
        <v/>
      </c>
      <c r="C297" s="101" t="str">
        <f>IFERROR(IF([1]ForbDraft!C310&lt;&gt;"",[1]ForbDraft!C310,""),"")</f>
        <v/>
      </c>
      <c r="D297" s="38" t="str">
        <f>IFERROR(IF([1]ForbDraft!O310&lt;&gt;"",[1]ForbDraft!O310,""),"")</f>
        <v/>
      </c>
      <c r="E297" s="102" t="str">
        <f>IFERROR(IF([1]ForbDraft!I310&lt;&gt;"",TEXT([1]ForbDraft!I310,"#,##0.00"),""),"")</f>
        <v/>
      </c>
      <c r="F297" s="103" t="str">
        <f>IFERROR(IF([1]ForbDraft!F310&lt;&gt;"",[1]ForbDraft!F310,""),"")</f>
        <v/>
      </c>
      <c r="G297" s="38" t="str">
        <f>IFERROR(IF([1]ForbCalc!D295&lt;&gt;"",[1]ForbCalc!D295,""),"")</f>
        <v/>
      </c>
      <c r="H297" s="104" t="str">
        <f>IFERROR(IF([1]ForbCalc!E295&lt;&gt;"",[1]ForbCalc!E295,""),"")</f>
        <v/>
      </c>
    </row>
    <row r="298" spans="1:8" s="1" customFormat="1" x14ac:dyDescent="0.2">
      <c r="A298" s="57"/>
      <c r="B298" s="87" t="str">
        <f>IFERROR(IF([1]ForbDraft!B311&lt;&gt;"",[1]ForbDraft!B311,""),"")</f>
        <v/>
      </c>
      <c r="C298" s="101" t="str">
        <f>IFERROR(IF([1]ForbDraft!C311&lt;&gt;"",[1]ForbDraft!C311,""),"")</f>
        <v/>
      </c>
      <c r="D298" s="38" t="str">
        <f>IFERROR(IF([1]ForbDraft!O311&lt;&gt;"",[1]ForbDraft!O311,""),"")</f>
        <v/>
      </c>
      <c r="E298" s="102" t="str">
        <f>IFERROR(IF([1]ForbDraft!I311&lt;&gt;"",TEXT([1]ForbDraft!I311,"#,##0.00"),""),"")</f>
        <v/>
      </c>
      <c r="F298" s="103" t="str">
        <f>IFERROR(IF([1]ForbDraft!F311&lt;&gt;"",[1]ForbDraft!F311,""),"")</f>
        <v/>
      </c>
      <c r="G298" s="38" t="str">
        <f>IFERROR(IF([1]ForbCalc!D296&lt;&gt;"",[1]ForbCalc!D296,""),"")</f>
        <v/>
      </c>
      <c r="H298" s="104" t="str">
        <f>IFERROR(IF([1]ForbCalc!E296&lt;&gt;"",[1]ForbCalc!E296,""),"")</f>
        <v/>
      </c>
    </row>
    <row r="299" spans="1:8" s="1" customFormat="1" x14ac:dyDescent="0.2">
      <c r="A299" s="57"/>
      <c r="B299" s="87" t="str">
        <f>IFERROR(IF([1]ForbDraft!B312&lt;&gt;"",[1]ForbDraft!B312,""),"")</f>
        <v/>
      </c>
      <c r="C299" s="101" t="str">
        <f>IFERROR(IF([1]ForbDraft!C312&lt;&gt;"",[1]ForbDraft!C312,""),"")</f>
        <v/>
      </c>
      <c r="D299" s="38" t="str">
        <f>IFERROR(IF([1]ForbDraft!O312&lt;&gt;"",[1]ForbDraft!O312,""),"")</f>
        <v/>
      </c>
      <c r="E299" s="102" t="str">
        <f>IFERROR(IF([1]ForbDraft!I312&lt;&gt;"",TEXT([1]ForbDraft!I312,"#,##0.00"),""),"")</f>
        <v/>
      </c>
      <c r="F299" s="103" t="str">
        <f>IFERROR(IF([1]ForbDraft!F312&lt;&gt;"",[1]ForbDraft!F312,""),"")</f>
        <v/>
      </c>
      <c r="G299" s="38" t="str">
        <f>IFERROR(IF([1]ForbCalc!D297&lt;&gt;"",[1]ForbCalc!D297,""),"")</f>
        <v/>
      </c>
      <c r="H299" s="104" t="str">
        <f>IFERROR(IF([1]ForbCalc!E297&lt;&gt;"",[1]ForbCalc!E297,""),"")</f>
        <v/>
      </c>
    </row>
    <row r="300" spans="1:8" s="1" customFormat="1" x14ac:dyDescent="0.2">
      <c r="A300" s="57"/>
      <c r="B300" s="87" t="str">
        <f>IFERROR(IF([1]ForbDraft!B313&lt;&gt;"",[1]ForbDraft!B313,""),"")</f>
        <v/>
      </c>
      <c r="C300" s="101" t="str">
        <f>IFERROR(IF([1]ForbDraft!C313&lt;&gt;"",[1]ForbDraft!C313,""),"")</f>
        <v/>
      </c>
      <c r="D300" s="38" t="str">
        <f>IFERROR(IF([1]ForbDraft!O313&lt;&gt;"",[1]ForbDraft!O313,""),"")</f>
        <v/>
      </c>
      <c r="E300" s="102" t="str">
        <f>IFERROR(IF([1]ForbDraft!I313&lt;&gt;"",TEXT([1]ForbDraft!I313,"#,##0.00"),""),"")</f>
        <v/>
      </c>
      <c r="F300" s="103" t="str">
        <f>IFERROR(IF([1]ForbDraft!F313&lt;&gt;"",[1]ForbDraft!F313,""),"")</f>
        <v/>
      </c>
      <c r="G300" s="38" t="str">
        <f>IFERROR(IF([1]ForbCalc!D298&lt;&gt;"",[1]ForbCalc!D298,""),"")</f>
        <v/>
      </c>
      <c r="H300" s="104" t="str">
        <f>IFERROR(IF([1]ForbCalc!E298&lt;&gt;"",[1]ForbCalc!E298,""),"")</f>
        <v/>
      </c>
    </row>
    <row r="301" spans="1:8" s="1" customFormat="1" x14ac:dyDescent="0.2">
      <c r="A301" s="57"/>
      <c r="B301" s="87" t="str">
        <f>IFERROR(IF([1]ForbDraft!B314&lt;&gt;"",[1]ForbDraft!B314,""),"")</f>
        <v/>
      </c>
      <c r="C301" s="101" t="str">
        <f>IFERROR(IF([1]ForbDraft!C314&lt;&gt;"",[1]ForbDraft!C314,""),"")</f>
        <v/>
      </c>
      <c r="D301" s="38" t="str">
        <f>IFERROR(IF([1]ForbDraft!O314&lt;&gt;"",[1]ForbDraft!O314,""),"")</f>
        <v/>
      </c>
      <c r="E301" s="102" t="str">
        <f>IFERROR(IF([1]ForbDraft!I314&lt;&gt;"",TEXT([1]ForbDraft!I314,"#,##0.00"),""),"")</f>
        <v/>
      </c>
      <c r="F301" s="103" t="str">
        <f>IFERROR(IF([1]ForbDraft!F314&lt;&gt;"",[1]ForbDraft!F314,""),"")</f>
        <v/>
      </c>
      <c r="G301" s="38" t="str">
        <f>IFERROR(IF([1]ForbCalc!D299&lt;&gt;"",[1]ForbCalc!D299,""),"")</f>
        <v/>
      </c>
      <c r="H301" s="104" t="str">
        <f>IFERROR(IF([1]ForbCalc!E299&lt;&gt;"",[1]ForbCalc!E299,""),"")</f>
        <v/>
      </c>
    </row>
    <row r="302" spans="1:8" s="1" customFormat="1" x14ac:dyDescent="0.2">
      <c r="A302" s="57"/>
      <c r="B302" s="87" t="str">
        <f>IFERROR(IF([1]ForbDraft!B315&lt;&gt;"",[1]ForbDraft!B315,""),"")</f>
        <v/>
      </c>
      <c r="C302" s="101" t="str">
        <f>IFERROR(IF([1]ForbDraft!C315&lt;&gt;"",[1]ForbDraft!C315,""),"")</f>
        <v/>
      </c>
      <c r="D302" s="38" t="str">
        <f>IFERROR(IF([1]ForbDraft!O315&lt;&gt;"",[1]ForbDraft!O315,""),"")</f>
        <v/>
      </c>
      <c r="E302" s="102" t="str">
        <f>IFERROR(IF([1]ForbDraft!I315&lt;&gt;"",TEXT([1]ForbDraft!I315,"#,##0.00"),""),"")</f>
        <v/>
      </c>
      <c r="F302" s="103" t="str">
        <f>IFERROR(IF([1]ForbDraft!F315&lt;&gt;"",[1]ForbDraft!F315,""),"")</f>
        <v/>
      </c>
      <c r="G302" s="38" t="str">
        <f>IFERROR(IF([1]ForbCalc!D300&lt;&gt;"",[1]ForbCalc!D300,""),"")</f>
        <v/>
      </c>
      <c r="H302" s="104" t="str">
        <f>IFERROR(IF([1]ForbCalc!E300&lt;&gt;"",[1]ForbCalc!E300,""),"")</f>
        <v/>
      </c>
    </row>
    <row r="303" spans="1:8" s="1" customFormat="1" x14ac:dyDescent="0.2">
      <c r="A303" s="57"/>
      <c r="B303" s="87" t="str">
        <f>IFERROR(IF([1]ForbDraft!B316&lt;&gt;"",[1]ForbDraft!B316,""),"")</f>
        <v/>
      </c>
      <c r="C303" s="101" t="str">
        <f>IFERROR(IF([1]ForbDraft!C316&lt;&gt;"",[1]ForbDraft!C316,""),"")</f>
        <v/>
      </c>
      <c r="D303" s="38" t="str">
        <f>IFERROR(IF([1]ForbDraft!O316&lt;&gt;"",[1]ForbDraft!O316,""),"")</f>
        <v/>
      </c>
      <c r="E303" s="102" t="str">
        <f>IFERROR(IF([1]ForbDraft!I316&lt;&gt;"",TEXT([1]ForbDraft!I316,"#,##0.00"),""),"")</f>
        <v/>
      </c>
      <c r="F303" s="103" t="str">
        <f>IFERROR(IF([1]ForbDraft!F316&lt;&gt;"",[1]ForbDraft!F316,""),"")</f>
        <v/>
      </c>
      <c r="G303" s="38" t="str">
        <f>IFERROR(IF([1]ForbCalc!D301&lt;&gt;"",[1]ForbCalc!D301,""),"")</f>
        <v/>
      </c>
      <c r="H303" s="104" t="str">
        <f>IFERROR(IF([1]ForbCalc!E301&lt;&gt;"",[1]ForbCalc!E301,""),"")</f>
        <v/>
      </c>
    </row>
    <row r="304" spans="1:8" s="1" customFormat="1" x14ac:dyDescent="0.2">
      <c r="A304" s="57"/>
      <c r="B304" s="87" t="str">
        <f>IFERROR(IF([1]ForbDraft!B317&lt;&gt;"",[1]ForbDraft!B317,""),"")</f>
        <v/>
      </c>
      <c r="C304" s="101" t="str">
        <f>IFERROR(IF([1]ForbDraft!C317&lt;&gt;"",[1]ForbDraft!C317,""),"")</f>
        <v/>
      </c>
      <c r="D304" s="38" t="str">
        <f>IFERROR(IF([1]ForbDraft!O317&lt;&gt;"",[1]ForbDraft!O317,""),"")</f>
        <v/>
      </c>
      <c r="E304" s="102" t="str">
        <f>IFERROR(IF([1]ForbDraft!I317&lt;&gt;"",TEXT([1]ForbDraft!I317,"#,##0.00"),""),"")</f>
        <v/>
      </c>
      <c r="F304" s="103" t="str">
        <f>IFERROR(IF([1]ForbDraft!F317&lt;&gt;"",[1]ForbDraft!F317,""),"")</f>
        <v/>
      </c>
      <c r="G304" s="38" t="str">
        <f>IFERROR(IF([1]ForbCalc!D302&lt;&gt;"",[1]ForbCalc!D302,""),"")</f>
        <v/>
      </c>
      <c r="H304" s="104" t="str">
        <f>IFERROR(IF([1]ForbCalc!E302&lt;&gt;"",[1]ForbCalc!E302,""),"")</f>
        <v/>
      </c>
    </row>
    <row r="305" spans="1:8" s="1" customFormat="1" x14ac:dyDescent="0.2">
      <c r="A305" s="57"/>
      <c r="B305" s="87" t="str">
        <f>IFERROR(IF([1]ForbDraft!B318&lt;&gt;"",[1]ForbDraft!B318,""),"")</f>
        <v/>
      </c>
      <c r="C305" s="101" t="str">
        <f>IFERROR(IF([1]ForbDraft!C318&lt;&gt;"",[1]ForbDraft!C318,""),"")</f>
        <v/>
      </c>
      <c r="D305" s="38" t="str">
        <f>IFERROR(IF([1]ForbDraft!O318&lt;&gt;"",[1]ForbDraft!O318,""),"")</f>
        <v/>
      </c>
      <c r="E305" s="102" t="str">
        <f>IFERROR(IF([1]ForbDraft!I318&lt;&gt;"",TEXT([1]ForbDraft!I318,"#,##0.00"),""),"")</f>
        <v/>
      </c>
      <c r="F305" s="103" t="str">
        <f>IFERROR(IF([1]ForbDraft!F318&lt;&gt;"",[1]ForbDraft!F318,""),"")</f>
        <v/>
      </c>
      <c r="G305" s="38" t="str">
        <f>IFERROR(IF([1]ForbCalc!D303&lt;&gt;"",[1]ForbCalc!D303,""),"")</f>
        <v/>
      </c>
      <c r="H305" s="104" t="str">
        <f>IFERROR(IF([1]ForbCalc!E303&lt;&gt;"",[1]ForbCalc!E303,""),"")</f>
        <v/>
      </c>
    </row>
    <row r="306" spans="1:8" s="1" customFormat="1" x14ac:dyDescent="0.2">
      <c r="A306" s="57"/>
      <c r="B306" s="87" t="str">
        <f>IFERROR(IF([1]ForbDraft!B319&lt;&gt;"",[1]ForbDraft!B319,""),"")</f>
        <v/>
      </c>
      <c r="C306" s="101" t="str">
        <f>IFERROR(IF([1]ForbDraft!C319&lt;&gt;"",[1]ForbDraft!C319,""),"")</f>
        <v/>
      </c>
      <c r="D306" s="38" t="str">
        <f>IFERROR(IF([1]ForbDraft!O319&lt;&gt;"",[1]ForbDraft!O319,""),"")</f>
        <v/>
      </c>
      <c r="E306" s="102" t="str">
        <f>IFERROR(IF([1]ForbDraft!I319&lt;&gt;"",TEXT([1]ForbDraft!I319,"#,##0.00"),""),"")</f>
        <v/>
      </c>
      <c r="F306" s="103" t="str">
        <f>IFERROR(IF([1]ForbDraft!F319&lt;&gt;"",[1]ForbDraft!F319,""),"")</f>
        <v/>
      </c>
      <c r="G306" s="38" t="str">
        <f>IFERROR(IF([1]ForbCalc!D304&lt;&gt;"",[1]ForbCalc!D304,""),"")</f>
        <v/>
      </c>
      <c r="H306" s="104" t="str">
        <f>IFERROR(IF([1]ForbCalc!E304&lt;&gt;"",[1]ForbCalc!E304,""),"")</f>
        <v/>
      </c>
    </row>
    <row r="307" spans="1:8" s="1" customFormat="1" x14ac:dyDescent="0.2">
      <c r="A307" s="57"/>
      <c r="B307" s="87" t="str">
        <f>IFERROR(IF([1]ForbDraft!B320&lt;&gt;"",[1]ForbDraft!B320,""),"")</f>
        <v/>
      </c>
      <c r="C307" s="101" t="str">
        <f>IFERROR(IF([1]ForbDraft!C320&lt;&gt;"",[1]ForbDraft!C320,""),"")</f>
        <v/>
      </c>
      <c r="D307" s="38" t="str">
        <f>IFERROR(IF([1]ForbDraft!O320&lt;&gt;"",[1]ForbDraft!O320,""),"")</f>
        <v/>
      </c>
      <c r="E307" s="102" t="str">
        <f>IFERROR(IF([1]ForbDraft!I320&lt;&gt;"",TEXT([1]ForbDraft!I320,"#,##0.00"),""),"")</f>
        <v/>
      </c>
      <c r="F307" s="103" t="str">
        <f>IFERROR(IF([1]ForbDraft!F320&lt;&gt;"",[1]ForbDraft!F320,""),"")</f>
        <v/>
      </c>
      <c r="G307" s="38" t="str">
        <f>IFERROR(IF([1]ForbCalc!D305&lt;&gt;"",[1]ForbCalc!D305,""),"")</f>
        <v/>
      </c>
      <c r="H307" s="104" t="str">
        <f>IFERROR(IF([1]ForbCalc!E305&lt;&gt;"",[1]ForbCalc!E305,""),"")</f>
        <v/>
      </c>
    </row>
    <row r="308" spans="1:8" s="1" customFormat="1" x14ac:dyDescent="0.2">
      <c r="A308" s="57"/>
      <c r="B308" s="87" t="str">
        <f>IFERROR(IF([1]ForbDraft!B321&lt;&gt;"",[1]ForbDraft!B321,""),"")</f>
        <v/>
      </c>
      <c r="C308" s="101" t="str">
        <f>IFERROR(IF([1]ForbDraft!C321&lt;&gt;"",[1]ForbDraft!C321,""),"")</f>
        <v/>
      </c>
      <c r="D308" s="38" t="str">
        <f>IFERROR(IF([1]ForbDraft!O321&lt;&gt;"",[1]ForbDraft!O321,""),"")</f>
        <v/>
      </c>
      <c r="E308" s="102" t="str">
        <f>IFERROR(IF([1]ForbDraft!I321&lt;&gt;"",TEXT([1]ForbDraft!I321,"#,##0.00"),""),"")</f>
        <v/>
      </c>
      <c r="F308" s="103" t="str">
        <f>IFERROR(IF([1]ForbDraft!F321&lt;&gt;"",[1]ForbDraft!F321,""),"")</f>
        <v/>
      </c>
      <c r="G308" s="38" t="str">
        <f>IFERROR(IF([1]ForbCalc!D306&lt;&gt;"",[1]ForbCalc!D306,""),"")</f>
        <v/>
      </c>
      <c r="H308" s="104" t="str">
        <f>IFERROR(IF([1]ForbCalc!E306&lt;&gt;"",[1]ForbCalc!E306,""),"")</f>
        <v/>
      </c>
    </row>
    <row r="309" spans="1:8" s="1" customFormat="1" x14ac:dyDescent="0.2">
      <c r="A309" s="57"/>
      <c r="B309" s="87" t="str">
        <f>IFERROR(IF([1]ForbDraft!B322&lt;&gt;"",[1]ForbDraft!B322,""),"")</f>
        <v/>
      </c>
      <c r="C309" s="101" t="str">
        <f>IFERROR(IF([1]ForbDraft!C322&lt;&gt;"",[1]ForbDraft!C322,""),"")</f>
        <v/>
      </c>
      <c r="D309" s="38" t="str">
        <f>IFERROR(IF([1]ForbDraft!O322&lt;&gt;"",[1]ForbDraft!O322,""),"")</f>
        <v/>
      </c>
      <c r="E309" s="102" t="str">
        <f>IFERROR(IF([1]ForbDraft!I322&lt;&gt;"",TEXT([1]ForbDraft!I322,"#,##0.00"),""),"")</f>
        <v/>
      </c>
      <c r="F309" s="103" t="str">
        <f>IFERROR(IF([1]ForbDraft!F322&lt;&gt;"",[1]ForbDraft!F322,""),"")</f>
        <v/>
      </c>
      <c r="G309" s="38" t="str">
        <f>IFERROR(IF([1]ForbCalc!D307&lt;&gt;"",[1]ForbCalc!D307,""),"")</f>
        <v/>
      </c>
      <c r="H309" s="104" t="str">
        <f>IFERROR(IF([1]ForbCalc!E307&lt;&gt;"",[1]ForbCalc!E307,""),"")</f>
        <v/>
      </c>
    </row>
    <row r="310" spans="1:8" s="1" customFormat="1" x14ac:dyDescent="0.2">
      <c r="A310" s="57"/>
      <c r="B310" s="87" t="str">
        <f>IFERROR(IF([1]ForbDraft!B323&lt;&gt;"",[1]ForbDraft!B323,""),"")</f>
        <v/>
      </c>
      <c r="C310" s="101" t="str">
        <f>IFERROR(IF([1]ForbDraft!C323&lt;&gt;"",[1]ForbDraft!C323,""),"")</f>
        <v/>
      </c>
      <c r="D310" s="38" t="str">
        <f>IFERROR(IF([1]ForbDraft!O323&lt;&gt;"",[1]ForbDraft!O323,""),"")</f>
        <v/>
      </c>
      <c r="E310" s="102" t="str">
        <f>IFERROR(IF([1]ForbDraft!I323&lt;&gt;"",TEXT([1]ForbDraft!I323,"#,##0.00"),""),"")</f>
        <v/>
      </c>
      <c r="F310" s="103" t="str">
        <f>IFERROR(IF([1]ForbDraft!F323&lt;&gt;"",[1]ForbDraft!F323,""),"")</f>
        <v/>
      </c>
      <c r="G310" s="38" t="str">
        <f>IFERROR(IF([1]ForbCalc!D308&lt;&gt;"",[1]ForbCalc!D308,""),"")</f>
        <v/>
      </c>
      <c r="H310" s="104" t="str">
        <f>IFERROR(IF([1]ForbCalc!E308&lt;&gt;"",[1]ForbCalc!E308,""),"")</f>
        <v/>
      </c>
    </row>
    <row r="311" spans="1:8" s="1" customFormat="1" x14ac:dyDescent="0.2">
      <c r="A311" s="57"/>
      <c r="B311" s="87" t="str">
        <f>IFERROR(IF([1]ForbDraft!B324&lt;&gt;"",[1]ForbDraft!B324,""),"")</f>
        <v/>
      </c>
      <c r="C311" s="101" t="str">
        <f>IFERROR(IF([1]ForbDraft!C324&lt;&gt;"",[1]ForbDraft!C324,""),"")</f>
        <v/>
      </c>
      <c r="D311" s="38" t="str">
        <f>IFERROR(IF([1]ForbDraft!O324&lt;&gt;"",[1]ForbDraft!O324,""),"")</f>
        <v/>
      </c>
      <c r="E311" s="102" t="str">
        <f>IFERROR(IF([1]ForbDraft!I324&lt;&gt;"",TEXT([1]ForbDraft!I324,"#,##0.00"),""),"")</f>
        <v/>
      </c>
      <c r="F311" s="103" t="str">
        <f>IFERROR(IF([1]ForbDraft!F324&lt;&gt;"",[1]ForbDraft!F324,""),"")</f>
        <v/>
      </c>
      <c r="G311" s="38" t="str">
        <f>IFERROR(IF([1]ForbCalc!D309&lt;&gt;"",[1]ForbCalc!D309,""),"")</f>
        <v/>
      </c>
      <c r="H311" s="104" t="str">
        <f>IFERROR(IF([1]ForbCalc!E309&lt;&gt;"",[1]ForbCalc!E309,""),"")</f>
        <v/>
      </c>
    </row>
    <row r="312" spans="1:8" s="1" customFormat="1" x14ac:dyDescent="0.2">
      <c r="A312" s="57"/>
      <c r="B312" s="87" t="str">
        <f>IFERROR(IF([1]ForbDraft!B325&lt;&gt;"",[1]ForbDraft!B325,""),"")</f>
        <v/>
      </c>
      <c r="C312" s="101" t="str">
        <f>IFERROR(IF([1]ForbDraft!C325&lt;&gt;"",[1]ForbDraft!C325,""),"")</f>
        <v/>
      </c>
      <c r="D312" s="38" t="str">
        <f>IFERROR(IF([1]ForbDraft!O325&lt;&gt;"",[1]ForbDraft!O325,""),"")</f>
        <v/>
      </c>
      <c r="E312" s="102" t="str">
        <f>IFERROR(IF([1]ForbDraft!I325&lt;&gt;"",TEXT([1]ForbDraft!I325,"#,##0.00"),""),"")</f>
        <v/>
      </c>
      <c r="F312" s="103" t="str">
        <f>IFERROR(IF([1]ForbDraft!F325&lt;&gt;"",[1]ForbDraft!F325,""),"")</f>
        <v/>
      </c>
      <c r="G312" s="38" t="str">
        <f>IFERROR(IF([1]ForbCalc!D310&lt;&gt;"",[1]ForbCalc!D310,""),"")</f>
        <v/>
      </c>
      <c r="H312" s="104" t="str">
        <f>IFERROR(IF([1]ForbCalc!E310&lt;&gt;"",[1]ForbCalc!E310,""),"")</f>
        <v/>
      </c>
    </row>
    <row r="313" spans="1:8" s="1" customFormat="1" x14ac:dyDescent="0.2">
      <c r="A313" s="57"/>
      <c r="B313" s="87" t="str">
        <f>IFERROR(IF([1]ForbDraft!B326&lt;&gt;"",[1]ForbDraft!B326,""),"")</f>
        <v/>
      </c>
      <c r="C313" s="101" t="str">
        <f>IFERROR(IF([1]ForbDraft!C326&lt;&gt;"",[1]ForbDraft!C326,""),"")</f>
        <v/>
      </c>
      <c r="D313" s="38" t="str">
        <f>IFERROR(IF([1]ForbDraft!O326&lt;&gt;"",[1]ForbDraft!O326,""),"")</f>
        <v/>
      </c>
      <c r="E313" s="102" t="str">
        <f>IFERROR(IF([1]ForbDraft!I326&lt;&gt;"",TEXT([1]ForbDraft!I326,"#,##0.00"),""),"")</f>
        <v/>
      </c>
      <c r="F313" s="103" t="str">
        <f>IFERROR(IF([1]ForbDraft!F326&lt;&gt;"",[1]ForbDraft!F326,""),"")</f>
        <v/>
      </c>
      <c r="G313" s="38" t="str">
        <f>IFERROR(IF([1]ForbCalc!D311&lt;&gt;"",[1]ForbCalc!D311,""),"")</f>
        <v/>
      </c>
      <c r="H313" s="104" t="str">
        <f>IFERROR(IF([1]ForbCalc!E311&lt;&gt;"",[1]ForbCalc!E311,""),"")</f>
        <v/>
      </c>
    </row>
    <row r="314" spans="1:8" s="1" customFormat="1" x14ac:dyDescent="0.2">
      <c r="A314" s="57"/>
      <c r="B314" s="87" t="str">
        <f>IFERROR(IF([1]ForbDraft!B327&lt;&gt;"",[1]ForbDraft!B327,""),"")</f>
        <v/>
      </c>
      <c r="C314" s="101" t="str">
        <f>IFERROR(IF([1]ForbDraft!C327&lt;&gt;"",[1]ForbDraft!C327,""),"")</f>
        <v/>
      </c>
      <c r="D314" s="38" t="str">
        <f>IFERROR(IF([1]ForbDraft!O327&lt;&gt;"",[1]ForbDraft!O327,""),"")</f>
        <v/>
      </c>
      <c r="E314" s="102" t="str">
        <f>IFERROR(IF([1]ForbDraft!I327&lt;&gt;"",TEXT([1]ForbDraft!I327,"#,##0.00"),""),"")</f>
        <v/>
      </c>
      <c r="F314" s="103" t="str">
        <f>IFERROR(IF([1]ForbDraft!F327&lt;&gt;"",[1]ForbDraft!F327,""),"")</f>
        <v/>
      </c>
      <c r="G314" s="38" t="str">
        <f>IFERROR(IF([1]ForbCalc!D312&lt;&gt;"",[1]ForbCalc!D312,""),"")</f>
        <v/>
      </c>
      <c r="H314" s="104" t="str">
        <f>IFERROR(IF([1]ForbCalc!E312&lt;&gt;"",[1]ForbCalc!E312,""),"")</f>
        <v/>
      </c>
    </row>
    <row r="315" spans="1:8" s="1" customFormat="1" x14ac:dyDescent="0.2">
      <c r="A315" s="57"/>
      <c r="B315" s="87" t="str">
        <f>IFERROR(IF([1]ForbDraft!B328&lt;&gt;"",[1]ForbDraft!B328,""),"")</f>
        <v/>
      </c>
      <c r="C315" s="101" t="str">
        <f>IFERROR(IF([1]ForbDraft!C328&lt;&gt;"",[1]ForbDraft!C328,""),"")</f>
        <v/>
      </c>
      <c r="D315" s="38" t="str">
        <f>IFERROR(IF([1]ForbDraft!O328&lt;&gt;"",[1]ForbDraft!O328,""),"")</f>
        <v/>
      </c>
      <c r="E315" s="102" t="str">
        <f>IFERROR(IF([1]ForbDraft!I328&lt;&gt;"",TEXT([1]ForbDraft!I328,"#,##0.00"),""),"")</f>
        <v/>
      </c>
      <c r="F315" s="103" t="str">
        <f>IFERROR(IF([1]ForbDraft!F328&lt;&gt;"",[1]ForbDraft!F328,""),"")</f>
        <v/>
      </c>
      <c r="G315" s="38" t="str">
        <f>IFERROR(IF([1]ForbCalc!D313&lt;&gt;"",[1]ForbCalc!D313,""),"")</f>
        <v/>
      </c>
      <c r="H315" s="104" t="str">
        <f>IFERROR(IF([1]ForbCalc!E313&lt;&gt;"",[1]ForbCalc!E313,""),"")</f>
        <v/>
      </c>
    </row>
    <row r="316" spans="1:8" s="1" customFormat="1" x14ac:dyDescent="0.2">
      <c r="A316" s="57"/>
      <c r="B316" s="87" t="str">
        <f>IFERROR(IF([1]ForbDraft!B329&lt;&gt;"",[1]ForbDraft!B329,""),"")</f>
        <v/>
      </c>
      <c r="C316" s="101" t="str">
        <f>IFERROR(IF([1]ForbDraft!C329&lt;&gt;"",[1]ForbDraft!C329,""),"")</f>
        <v/>
      </c>
      <c r="D316" s="38" t="str">
        <f>IFERROR(IF([1]ForbDraft!O329&lt;&gt;"",[1]ForbDraft!O329,""),"")</f>
        <v/>
      </c>
      <c r="E316" s="102" t="str">
        <f>IFERROR(IF([1]ForbDraft!I329&lt;&gt;"",TEXT([1]ForbDraft!I329,"#,##0.00"),""),"")</f>
        <v/>
      </c>
      <c r="F316" s="103" t="str">
        <f>IFERROR(IF([1]ForbDraft!F329&lt;&gt;"",[1]ForbDraft!F329,""),"")</f>
        <v/>
      </c>
      <c r="G316" s="38" t="str">
        <f>IFERROR(IF([1]ForbCalc!D314&lt;&gt;"",[1]ForbCalc!D314,""),"")</f>
        <v/>
      </c>
      <c r="H316" s="104" t="str">
        <f>IFERROR(IF([1]ForbCalc!E314&lt;&gt;"",[1]ForbCalc!E314,""),"")</f>
        <v/>
      </c>
    </row>
    <row r="317" spans="1:8" s="1" customFormat="1" x14ac:dyDescent="0.2">
      <c r="A317" s="57"/>
      <c r="B317" s="87" t="str">
        <f>IFERROR(IF([1]ForbDraft!B330&lt;&gt;"",[1]ForbDraft!B330,""),"")</f>
        <v/>
      </c>
      <c r="C317" s="101" t="str">
        <f>IFERROR(IF([1]ForbDraft!C330&lt;&gt;"",[1]ForbDraft!C330,""),"")</f>
        <v/>
      </c>
      <c r="D317" s="38" t="str">
        <f>IFERROR(IF([1]ForbDraft!O330&lt;&gt;"",[1]ForbDraft!O330,""),"")</f>
        <v/>
      </c>
      <c r="E317" s="102" t="str">
        <f>IFERROR(IF([1]ForbDraft!I330&lt;&gt;"",TEXT([1]ForbDraft!I330,"#,##0.00"),""),"")</f>
        <v/>
      </c>
      <c r="F317" s="103" t="str">
        <f>IFERROR(IF([1]ForbDraft!F330&lt;&gt;"",[1]ForbDraft!F330,""),"")</f>
        <v/>
      </c>
      <c r="G317" s="38" t="str">
        <f>IFERROR(IF([1]ForbCalc!D315&lt;&gt;"",[1]ForbCalc!D315,""),"")</f>
        <v/>
      </c>
      <c r="H317" s="104" t="str">
        <f>IFERROR(IF([1]ForbCalc!E315&lt;&gt;"",[1]ForbCalc!E315,""),"")</f>
        <v/>
      </c>
    </row>
    <row r="318" spans="1:8" s="1" customFormat="1" x14ac:dyDescent="0.2">
      <c r="A318" s="57"/>
      <c r="B318" s="87" t="str">
        <f>IFERROR(IF([1]ForbDraft!B331&lt;&gt;"",[1]ForbDraft!B331,""),"")</f>
        <v/>
      </c>
      <c r="C318" s="101" t="str">
        <f>IFERROR(IF([1]ForbDraft!C331&lt;&gt;"",[1]ForbDraft!C331,""),"")</f>
        <v/>
      </c>
      <c r="D318" s="38" t="str">
        <f>IFERROR(IF([1]ForbDraft!O331&lt;&gt;"",[1]ForbDraft!O331,""),"")</f>
        <v/>
      </c>
      <c r="E318" s="102" t="str">
        <f>IFERROR(IF([1]ForbDraft!I331&lt;&gt;"",TEXT([1]ForbDraft!I331,"#,##0.00"),""),"")</f>
        <v/>
      </c>
      <c r="F318" s="103" t="str">
        <f>IFERROR(IF([1]ForbDraft!F331&lt;&gt;"",[1]ForbDraft!F331,""),"")</f>
        <v/>
      </c>
      <c r="G318" s="38" t="str">
        <f>IFERROR(IF([1]ForbCalc!D316&lt;&gt;"",[1]ForbCalc!D316,""),"")</f>
        <v/>
      </c>
      <c r="H318" s="104" t="str">
        <f>IFERROR(IF([1]ForbCalc!E316&lt;&gt;"",[1]ForbCalc!E316,""),"")</f>
        <v/>
      </c>
    </row>
    <row r="319" spans="1:8" s="1" customFormat="1" x14ac:dyDescent="0.2">
      <c r="A319" s="57"/>
      <c r="B319" s="87" t="str">
        <f>IFERROR(IF([1]ForbDraft!B332&lt;&gt;"",[1]ForbDraft!B332,""),"")</f>
        <v/>
      </c>
      <c r="C319" s="101" t="str">
        <f>IFERROR(IF([1]ForbDraft!C332&lt;&gt;"",[1]ForbDraft!C332,""),"")</f>
        <v/>
      </c>
      <c r="D319" s="38" t="str">
        <f>IFERROR(IF([1]ForbDraft!O332&lt;&gt;"",[1]ForbDraft!O332,""),"")</f>
        <v/>
      </c>
      <c r="E319" s="102" t="str">
        <f>IFERROR(IF([1]ForbDraft!I332&lt;&gt;"",TEXT([1]ForbDraft!I332,"#,##0.00"),""),"")</f>
        <v/>
      </c>
      <c r="F319" s="103" t="str">
        <f>IFERROR(IF([1]ForbDraft!F332&lt;&gt;"",[1]ForbDraft!F332,""),"")</f>
        <v/>
      </c>
      <c r="G319" s="38" t="str">
        <f>IFERROR(IF([1]ForbCalc!D317&lt;&gt;"",[1]ForbCalc!D317,""),"")</f>
        <v/>
      </c>
      <c r="H319" s="104" t="str">
        <f>IFERROR(IF([1]ForbCalc!E317&lt;&gt;"",[1]ForbCalc!E317,""),"")</f>
        <v/>
      </c>
    </row>
    <row r="320" spans="1:8" s="1" customFormat="1" x14ac:dyDescent="0.2">
      <c r="A320" s="57"/>
      <c r="B320" s="87" t="str">
        <f>IFERROR(IF([1]ForbDraft!B333&lt;&gt;"",[1]ForbDraft!B333,""),"")</f>
        <v/>
      </c>
      <c r="C320" s="101" t="str">
        <f>IFERROR(IF([1]ForbDraft!C333&lt;&gt;"",[1]ForbDraft!C333,""),"")</f>
        <v/>
      </c>
      <c r="D320" s="38" t="str">
        <f>IFERROR(IF([1]ForbDraft!O333&lt;&gt;"",[1]ForbDraft!O333,""),"")</f>
        <v/>
      </c>
      <c r="E320" s="102" t="str">
        <f>IFERROR(IF([1]ForbDraft!I333&lt;&gt;"",TEXT([1]ForbDraft!I333,"#,##0.00"),""),"")</f>
        <v/>
      </c>
      <c r="F320" s="103" t="str">
        <f>IFERROR(IF([1]ForbDraft!F333&lt;&gt;"",[1]ForbDraft!F333,""),"")</f>
        <v/>
      </c>
      <c r="G320" s="38" t="str">
        <f>IFERROR(IF([1]ForbCalc!D318&lt;&gt;"",[1]ForbCalc!D318,""),"")</f>
        <v/>
      </c>
      <c r="H320" s="104" t="str">
        <f>IFERROR(IF([1]ForbCalc!E318&lt;&gt;"",[1]ForbCalc!E318,""),"")</f>
        <v/>
      </c>
    </row>
    <row r="321" spans="1:8" s="1" customFormat="1" x14ac:dyDescent="0.2">
      <c r="A321" s="57"/>
      <c r="B321" s="87" t="str">
        <f>IFERROR(IF([1]ForbDraft!B334&lt;&gt;"",[1]ForbDraft!B334,""),"")</f>
        <v/>
      </c>
      <c r="C321" s="101" t="str">
        <f>IFERROR(IF([1]ForbDraft!C334&lt;&gt;"",[1]ForbDraft!C334,""),"")</f>
        <v/>
      </c>
      <c r="D321" s="38" t="str">
        <f>IFERROR(IF([1]ForbDraft!O334&lt;&gt;"",[1]ForbDraft!O334,""),"")</f>
        <v/>
      </c>
      <c r="E321" s="102" t="str">
        <f>IFERROR(IF([1]ForbDraft!I334&lt;&gt;"",TEXT([1]ForbDraft!I334,"#,##0.00"),""),"")</f>
        <v/>
      </c>
      <c r="F321" s="103" t="str">
        <f>IFERROR(IF([1]ForbDraft!F334&lt;&gt;"",[1]ForbDraft!F334,""),"")</f>
        <v/>
      </c>
      <c r="G321" s="38" t="str">
        <f>IFERROR(IF([1]ForbCalc!D319&lt;&gt;"",[1]ForbCalc!D319,""),"")</f>
        <v/>
      </c>
      <c r="H321" s="104" t="str">
        <f>IFERROR(IF([1]ForbCalc!E319&lt;&gt;"",[1]ForbCalc!E319,""),"")</f>
        <v/>
      </c>
    </row>
    <row r="322" spans="1:8" s="1" customFormat="1" x14ac:dyDescent="0.2">
      <c r="A322" s="57"/>
      <c r="B322" s="87" t="str">
        <f>IFERROR(IF([1]ForbDraft!B335&lt;&gt;"",[1]ForbDraft!B335,""),"")</f>
        <v/>
      </c>
      <c r="C322" s="101" t="str">
        <f>IFERROR(IF([1]ForbDraft!C335&lt;&gt;"",[1]ForbDraft!C335,""),"")</f>
        <v/>
      </c>
      <c r="D322" s="38" t="str">
        <f>IFERROR(IF([1]ForbDraft!O335&lt;&gt;"",[1]ForbDraft!O335,""),"")</f>
        <v/>
      </c>
      <c r="E322" s="102" t="str">
        <f>IFERROR(IF([1]ForbDraft!I335&lt;&gt;"",TEXT([1]ForbDraft!I335,"#,##0.00"),""),"")</f>
        <v/>
      </c>
      <c r="F322" s="103" t="str">
        <f>IFERROR(IF([1]ForbDraft!F335&lt;&gt;"",[1]ForbDraft!F335,""),"")</f>
        <v/>
      </c>
      <c r="G322" s="38" t="str">
        <f>IFERROR(IF([1]ForbCalc!D320&lt;&gt;"",[1]ForbCalc!D320,""),"")</f>
        <v/>
      </c>
      <c r="H322" s="104" t="str">
        <f>IFERROR(IF([1]ForbCalc!E320&lt;&gt;"",[1]ForbCalc!E320,""),"")</f>
        <v/>
      </c>
    </row>
    <row r="323" spans="1:8" s="1" customFormat="1" x14ac:dyDescent="0.2">
      <c r="A323" s="57"/>
      <c r="B323" s="87" t="str">
        <f>IFERROR(IF([1]ForbDraft!B336&lt;&gt;"",[1]ForbDraft!B336,""),"")</f>
        <v/>
      </c>
      <c r="C323" s="101" t="str">
        <f>IFERROR(IF([1]ForbDraft!C336&lt;&gt;"",[1]ForbDraft!C336,""),"")</f>
        <v/>
      </c>
      <c r="D323" s="38" t="str">
        <f>IFERROR(IF([1]ForbDraft!O336&lt;&gt;"",[1]ForbDraft!O336,""),"")</f>
        <v/>
      </c>
      <c r="E323" s="102" t="str">
        <f>IFERROR(IF([1]ForbDraft!I336&lt;&gt;"",TEXT([1]ForbDraft!I336,"#,##0.00"),""),"")</f>
        <v/>
      </c>
      <c r="F323" s="103" t="str">
        <f>IFERROR(IF([1]ForbDraft!F336&lt;&gt;"",[1]ForbDraft!F336,""),"")</f>
        <v/>
      </c>
      <c r="G323" s="38" t="str">
        <f>IFERROR(IF([1]ForbCalc!D321&lt;&gt;"",[1]ForbCalc!D321,""),"")</f>
        <v/>
      </c>
      <c r="H323" s="104" t="str">
        <f>IFERROR(IF([1]ForbCalc!E321&lt;&gt;"",[1]ForbCalc!E321,""),"")</f>
        <v/>
      </c>
    </row>
    <row r="324" spans="1:8" s="1" customFormat="1" x14ac:dyDescent="0.2">
      <c r="A324" s="57"/>
      <c r="B324" s="87" t="str">
        <f>IFERROR(IF([1]ForbDraft!B337&lt;&gt;"",[1]ForbDraft!B337,""),"")</f>
        <v/>
      </c>
      <c r="C324" s="101" t="str">
        <f>IFERROR(IF([1]ForbDraft!C337&lt;&gt;"",[1]ForbDraft!C337,""),"")</f>
        <v/>
      </c>
      <c r="D324" s="38" t="str">
        <f>IFERROR(IF([1]ForbDraft!O337&lt;&gt;"",[1]ForbDraft!O337,""),"")</f>
        <v/>
      </c>
      <c r="E324" s="102" t="str">
        <f>IFERROR(IF([1]ForbDraft!I337&lt;&gt;"",TEXT([1]ForbDraft!I337,"#,##0.00"),""),"")</f>
        <v/>
      </c>
      <c r="F324" s="103" t="str">
        <f>IFERROR(IF([1]ForbDraft!F337&lt;&gt;"",[1]ForbDraft!F337,""),"")</f>
        <v/>
      </c>
      <c r="G324" s="38" t="str">
        <f>IFERROR(IF([1]ForbCalc!D322&lt;&gt;"",[1]ForbCalc!D322,""),"")</f>
        <v/>
      </c>
      <c r="H324" s="104" t="str">
        <f>IFERROR(IF([1]ForbCalc!E322&lt;&gt;"",[1]ForbCalc!E322,""),"")</f>
        <v/>
      </c>
    </row>
    <row r="325" spans="1:8" s="1" customFormat="1" x14ac:dyDescent="0.2">
      <c r="A325" s="57"/>
      <c r="B325" s="87" t="str">
        <f>IFERROR(IF([1]ForbDraft!B338&lt;&gt;"",[1]ForbDraft!B338,""),"")</f>
        <v/>
      </c>
      <c r="C325" s="101" t="str">
        <f>IFERROR(IF([1]ForbDraft!C338&lt;&gt;"",[1]ForbDraft!C338,""),"")</f>
        <v/>
      </c>
      <c r="D325" s="38" t="str">
        <f>IFERROR(IF([1]ForbDraft!O338&lt;&gt;"",[1]ForbDraft!O338,""),"")</f>
        <v/>
      </c>
      <c r="E325" s="102" t="str">
        <f>IFERROR(IF([1]ForbDraft!I338&lt;&gt;"",TEXT([1]ForbDraft!I338,"#,##0.00"),""),"")</f>
        <v/>
      </c>
      <c r="F325" s="103" t="str">
        <f>IFERROR(IF([1]ForbDraft!F338&lt;&gt;"",[1]ForbDraft!F338,""),"")</f>
        <v/>
      </c>
      <c r="G325" s="38" t="str">
        <f>IFERROR(IF([1]ForbCalc!D323&lt;&gt;"",[1]ForbCalc!D323,""),"")</f>
        <v/>
      </c>
      <c r="H325" s="104" t="str">
        <f>IFERROR(IF([1]ForbCalc!E323&lt;&gt;"",[1]ForbCalc!E323,""),"")</f>
        <v/>
      </c>
    </row>
    <row r="326" spans="1:8" s="1" customFormat="1" x14ac:dyDescent="0.2">
      <c r="A326" s="57"/>
      <c r="B326" s="87" t="str">
        <f>IFERROR(IF([1]ForbDraft!B339&lt;&gt;"",[1]ForbDraft!B339,""),"")</f>
        <v/>
      </c>
      <c r="C326" s="101" t="str">
        <f>IFERROR(IF([1]ForbDraft!C339&lt;&gt;"",[1]ForbDraft!C339,""),"")</f>
        <v/>
      </c>
      <c r="D326" s="38" t="str">
        <f>IFERROR(IF([1]ForbDraft!O339&lt;&gt;"",[1]ForbDraft!O339,""),"")</f>
        <v/>
      </c>
      <c r="E326" s="102" t="str">
        <f>IFERROR(IF([1]ForbDraft!I339&lt;&gt;"",TEXT([1]ForbDraft!I339,"#,##0.00"),""),"")</f>
        <v/>
      </c>
      <c r="F326" s="103" t="str">
        <f>IFERROR(IF([1]ForbDraft!F339&lt;&gt;"",[1]ForbDraft!F339,""),"")</f>
        <v/>
      </c>
      <c r="G326" s="38" t="str">
        <f>IFERROR(IF([1]ForbCalc!D324&lt;&gt;"",[1]ForbCalc!D324,""),"")</f>
        <v/>
      </c>
      <c r="H326" s="104" t="str">
        <f>IFERROR(IF([1]ForbCalc!E324&lt;&gt;"",[1]ForbCalc!E324,""),"")</f>
        <v/>
      </c>
    </row>
    <row r="327" spans="1:8" s="1" customFormat="1" x14ac:dyDescent="0.2">
      <c r="A327" s="57"/>
      <c r="B327" s="87" t="str">
        <f>IFERROR(IF([1]ForbDraft!B340&lt;&gt;"",[1]ForbDraft!B340,""),"")</f>
        <v/>
      </c>
      <c r="C327" s="101" t="str">
        <f>IFERROR(IF([1]ForbDraft!C340&lt;&gt;"",[1]ForbDraft!C340,""),"")</f>
        <v/>
      </c>
      <c r="D327" s="38" t="str">
        <f>IFERROR(IF([1]ForbDraft!O340&lt;&gt;"",[1]ForbDraft!O340,""),"")</f>
        <v/>
      </c>
      <c r="E327" s="102" t="str">
        <f>IFERROR(IF([1]ForbDraft!I340&lt;&gt;"",TEXT([1]ForbDraft!I340,"#,##0.00"),""),"")</f>
        <v/>
      </c>
      <c r="F327" s="103" t="str">
        <f>IFERROR(IF([1]ForbDraft!F340&lt;&gt;"",[1]ForbDraft!F340,""),"")</f>
        <v/>
      </c>
      <c r="G327" s="38" t="str">
        <f>IFERROR(IF([1]ForbCalc!D325&lt;&gt;"",[1]ForbCalc!D325,""),"")</f>
        <v/>
      </c>
      <c r="H327" s="104" t="str">
        <f>IFERROR(IF([1]ForbCalc!E325&lt;&gt;"",[1]ForbCalc!E325,""),"")</f>
        <v/>
      </c>
    </row>
    <row r="328" spans="1:8" s="1" customFormat="1" x14ac:dyDescent="0.2">
      <c r="A328" s="57"/>
      <c r="B328" s="87" t="str">
        <f>IFERROR(IF([1]ForbDraft!B341&lt;&gt;"",[1]ForbDraft!B341,""),"")</f>
        <v/>
      </c>
      <c r="C328" s="101" t="str">
        <f>IFERROR(IF([1]ForbDraft!C341&lt;&gt;"",[1]ForbDraft!C341,""),"")</f>
        <v/>
      </c>
      <c r="D328" s="38" t="str">
        <f>IFERROR(IF([1]ForbDraft!O341&lt;&gt;"",[1]ForbDraft!O341,""),"")</f>
        <v/>
      </c>
      <c r="E328" s="102" t="str">
        <f>IFERROR(IF([1]ForbDraft!I341&lt;&gt;"",TEXT([1]ForbDraft!I341,"#,##0.00"),""),"")</f>
        <v/>
      </c>
      <c r="F328" s="103" t="str">
        <f>IFERROR(IF([1]ForbDraft!F341&lt;&gt;"",[1]ForbDraft!F341,""),"")</f>
        <v/>
      </c>
      <c r="G328" s="38" t="str">
        <f>IFERROR(IF([1]ForbCalc!D326&lt;&gt;"",[1]ForbCalc!D326,""),"")</f>
        <v/>
      </c>
      <c r="H328" s="104" t="str">
        <f>IFERROR(IF([1]ForbCalc!E326&lt;&gt;"",[1]ForbCalc!E326,""),"")</f>
        <v/>
      </c>
    </row>
    <row r="329" spans="1:8" s="1" customFormat="1" x14ac:dyDescent="0.2">
      <c r="A329" s="57"/>
      <c r="B329" s="87" t="str">
        <f>IFERROR(IF([1]ForbDraft!B342&lt;&gt;"",[1]ForbDraft!B342,""),"")</f>
        <v/>
      </c>
      <c r="C329" s="101" t="str">
        <f>IFERROR(IF([1]ForbDraft!C342&lt;&gt;"",[1]ForbDraft!C342,""),"")</f>
        <v/>
      </c>
      <c r="D329" s="38" t="str">
        <f>IFERROR(IF([1]ForbDraft!O342&lt;&gt;"",[1]ForbDraft!O342,""),"")</f>
        <v/>
      </c>
      <c r="E329" s="102" t="str">
        <f>IFERROR(IF([1]ForbDraft!I342&lt;&gt;"",TEXT([1]ForbDraft!I342,"#,##0.00"),""),"")</f>
        <v/>
      </c>
      <c r="F329" s="103" t="str">
        <f>IFERROR(IF([1]ForbDraft!F342&lt;&gt;"",[1]ForbDraft!F342,""),"")</f>
        <v/>
      </c>
      <c r="G329" s="38" t="str">
        <f>IFERROR(IF([1]ForbCalc!D327&lt;&gt;"",[1]ForbCalc!D327,""),"")</f>
        <v/>
      </c>
      <c r="H329" s="104" t="str">
        <f>IFERROR(IF([1]ForbCalc!E327&lt;&gt;"",[1]ForbCalc!E327,""),"")</f>
        <v/>
      </c>
    </row>
    <row r="330" spans="1:8" s="1" customFormat="1" x14ac:dyDescent="0.2">
      <c r="A330" s="57"/>
      <c r="B330" s="87" t="str">
        <f>IFERROR(IF([1]ForbDraft!B343&lt;&gt;"",[1]ForbDraft!B343,""),"")</f>
        <v/>
      </c>
      <c r="C330" s="101" t="str">
        <f>IFERROR(IF([1]ForbDraft!C343&lt;&gt;"",[1]ForbDraft!C343,""),"")</f>
        <v/>
      </c>
      <c r="D330" s="38" t="str">
        <f>IFERROR(IF([1]ForbDraft!O343&lt;&gt;"",[1]ForbDraft!O343,""),"")</f>
        <v/>
      </c>
      <c r="E330" s="102" t="str">
        <f>IFERROR(IF([1]ForbDraft!I343&lt;&gt;"",TEXT([1]ForbDraft!I343,"#,##0.00"),""),"")</f>
        <v/>
      </c>
      <c r="F330" s="103" t="str">
        <f>IFERROR(IF([1]ForbDraft!F343&lt;&gt;"",[1]ForbDraft!F343,""),"")</f>
        <v/>
      </c>
      <c r="G330" s="38" t="str">
        <f>IFERROR(IF([1]ForbCalc!D328&lt;&gt;"",[1]ForbCalc!D328,""),"")</f>
        <v/>
      </c>
      <c r="H330" s="104" t="str">
        <f>IFERROR(IF([1]ForbCalc!E328&lt;&gt;"",[1]ForbCalc!E328,""),"")</f>
        <v/>
      </c>
    </row>
    <row r="331" spans="1:8" s="1" customFormat="1" x14ac:dyDescent="0.2">
      <c r="A331" s="57"/>
      <c r="B331" s="87" t="str">
        <f>IFERROR(IF([1]ForbDraft!B344&lt;&gt;"",[1]ForbDraft!B344,""),"")</f>
        <v/>
      </c>
      <c r="C331" s="101" t="str">
        <f>IFERROR(IF([1]ForbDraft!C344&lt;&gt;"",[1]ForbDraft!C344,""),"")</f>
        <v/>
      </c>
      <c r="D331" s="38" t="str">
        <f>IFERROR(IF([1]ForbDraft!O344&lt;&gt;"",[1]ForbDraft!O344,""),"")</f>
        <v/>
      </c>
      <c r="E331" s="102" t="str">
        <f>IFERROR(IF([1]ForbDraft!I344&lt;&gt;"",TEXT([1]ForbDraft!I344,"#,##0.00"),""),"")</f>
        <v/>
      </c>
      <c r="F331" s="103" t="str">
        <f>IFERROR(IF([1]ForbDraft!F344&lt;&gt;"",[1]ForbDraft!F344,""),"")</f>
        <v/>
      </c>
      <c r="G331" s="38" t="str">
        <f>IFERROR(IF([1]ForbCalc!D329&lt;&gt;"",[1]ForbCalc!D329,""),"")</f>
        <v/>
      </c>
      <c r="H331" s="104" t="str">
        <f>IFERROR(IF([1]ForbCalc!E329&lt;&gt;"",[1]ForbCalc!E329,""),"")</f>
        <v/>
      </c>
    </row>
    <row r="332" spans="1:8" s="1" customFormat="1" x14ac:dyDescent="0.2">
      <c r="A332" s="57"/>
      <c r="B332" s="87" t="str">
        <f>IFERROR(IF([1]ForbDraft!B345&lt;&gt;"",[1]ForbDraft!B345,""),"")</f>
        <v/>
      </c>
      <c r="C332" s="101" t="str">
        <f>IFERROR(IF([1]ForbDraft!C345&lt;&gt;"",[1]ForbDraft!C345,""),"")</f>
        <v/>
      </c>
      <c r="D332" s="38" t="str">
        <f>IFERROR(IF([1]ForbDraft!O345&lt;&gt;"",[1]ForbDraft!O345,""),"")</f>
        <v/>
      </c>
      <c r="E332" s="102" t="str">
        <f>IFERROR(IF([1]ForbDraft!I345&lt;&gt;"",TEXT([1]ForbDraft!I345,"#,##0.00"),""),"")</f>
        <v/>
      </c>
      <c r="F332" s="103" t="str">
        <f>IFERROR(IF([1]ForbDraft!F345&lt;&gt;"",[1]ForbDraft!F345,""),"")</f>
        <v/>
      </c>
      <c r="G332" s="38" t="str">
        <f>IFERROR(IF([1]ForbCalc!D330&lt;&gt;"",[1]ForbCalc!D330,""),"")</f>
        <v/>
      </c>
      <c r="H332" s="104" t="str">
        <f>IFERROR(IF([1]ForbCalc!E330&lt;&gt;"",[1]ForbCalc!E330,""),"")</f>
        <v/>
      </c>
    </row>
    <row r="333" spans="1:8" s="1" customFormat="1" x14ac:dyDescent="0.2">
      <c r="A333" s="57"/>
      <c r="B333" s="87" t="str">
        <f>IFERROR(IF([1]ForbDraft!B346&lt;&gt;"",[1]ForbDraft!B346,""),"")</f>
        <v/>
      </c>
      <c r="C333" s="101" t="str">
        <f>IFERROR(IF([1]ForbDraft!C346&lt;&gt;"",[1]ForbDraft!C346,""),"")</f>
        <v/>
      </c>
      <c r="D333" s="38" t="str">
        <f>IFERROR(IF([1]ForbDraft!O346&lt;&gt;"",[1]ForbDraft!O346,""),"")</f>
        <v/>
      </c>
      <c r="E333" s="102" t="str">
        <f>IFERROR(IF([1]ForbDraft!I346&lt;&gt;"",TEXT([1]ForbDraft!I346,"#,##0.00"),""),"")</f>
        <v/>
      </c>
      <c r="F333" s="103" t="str">
        <f>IFERROR(IF([1]ForbDraft!F346&lt;&gt;"",[1]ForbDraft!F346,""),"")</f>
        <v/>
      </c>
      <c r="G333" s="38" t="str">
        <f>IFERROR(IF([1]ForbCalc!D331&lt;&gt;"",[1]ForbCalc!D331,""),"")</f>
        <v/>
      </c>
      <c r="H333" s="104" t="str">
        <f>IFERROR(IF([1]ForbCalc!E331&lt;&gt;"",[1]ForbCalc!E331,""),"")</f>
        <v/>
      </c>
    </row>
    <row r="334" spans="1:8" s="1" customFormat="1" x14ac:dyDescent="0.2">
      <c r="A334" s="57"/>
      <c r="B334" s="87" t="str">
        <f>IFERROR(IF([1]ForbDraft!B347&lt;&gt;"",[1]ForbDraft!B347,""),"")</f>
        <v/>
      </c>
      <c r="C334" s="101" t="str">
        <f>IFERROR(IF([1]ForbDraft!C347&lt;&gt;"",[1]ForbDraft!C347,""),"")</f>
        <v/>
      </c>
      <c r="D334" s="38" t="str">
        <f>IFERROR(IF([1]ForbDraft!O347&lt;&gt;"",[1]ForbDraft!O347,""),"")</f>
        <v/>
      </c>
      <c r="E334" s="102" t="str">
        <f>IFERROR(IF([1]ForbDraft!I347&lt;&gt;"",TEXT([1]ForbDraft!I347,"#,##0.00"),""),"")</f>
        <v/>
      </c>
      <c r="F334" s="103" t="str">
        <f>IFERROR(IF([1]ForbDraft!F347&lt;&gt;"",[1]ForbDraft!F347,""),"")</f>
        <v/>
      </c>
      <c r="G334" s="38" t="str">
        <f>IFERROR(IF([1]ForbCalc!D332&lt;&gt;"",[1]ForbCalc!D332,""),"")</f>
        <v/>
      </c>
      <c r="H334" s="104" t="str">
        <f>IFERROR(IF([1]ForbCalc!E332&lt;&gt;"",[1]ForbCalc!E332,""),"")</f>
        <v/>
      </c>
    </row>
    <row r="335" spans="1:8" s="1" customFormat="1" x14ac:dyDescent="0.2">
      <c r="A335" s="57"/>
      <c r="B335" s="87" t="str">
        <f>IFERROR(IF([1]ForbDraft!B348&lt;&gt;"",[1]ForbDraft!B348,""),"")</f>
        <v/>
      </c>
      <c r="C335" s="101" t="str">
        <f>IFERROR(IF([1]ForbDraft!C348&lt;&gt;"",[1]ForbDraft!C348,""),"")</f>
        <v/>
      </c>
      <c r="D335" s="38" t="str">
        <f>IFERROR(IF([1]ForbDraft!O348&lt;&gt;"",[1]ForbDraft!O348,""),"")</f>
        <v/>
      </c>
      <c r="E335" s="102" t="str">
        <f>IFERROR(IF([1]ForbDraft!I348&lt;&gt;"",TEXT([1]ForbDraft!I348,"#,##0.00"),""),"")</f>
        <v/>
      </c>
      <c r="F335" s="103" t="str">
        <f>IFERROR(IF([1]ForbDraft!F348&lt;&gt;"",[1]ForbDraft!F348,""),"")</f>
        <v/>
      </c>
      <c r="G335" s="38" t="str">
        <f>IFERROR(IF([1]ForbCalc!D333&lt;&gt;"",[1]ForbCalc!D333,""),"")</f>
        <v/>
      </c>
      <c r="H335" s="104" t="str">
        <f>IFERROR(IF([1]ForbCalc!E333&lt;&gt;"",[1]ForbCalc!E333,""),"")</f>
        <v/>
      </c>
    </row>
    <row r="336" spans="1:8" s="1" customFormat="1" x14ac:dyDescent="0.2">
      <c r="A336" s="57"/>
      <c r="B336" s="87" t="str">
        <f>IFERROR(IF([1]ForbDraft!B349&lt;&gt;"",[1]ForbDraft!B349,""),"")</f>
        <v/>
      </c>
      <c r="C336" s="101" t="str">
        <f>IFERROR(IF([1]ForbDraft!C349&lt;&gt;"",[1]ForbDraft!C349,""),"")</f>
        <v/>
      </c>
      <c r="D336" s="38" t="str">
        <f>IFERROR(IF([1]ForbDraft!O349&lt;&gt;"",[1]ForbDraft!O349,""),"")</f>
        <v/>
      </c>
      <c r="E336" s="102" t="str">
        <f>IFERROR(IF([1]ForbDraft!I349&lt;&gt;"",TEXT([1]ForbDraft!I349,"#,##0.00"),""),"")</f>
        <v/>
      </c>
      <c r="F336" s="103" t="str">
        <f>IFERROR(IF([1]ForbDraft!F349&lt;&gt;"",[1]ForbDraft!F349,""),"")</f>
        <v/>
      </c>
      <c r="G336" s="38" t="str">
        <f>IFERROR(IF([1]ForbCalc!D334&lt;&gt;"",[1]ForbCalc!D334,""),"")</f>
        <v/>
      </c>
      <c r="H336" s="104" t="str">
        <f>IFERROR(IF([1]ForbCalc!E334&lt;&gt;"",[1]ForbCalc!E334,""),"")</f>
        <v/>
      </c>
    </row>
    <row r="337" spans="1:8" s="1" customFormat="1" x14ac:dyDescent="0.2">
      <c r="A337" s="57"/>
      <c r="B337" s="87" t="str">
        <f>IFERROR(IF([1]ForbDraft!B350&lt;&gt;"",[1]ForbDraft!B350,""),"")</f>
        <v/>
      </c>
      <c r="C337" s="101" t="str">
        <f>IFERROR(IF([1]ForbDraft!C350&lt;&gt;"",[1]ForbDraft!C350,""),"")</f>
        <v/>
      </c>
      <c r="D337" s="38" t="str">
        <f>IFERROR(IF([1]ForbDraft!O350&lt;&gt;"",[1]ForbDraft!O350,""),"")</f>
        <v/>
      </c>
      <c r="E337" s="102" t="str">
        <f>IFERROR(IF([1]ForbDraft!I350&lt;&gt;"",TEXT([1]ForbDraft!I350,"#,##0.00"),""),"")</f>
        <v/>
      </c>
      <c r="F337" s="103" t="str">
        <f>IFERROR(IF([1]ForbDraft!F350&lt;&gt;"",[1]ForbDraft!F350,""),"")</f>
        <v/>
      </c>
      <c r="G337" s="38" t="str">
        <f>IFERROR(IF([1]ForbCalc!D335&lt;&gt;"",[1]ForbCalc!D335,""),"")</f>
        <v/>
      </c>
      <c r="H337" s="104" t="str">
        <f>IFERROR(IF([1]ForbCalc!E335&lt;&gt;"",[1]ForbCalc!E335,""),"")</f>
        <v/>
      </c>
    </row>
    <row r="338" spans="1:8" s="1" customFormat="1" x14ac:dyDescent="0.2">
      <c r="A338" s="57"/>
      <c r="B338" s="87" t="str">
        <f>IFERROR(IF([1]ForbDraft!B351&lt;&gt;"",[1]ForbDraft!B351,""),"")</f>
        <v/>
      </c>
      <c r="C338" s="101" t="str">
        <f>IFERROR(IF([1]ForbDraft!C351&lt;&gt;"",[1]ForbDraft!C351,""),"")</f>
        <v/>
      </c>
      <c r="D338" s="38" t="str">
        <f>IFERROR(IF([1]ForbDraft!O351&lt;&gt;"",[1]ForbDraft!O351,""),"")</f>
        <v/>
      </c>
      <c r="E338" s="102" t="str">
        <f>IFERROR(IF([1]ForbDraft!I351&lt;&gt;"",TEXT([1]ForbDraft!I351,"#,##0.00"),""),"")</f>
        <v/>
      </c>
      <c r="F338" s="103" t="str">
        <f>IFERROR(IF([1]ForbDraft!F351&lt;&gt;"",[1]ForbDraft!F351,""),"")</f>
        <v/>
      </c>
      <c r="G338" s="38" t="str">
        <f>IFERROR(IF([1]ForbCalc!D336&lt;&gt;"",[1]ForbCalc!D336,""),"")</f>
        <v/>
      </c>
      <c r="H338" s="104" t="str">
        <f>IFERROR(IF([1]ForbCalc!E336&lt;&gt;"",[1]ForbCalc!E336,""),"")</f>
        <v/>
      </c>
    </row>
    <row r="339" spans="1:8" s="1" customFormat="1" x14ac:dyDescent="0.2">
      <c r="A339" s="57"/>
      <c r="B339" s="87" t="str">
        <f>IFERROR(IF([1]ForbDraft!B352&lt;&gt;"",[1]ForbDraft!B352,""),"")</f>
        <v/>
      </c>
      <c r="C339" s="101" t="str">
        <f>IFERROR(IF([1]ForbDraft!C352&lt;&gt;"",[1]ForbDraft!C352,""),"")</f>
        <v/>
      </c>
      <c r="D339" s="38" t="str">
        <f>IFERROR(IF([1]ForbDraft!O352&lt;&gt;"",[1]ForbDraft!O352,""),"")</f>
        <v/>
      </c>
      <c r="E339" s="102" t="str">
        <f>IFERROR(IF([1]ForbDraft!I352&lt;&gt;"",TEXT([1]ForbDraft!I352,"#,##0.00"),""),"")</f>
        <v/>
      </c>
      <c r="F339" s="103" t="str">
        <f>IFERROR(IF([1]ForbDraft!F352&lt;&gt;"",[1]ForbDraft!F352,""),"")</f>
        <v/>
      </c>
      <c r="G339" s="38" t="str">
        <f>IFERROR(IF([1]ForbCalc!D337&lt;&gt;"",[1]ForbCalc!D337,""),"")</f>
        <v/>
      </c>
      <c r="H339" s="104" t="str">
        <f>IFERROR(IF([1]ForbCalc!E337&lt;&gt;"",[1]ForbCalc!E337,""),"")</f>
        <v/>
      </c>
    </row>
    <row r="340" spans="1:8" s="1" customFormat="1" x14ac:dyDescent="0.2">
      <c r="A340" s="57"/>
      <c r="B340" s="87" t="str">
        <f>IFERROR(IF([1]ForbDraft!B353&lt;&gt;"",[1]ForbDraft!B353,""),"")</f>
        <v/>
      </c>
      <c r="C340" s="101" t="str">
        <f>IFERROR(IF([1]ForbDraft!C353&lt;&gt;"",[1]ForbDraft!C353,""),"")</f>
        <v/>
      </c>
      <c r="D340" s="38" t="str">
        <f>IFERROR(IF([1]ForbDraft!O353&lt;&gt;"",[1]ForbDraft!O353,""),"")</f>
        <v/>
      </c>
      <c r="E340" s="102" t="str">
        <f>IFERROR(IF([1]ForbDraft!I353&lt;&gt;"",TEXT([1]ForbDraft!I353,"#,##0.00"),""),"")</f>
        <v/>
      </c>
      <c r="F340" s="103" t="str">
        <f>IFERROR(IF([1]ForbDraft!F353&lt;&gt;"",[1]ForbDraft!F353,""),"")</f>
        <v/>
      </c>
      <c r="G340" s="38" t="str">
        <f>IFERROR(IF([1]ForbCalc!D338&lt;&gt;"",[1]ForbCalc!D338,""),"")</f>
        <v/>
      </c>
      <c r="H340" s="104" t="str">
        <f>IFERROR(IF([1]ForbCalc!E338&lt;&gt;"",[1]ForbCalc!E338,""),"")</f>
        <v/>
      </c>
    </row>
    <row r="341" spans="1:8" s="1" customFormat="1" x14ac:dyDescent="0.2">
      <c r="A341" s="57"/>
      <c r="B341" s="87" t="str">
        <f>IFERROR(IF([1]ForbDraft!B354&lt;&gt;"",[1]ForbDraft!B354,""),"")</f>
        <v/>
      </c>
      <c r="C341" s="101" t="str">
        <f>IFERROR(IF([1]ForbDraft!C354&lt;&gt;"",[1]ForbDraft!C354,""),"")</f>
        <v/>
      </c>
      <c r="D341" s="38" t="str">
        <f>IFERROR(IF([1]ForbDraft!O354&lt;&gt;"",[1]ForbDraft!O354,""),"")</f>
        <v/>
      </c>
      <c r="E341" s="102" t="str">
        <f>IFERROR(IF([1]ForbDraft!I354&lt;&gt;"",TEXT([1]ForbDraft!I354,"#,##0.00"),""),"")</f>
        <v/>
      </c>
      <c r="F341" s="103" t="str">
        <f>IFERROR(IF([1]ForbDraft!F354&lt;&gt;"",[1]ForbDraft!F354,""),"")</f>
        <v/>
      </c>
      <c r="G341" s="38" t="str">
        <f>IFERROR(IF([1]ForbCalc!D339&lt;&gt;"",[1]ForbCalc!D339,""),"")</f>
        <v/>
      </c>
      <c r="H341" s="104" t="str">
        <f>IFERROR(IF([1]ForbCalc!E339&lt;&gt;"",[1]ForbCalc!E339,""),"")</f>
        <v/>
      </c>
    </row>
    <row r="342" spans="1:8" s="1" customFormat="1" x14ac:dyDescent="0.2">
      <c r="A342" s="57"/>
      <c r="B342" s="87" t="str">
        <f>IFERROR(IF([1]ForbDraft!B355&lt;&gt;"",[1]ForbDraft!B355,""),"")</f>
        <v/>
      </c>
      <c r="C342" s="101" t="str">
        <f>IFERROR(IF([1]ForbDraft!C355&lt;&gt;"",[1]ForbDraft!C355,""),"")</f>
        <v/>
      </c>
      <c r="D342" s="38" t="str">
        <f>IFERROR(IF([1]ForbDraft!O355&lt;&gt;"",[1]ForbDraft!O355,""),"")</f>
        <v/>
      </c>
      <c r="E342" s="102" t="str">
        <f>IFERROR(IF([1]ForbDraft!I355&lt;&gt;"",TEXT([1]ForbDraft!I355,"#,##0.00"),""),"")</f>
        <v/>
      </c>
      <c r="F342" s="103" t="str">
        <f>IFERROR(IF([1]ForbDraft!F355&lt;&gt;"",[1]ForbDraft!F355,""),"")</f>
        <v/>
      </c>
      <c r="G342" s="38" t="str">
        <f>IFERROR(IF([1]ForbCalc!D340&lt;&gt;"",[1]ForbCalc!D340,""),"")</f>
        <v/>
      </c>
      <c r="H342" s="104" t="str">
        <f>IFERROR(IF([1]ForbCalc!E340&lt;&gt;"",[1]ForbCalc!E340,""),"")</f>
        <v/>
      </c>
    </row>
    <row r="343" spans="1:8" s="1" customFormat="1" x14ac:dyDescent="0.2">
      <c r="A343" s="57"/>
      <c r="B343" s="87" t="str">
        <f>IFERROR(IF([1]ForbDraft!B356&lt;&gt;"",[1]ForbDraft!B356,""),"")</f>
        <v/>
      </c>
      <c r="C343" s="101" t="str">
        <f>IFERROR(IF([1]ForbDraft!C356&lt;&gt;"",[1]ForbDraft!C356,""),"")</f>
        <v/>
      </c>
      <c r="D343" s="38" t="str">
        <f>IFERROR(IF([1]ForbDraft!O356&lt;&gt;"",[1]ForbDraft!O356,""),"")</f>
        <v/>
      </c>
      <c r="E343" s="102" t="str">
        <f>IFERROR(IF([1]ForbDraft!I356&lt;&gt;"",TEXT([1]ForbDraft!I356,"#,##0.00"),""),"")</f>
        <v/>
      </c>
      <c r="F343" s="103" t="str">
        <f>IFERROR(IF([1]ForbDraft!F356&lt;&gt;"",[1]ForbDraft!F356,""),"")</f>
        <v/>
      </c>
      <c r="G343" s="38" t="str">
        <f>IFERROR(IF([1]ForbCalc!D341&lt;&gt;"",[1]ForbCalc!D341,""),"")</f>
        <v/>
      </c>
      <c r="H343" s="104" t="str">
        <f>IFERROR(IF([1]ForbCalc!E341&lt;&gt;"",[1]ForbCalc!E341,""),"")</f>
        <v/>
      </c>
    </row>
    <row r="344" spans="1:8" s="1" customFormat="1" x14ac:dyDescent="0.2">
      <c r="A344" s="57"/>
      <c r="B344" s="87" t="str">
        <f>IFERROR(IF([1]ForbDraft!B357&lt;&gt;"",[1]ForbDraft!B357,""),"")</f>
        <v/>
      </c>
      <c r="C344" s="101" t="str">
        <f>IFERROR(IF([1]ForbDraft!C357&lt;&gt;"",[1]ForbDraft!C357,""),"")</f>
        <v/>
      </c>
      <c r="D344" s="38" t="str">
        <f>IFERROR(IF([1]ForbDraft!O357&lt;&gt;"",[1]ForbDraft!O357,""),"")</f>
        <v/>
      </c>
      <c r="E344" s="102" t="str">
        <f>IFERROR(IF([1]ForbDraft!I357&lt;&gt;"",TEXT([1]ForbDraft!I357,"#,##0.00"),""),"")</f>
        <v/>
      </c>
      <c r="F344" s="103" t="str">
        <f>IFERROR(IF([1]ForbDraft!F357&lt;&gt;"",[1]ForbDraft!F357,""),"")</f>
        <v/>
      </c>
      <c r="G344" s="38" t="str">
        <f>IFERROR(IF([1]ForbCalc!D342&lt;&gt;"",[1]ForbCalc!D342,""),"")</f>
        <v/>
      </c>
      <c r="H344" s="104" t="str">
        <f>IFERROR(IF([1]ForbCalc!E342&lt;&gt;"",[1]ForbCalc!E342,""),"")</f>
        <v/>
      </c>
    </row>
    <row r="345" spans="1:8" s="1" customFormat="1" x14ac:dyDescent="0.2">
      <c r="A345" s="57"/>
      <c r="B345" s="87" t="str">
        <f>IFERROR(IF([1]ForbDraft!B358&lt;&gt;"",[1]ForbDraft!B358,""),"")</f>
        <v/>
      </c>
      <c r="C345" s="101" t="str">
        <f>IFERROR(IF([1]ForbDraft!C358&lt;&gt;"",[1]ForbDraft!C358,""),"")</f>
        <v/>
      </c>
      <c r="D345" s="38" t="str">
        <f>IFERROR(IF([1]ForbDraft!O358&lt;&gt;"",[1]ForbDraft!O358,""),"")</f>
        <v/>
      </c>
      <c r="E345" s="102" t="str">
        <f>IFERROR(IF([1]ForbDraft!I358&lt;&gt;"",TEXT([1]ForbDraft!I358,"#,##0.00"),""),"")</f>
        <v/>
      </c>
      <c r="F345" s="103" t="str">
        <f>IFERROR(IF([1]ForbDraft!F358&lt;&gt;"",[1]ForbDraft!F358,""),"")</f>
        <v/>
      </c>
      <c r="G345" s="38" t="str">
        <f>IFERROR(IF([1]ForbCalc!D343&lt;&gt;"",[1]ForbCalc!D343,""),"")</f>
        <v/>
      </c>
      <c r="H345" s="104" t="str">
        <f>IFERROR(IF([1]ForbCalc!E343&lt;&gt;"",[1]ForbCalc!E343,""),"")</f>
        <v/>
      </c>
    </row>
    <row r="346" spans="1:8" s="1" customFormat="1" x14ac:dyDescent="0.2">
      <c r="A346" s="57"/>
      <c r="B346" s="87" t="str">
        <f>IFERROR(IF([1]ForbDraft!B359&lt;&gt;"",[1]ForbDraft!B359,""),"")</f>
        <v/>
      </c>
      <c r="C346" s="101" t="str">
        <f>IFERROR(IF([1]ForbDraft!C359&lt;&gt;"",[1]ForbDraft!C359,""),"")</f>
        <v/>
      </c>
      <c r="D346" s="38" t="str">
        <f>IFERROR(IF([1]ForbDraft!O359&lt;&gt;"",[1]ForbDraft!O359,""),"")</f>
        <v/>
      </c>
      <c r="E346" s="102" t="str">
        <f>IFERROR(IF([1]ForbDraft!I359&lt;&gt;"",TEXT([1]ForbDraft!I359,"#,##0.00"),""),"")</f>
        <v/>
      </c>
      <c r="F346" s="103" t="str">
        <f>IFERROR(IF([1]ForbDraft!F359&lt;&gt;"",[1]ForbDraft!F359,""),"")</f>
        <v/>
      </c>
      <c r="G346" s="38" t="str">
        <f>IFERROR(IF([1]ForbCalc!D344&lt;&gt;"",[1]ForbCalc!D344,""),"")</f>
        <v/>
      </c>
      <c r="H346" s="104" t="str">
        <f>IFERROR(IF([1]ForbCalc!E344&lt;&gt;"",[1]ForbCalc!E344,""),"")</f>
        <v/>
      </c>
    </row>
    <row r="347" spans="1:8" s="1" customFormat="1" x14ac:dyDescent="0.2">
      <c r="A347" s="57"/>
      <c r="B347" s="87" t="str">
        <f>IFERROR(IF([1]ForbDraft!B360&lt;&gt;"",[1]ForbDraft!B360,""),"")</f>
        <v/>
      </c>
      <c r="C347" s="101" t="str">
        <f>IFERROR(IF([1]ForbDraft!C360&lt;&gt;"",[1]ForbDraft!C360,""),"")</f>
        <v/>
      </c>
      <c r="D347" s="38" t="str">
        <f>IFERROR(IF([1]ForbDraft!O360&lt;&gt;"",[1]ForbDraft!O360,""),"")</f>
        <v/>
      </c>
      <c r="E347" s="102" t="str">
        <f>IFERROR(IF([1]ForbDraft!I360&lt;&gt;"",TEXT([1]ForbDraft!I360,"#,##0.00"),""),"")</f>
        <v/>
      </c>
      <c r="F347" s="103" t="str">
        <f>IFERROR(IF([1]ForbDraft!F360&lt;&gt;"",[1]ForbDraft!F360,""),"")</f>
        <v/>
      </c>
      <c r="G347" s="38" t="str">
        <f>IFERROR(IF([1]ForbCalc!D345&lt;&gt;"",[1]ForbCalc!D345,""),"")</f>
        <v/>
      </c>
      <c r="H347" s="104" t="str">
        <f>IFERROR(IF([1]ForbCalc!E345&lt;&gt;"",[1]ForbCalc!E345,""),"")</f>
        <v/>
      </c>
    </row>
    <row r="348" spans="1:8" s="1" customFormat="1" x14ac:dyDescent="0.2">
      <c r="A348" s="57"/>
      <c r="B348" s="87" t="str">
        <f>IFERROR(IF([1]ForbDraft!B361&lt;&gt;"",[1]ForbDraft!B361,""),"")</f>
        <v/>
      </c>
      <c r="C348" s="101" t="str">
        <f>IFERROR(IF([1]ForbDraft!C361&lt;&gt;"",[1]ForbDraft!C361,""),"")</f>
        <v/>
      </c>
      <c r="D348" s="38" t="str">
        <f>IFERROR(IF([1]ForbDraft!O361&lt;&gt;"",[1]ForbDraft!O361,""),"")</f>
        <v/>
      </c>
      <c r="E348" s="102" t="str">
        <f>IFERROR(IF([1]ForbDraft!I361&lt;&gt;"",TEXT([1]ForbDraft!I361,"#,##0.00"),""),"")</f>
        <v/>
      </c>
      <c r="F348" s="103" t="str">
        <f>IFERROR(IF([1]ForbDraft!F361&lt;&gt;"",[1]ForbDraft!F361,""),"")</f>
        <v/>
      </c>
      <c r="G348" s="38" t="str">
        <f>IFERROR(IF([1]ForbCalc!D346&lt;&gt;"",[1]ForbCalc!D346,""),"")</f>
        <v/>
      </c>
      <c r="H348" s="104" t="str">
        <f>IFERROR(IF([1]ForbCalc!E346&lt;&gt;"",[1]ForbCalc!E346,""),"")</f>
        <v/>
      </c>
    </row>
    <row r="349" spans="1:8" s="1" customFormat="1" x14ac:dyDescent="0.2">
      <c r="A349" s="57"/>
      <c r="B349" s="87" t="str">
        <f>IFERROR(IF([1]ForbDraft!B362&lt;&gt;"",[1]ForbDraft!B362,""),"")</f>
        <v/>
      </c>
      <c r="C349" s="101" t="str">
        <f>IFERROR(IF([1]ForbDraft!C362&lt;&gt;"",[1]ForbDraft!C362,""),"")</f>
        <v/>
      </c>
      <c r="D349" s="38" t="str">
        <f>IFERROR(IF([1]ForbDraft!O362&lt;&gt;"",[1]ForbDraft!O362,""),"")</f>
        <v/>
      </c>
      <c r="E349" s="102" t="str">
        <f>IFERROR(IF([1]ForbDraft!I362&lt;&gt;"",TEXT([1]ForbDraft!I362,"#,##0.00"),""),"")</f>
        <v/>
      </c>
      <c r="F349" s="103" t="str">
        <f>IFERROR(IF([1]ForbDraft!F362&lt;&gt;"",[1]ForbDraft!F362,""),"")</f>
        <v/>
      </c>
      <c r="G349" s="38" t="str">
        <f>IFERROR(IF([1]ForbCalc!D347&lt;&gt;"",[1]ForbCalc!D347,""),"")</f>
        <v/>
      </c>
      <c r="H349" s="104" t="str">
        <f>IFERROR(IF([1]ForbCalc!E347&lt;&gt;"",[1]ForbCalc!E347,""),"")</f>
        <v/>
      </c>
    </row>
    <row r="350" spans="1:8" s="1" customFormat="1" x14ac:dyDescent="0.2">
      <c r="A350" s="57"/>
      <c r="B350" s="87" t="str">
        <f>IFERROR(IF([1]ForbDraft!B363&lt;&gt;"",[1]ForbDraft!B363,""),"")</f>
        <v/>
      </c>
      <c r="C350" s="101" t="str">
        <f>IFERROR(IF([1]ForbDraft!C363&lt;&gt;"",[1]ForbDraft!C363,""),"")</f>
        <v/>
      </c>
      <c r="D350" s="38" t="str">
        <f>IFERROR(IF([1]ForbDraft!O363&lt;&gt;"",[1]ForbDraft!O363,""),"")</f>
        <v/>
      </c>
      <c r="E350" s="102" t="str">
        <f>IFERROR(IF([1]ForbDraft!I363&lt;&gt;"",TEXT([1]ForbDraft!I363,"#,##0.00"),""),"")</f>
        <v/>
      </c>
      <c r="F350" s="103" t="str">
        <f>IFERROR(IF([1]ForbDraft!F363&lt;&gt;"",[1]ForbDraft!F363,""),"")</f>
        <v/>
      </c>
      <c r="G350" s="38" t="str">
        <f>IFERROR(IF([1]ForbCalc!D348&lt;&gt;"",[1]ForbCalc!D348,""),"")</f>
        <v/>
      </c>
      <c r="H350" s="104" t="str">
        <f>IFERROR(IF([1]ForbCalc!E348&lt;&gt;"",[1]ForbCalc!E348,""),"")</f>
        <v/>
      </c>
    </row>
    <row r="351" spans="1:8" s="1" customFormat="1" x14ac:dyDescent="0.2">
      <c r="A351" s="57"/>
      <c r="B351" s="87" t="str">
        <f>IFERROR(IF([1]ForbDraft!B364&lt;&gt;"",[1]ForbDraft!B364,""),"")</f>
        <v/>
      </c>
      <c r="C351" s="101" t="str">
        <f>IFERROR(IF([1]ForbDraft!C364&lt;&gt;"",[1]ForbDraft!C364,""),"")</f>
        <v/>
      </c>
      <c r="D351" s="38" t="str">
        <f>IFERROR(IF([1]ForbDraft!O364&lt;&gt;"",[1]ForbDraft!O364,""),"")</f>
        <v/>
      </c>
      <c r="E351" s="102" t="str">
        <f>IFERROR(IF([1]ForbDraft!I364&lt;&gt;"",TEXT([1]ForbDraft!I364,"#,##0.00"),""),"")</f>
        <v/>
      </c>
      <c r="F351" s="103" t="str">
        <f>IFERROR(IF([1]ForbDraft!F364&lt;&gt;"",[1]ForbDraft!F364,""),"")</f>
        <v/>
      </c>
      <c r="G351" s="38" t="str">
        <f>IFERROR(IF([1]ForbCalc!D349&lt;&gt;"",[1]ForbCalc!D349,""),"")</f>
        <v/>
      </c>
      <c r="H351" s="104" t="str">
        <f>IFERROR(IF([1]ForbCalc!E349&lt;&gt;"",[1]ForbCalc!E349,""),"")</f>
        <v/>
      </c>
    </row>
    <row r="352" spans="1:8" s="1" customFormat="1" x14ac:dyDescent="0.2">
      <c r="A352" s="57"/>
      <c r="B352" s="87" t="str">
        <f>IFERROR(IF([1]ForbDraft!B365&lt;&gt;"",[1]ForbDraft!B365,""),"")</f>
        <v/>
      </c>
      <c r="C352" s="101" t="str">
        <f>IFERROR(IF([1]ForbDraft!C365&lt;&gt;"",[1]ForbDraft!C365,""),"")</f>
        <v/>
      </c>
      <c r="D352" s="38" t="str">
        <f>IFERROR(IF([1]ForbDraft!O365&lt;&gt;"",[1]ForbDraft!O365,""),"")</f>
        <v/>
      </c>
      <c r="E352" s="102" t="str">
        <f>IFERROR(IF([1]ForbDraft!I365&lt;&gt;"",TEXT([1]ForbDraft!I365,"#,##0.00"),""),"")</f>
        <v/>
      </c>
      <c r="F352" s="103" t="str">
        <f>IFERROR(IF([1]ForbDraft!F365&lt;&gt;"",[1]ForbDraft!F365,""),"")</f>
        <v/>
      </c>
      <c r="G352" s="38" t="str">
        <f>IFERROR(IF([1]ForbCalc!D350&lt;&gt;"",[1]ForbCalc!D350,""),"")</f>
        <v/>
      </c>
      <c r="H352" s="104" t="str">
        <f>IFERROR(IF([1]ForbCalc!E350&lt;&gt;"",[1]ForbCalc!E350,""),"")</f>
        <v/>
      </c>
    </row>
    <row r="353" spans="1:8" s="1" customFormat="1" x14ac:dyDescent="0.2">
      <c r="A353" s="57"/>
      <c r="B353" s="87" t="str">
        <f>IFERROR(IF([1]ForbDraft!B366&lt;&gt;"",[1]ForbDraft!B366,""),"")</f>
        <v/>
      </c>
      <c r="C353" s="101" t="str">
        <f>IFERROR(IF([1]ForbDraft!C366&lt;&gt;"",[1]ForbDraft!C366,""),"")</f>
        <v/>
      </c>
      <c r="D353" s="38" t="str">
        <f>IFERROR(IF([1]ForbDraft!O366&lt;&gt;"",[1]ForbDraft!O366,""),"")</f>
        <v/>
      </c>
      <c r="E353" s="102" t="str">
        <f>IFERROR(IF([1]ForbDraft!I366&lt;&gt;"",TEXT([1]ForbDraft!I366,"#,##0.00"),""),"")</f>
        <v/>
      </c>
      <c r="F353" s="103" t="str">
        <f>IFERROR(IF([1]ForbDraft!F366&lt;&gt;"",[1]ForbDraft!F366,""),"")</f>
        <v/>
      </c>
      <c r="G353" s="38" t="str">
        <f>IFERROR(IF([1]ForbCalc!D351&lt;&gt;"",[1]ForbCalc!D351,""),"")</f>
        <v/>
      </c>
      <c r="H353" s="104" t="str">
        <f>IFERROR(IF([1]ForbCalc!E351&lt;&gt;"",[1]ForbCalc!E351,""),"")</f>
        <v/>
      </c>
    </row>
    <row r="354" spans="1:8" s="1" customFormat="1" x14ac:dyDescent="0.2">
      <c r="A354" s="57"/>
      <c r="B354" s="87" t="str">
        <f>IFERROR(IF([1]ForbDraft!B367&lt;&gt;"",[1]ForbDraft!B367,""),"")</f>
        <v/>
      </c>
      <c r="C354" s="101" t="str">
        <f>IFERROR(IF([1]ForbDraft!C367&lt;&gt;"",[1]ForbDraft!C367,""),"")</f>
        <v/>
      </c>
      <c r="D354" s="38" t="str">
        <f>IFERROR(IF([1]ForbDraft!O367&lt;&gt;"",[1]ForbDraft!O367,""),"")</f>
        <v/>
      </c>
      <c r="E354" s="102" t="str">
        <f>IFERROR(IF([1]ForbDraft!I367&lt;&gt;"",TEXT([1]ForbDraft!I367,"#,##0.00"),""),"")</f>
        <v/>
      </c>
      <c r="F354" s="103" t="str">
        <f>IFERROR(IF([1]ForbDraft!F367&lt;&gt;"",[1]ForbDraft!F367,""),"")</f>
        <v/>
      </c>
      <c r="G354" s="38" t="str">
        <f>IFERROR(IF([1]ForbCalc!D352&lt;&gt;"",[1]ForbCalc!D352,""),"")</f>
        <v/>
      </c>
      <c r="H354" s="104" t="str">
        <f>IFERROR(IF([1]ForbCalc!E352&lt;&gt;"",[1]ForbCalc!E352,""),"")</f>
        <v/>
      </c>
    </row>
    <row r="355" spans="1:8" s="1" customFormat="1" x14ac:dyDescent="0.2">
      <c r="A355" s="57"/>
      <c r="B355" s="87" t="str">
        <f>IFERROR(IF([1]ForbDraft!B368&lt;&gt;"",[1]ForbDraft!B368,""),"")</f>
        <v/>
      </c>
      <c r="C355" s="101" t="str">
        <f>IFERROR(IF([1]ForbDraft!C368&lt;&gt;"",[1]ForbDraft!C368,""),"")</f>
        <v/>
      </c>
      <c r="D355" s="38" t="str">
        <f>IFERROR(IF([1]ForbDraft!O368&lt;&gt;"",[1]ForbDraft!O368,""),"")</f>
        <v/>
      </c>
      <c r="E355" s="102" t="str">
        <f>IFERROR(IF([1]ForbDraft!I368&lt;&gt;"",TEXT([1]ForbDraft!I368,"#,##0.00"),""),"")</f>
        <v/>
      </c>
      <c r="F355" s="103" t="str">
        <f>IFERROR(IF([1]ForbDraft!F368&lt;&gt;"",[1]ForbDraft!F368,""),"")</f>
        <v/>
      </c>
      <c r="G355" s="38" t="str">
        <f>IFERROR(IF([1]ForbCalc!D353&lt;&gt;"",[1]ForbCalc!D353,""),"")</f>
        <v/>
      </c>
      <c r="H355" s="104" t="str">
        <f>IFERROR(IF([1]ForbCalc!E353&lt;&gt;"",[1]ForbCalc!E353,""),"")</f>
        <v/>
      </c>
    </row>
    <row r="356" spans="1:8" s="1" customFormat="1" x14ac:dyDescent="0.2">
      <c r="A356" s="57"/>
      <c r="B356" s="87" t="str">
        <f>IFERROR(IF([1]ForbDraft!B369&lt;&gt;"",[1]ForbDraft!B369,""),"")</f>
        <v/>
      </c>
      <c r="C356" s="101" t="str">
        <f>IFERROR(IF([1]ForbDraft!C369&lt;&gt;"",[1]ForbDraft!C369,""),"")</f>
        <v/>
      </c>
      <c r="D356" s="38" t="str">
        <f>IFERROR(IF([1]ForbDraft!O369&lt;&gt;"",[1]ForbDraft!O369,""),"")</f>
        <v/>
      </c>
      <c r="E356" s="102" t="str">
        <f>IFERROR(IF([1]ForbDraft!I369&lt;&gt;"",TEXT([1]ForbDraft!I369,"#,##0.00"),""),"")</f>
        <v/>
      </c>
      <c r="F356" s="103" t="str">
        <f>IFERROR(IF([1]ForbDraft!F369&lt;&gt;"",[1]ForbDraft!F369,""),"")</f>
        <v/>
      </c>
      <c r="G356" s="38" t="str">
        <f>IFERROR(IF([1]ForbCalc!D354&lt;&gt;"",[1]ForbCalc!D354,""),"")</f>
        <v/>
      </c>
      <c r="H356" s="104" t="str">
        <f>IFERROR(IF([1]ForbCalc!E354&lt;&gt;"",[1]ForbCalc!E354,""),"")</f>
        <v/>
      </c>
    </row>
    <row r="357" spans="1:8" s="1" customFormat="1" x14ac:dyDescent="0.2">
      <c r="A357" s="57"/>
      <c r="B357" s="87" t="str">
        <f>IFERROR(IF([1]ForbDraft!B370&lt;&gt;"",[1]ForbDraft!B370,""),"")</f>
        <v/>
      </c>
      <c r="C357" s="101" t="str">
        <f>IFERROR(IF([1]ForbDraft!C370&lt;&gt;"",[1]ForbDraft!C370,""),"")</f>
        <v/>
      </c>
      <c r="D357" s="38" t="str">
        <f>IFERROR(IF([1]ForbDraft!O370&lt;&gt;"",[1]ForbDraft!O370,""),"")</f>
        <v/>
      </c>
      <c r="E357" s="102" t="str">
        <f>IFERROR(IF([1]ForbDraft!I370&lt;&gt;"",TEXT([1]ForbDraft!I370,"#,##0.00"),""),"")</f>
        <v/>
      </c>
      <c r="F357" s="103" t="str">
        <f>IFERROR(IF([1]ForbDraft!F370&lt;&gt;"",[1]ForbDraft!F370,""),"")</f>
        <v/>
      </c>
      <c r="G357" s="38" t="str">
        <f>IFERROR(IF([1]ForbCalc!D355&lt;&gt;"",[1]ForbCalc!D355,""),"")</f>
        <v/>
      </c>
      <c r="H357" s="104" t="str">
        <f>IFERROR(IF([1]ForbCalc!E355&lt;&gt;"",[1]ForbCalc!E355,""),"")</f>
        <v/>
      </c>
    </row>
    <row r="358" spans="1:8" s="1" customFormat="1" x14ac:dyDescent="0.2">
      <c r="A358" s="57"/>
      <c r="B358" s="87" t="str">
        <f>IFERROR(IF([1]ForbDraft!B371&lt;&gt;"",[1]ForbDraft!B371,""),"")</f>
        <v/>
      </c>
      <c r="C358" s="101" t="str">
        <f>IFERROR(IF([1]ForbDraft!C371&lt;&gt;"",[1]ForbDraft!C371,""),"")</f>
        <v/>
      </c>
      <c r="D358" s="38" t="str">
        <f>IFERROR(IF([1]ForbDraft!O371&lt;&gt;"",[1]ForbDraft!O371,""),"")</f>
        <v/>
      </c>
      <c r="E358" s="102" t="str">
        <f>IFERROR(IF([1]ForbDraft!I371&lt;&gt;"",TEXT([1]ForbDraft!I371,"#,##0.00"),""),"")</f>
        <v/>
      </c>
      <c r="F358" s="103" t="str">
        <f>IFERROR(IF([1]ForbDraft!F371&lt;&gt;"",[1]ForbDraft!F371,""),"")</f>
        <v/>
      </c>
      <c r="G358" s="38" t="str">
        <f>IFERROR(IF([1]ForbCalc!D356&lt;&gt;"",[1]ForbCalc!D356,""),"")</f>
        <v/>
      </c>
      <c r="H358" s="104" t="str">
        <f>IFERROR(IF([1]ForbCalc!E356&lt;&gt;"",[1]ForbCalc!E356,""),"")</f>
        <v/>
      </c>
    </row>
    <row r="359" spans="1:8" s="1" customFormat="1" x14ac:dyDescent="0.2">
      <c r="A359" s="57"/>
      <c r="B359" s="87" t="str">
        <f>IFERROR(IF([1]ForbDraft!B372&lt;&gt;"",[1]ForbDraft!B372,""),"")</f>
        <v/>
      </c>
      <c r="C359" s="101" t="str">
        <f>IFERROR(IF([1]ForbDraft!C372&lt;&gt;"",[1]ForbDraft!C372,""),"")</f>
        <v/>
      </c>
      <c r="D359" s="38" t="str">
        <f>IFERROR(IF([1]ForbDraft!O372&lt;&gt;"",[1]ForbDraft!O372,""),"")</f>
        <v/>
      </c>
      <c r="E359" s="102" t="str">
        <f>IFERROR(IF([1]ForbDraft!I372&lt;&gt;"",TEXT([1]ForbDraft!I372,"#,##0.00"),""),"")</f>
        <v/>
      </c>
      <c r="F359" s="103" t="str">
        <f>IFERROR(IF([1]ForbDraft!F372&lt;&gt;"",[1]ForbDraft!F372,""),"")</f>
        <v/>
      </c>
      <c r="G359" s="38" t="str">
        <f>IFERROR(IF([1]ForbCalc!D357&lt;&gt;"",[1]ForbCalc!D357,""),"")</f>
        <v/>
      </c>
      <c r="H359" s="104" t="str">
        <f>IFERROR(IF([1]ForbCalc!E357&lt;&gt;"",[1]ForbCalc!E357,""),"")</f>
        <v/>
      </c>
    </row>
    <row r="360" spans="1:8" s="1" customFormat="1" x14ac:dyDescent="0.2">
      <c r="A360" s="57"/>
      <c r="B360" s="87" t="str">
        <f>IFERROR(IF([1]ForbDraft!B373&lt;&gt;"",[1]ForbDraft!B373,""),"")</f>
        <v/>
      </c>
      <c r="C360" s="101" t="str">
        <f>IFERROR(IF([1]ForbDraft!C373&lt;&gt;"",[1]ForbDraft!C373,""),"")</f>
        <v/>
      </c>
      <c r="D360" s="38" t="str">
        <f>IFERROR(IF([1]ForbDraft!O373&lt;&gt;"",[1]ForbDraft!O373,""),"")</f>
        <v/>
      </c>
      <c r="E360" s="102" t="str">
        <f>IFERROR(IF([1]ForbDraft!I373&lt;&gt;"",TEXT([1]ForbDraft!I373,"#,##0.00"),""),"")</f>
        <v/>
      </c>
      <c r="F360" s="103" t="str">
        <f>IFERROR(IF([1]ForbDraft!F373&lt;&gt;"",[1]ForbDraft!F373,""),"")</f>
        <v/>
      </c>
      <c r="G360" s="38" t="str">
        <f>IFERROR(IF([1]ForbCalc!D358&lt;&gt;"",[1]ForbCalc!D358,""),"")</f>
        <v/>
      </c>
      <c r="H360" s="104" t="str">
        <f>IFERROR(IF([1]ForbCalc!E358&lt;&gt;"",[1]ForbCalc!E358,""),"")</f>
        <v/>
      </c>
    </row>
    <row r="361" spans="1:8" s="1" customFormat="1" x14ac:dyDescent="0.2">
      <c r="A361" s="57"/>
      <c r="B361" s="87" t="str">
        <f>IFERROR(IF([1]ForbDraft!B374&lt;&gt;"",[1]ForbDraft!B374,""),"")</f>
        <v/>
      </c>
      <c r="C361" s="101" t="str">
        <f>IFERROR(IF([1]ForbDraft!C374&lt;&gt;"",[1]ForbDraft!C374,""),"")</f>
        <v/>
      </c>
      <c r="D361" s="38" t="str">
        <f>IFERROR(IF([1]ForbDraft!O374&lt;&gt;"",[1]ForbDraft!O374,""),"")</f>
        <v/>
      </c>
      <c r="E361" s="102" t="str">
        <f>IFERROR(IF([1]ForbDraft!I374&lt;&gt;"",TEXT([1]ForbDraft!I374,"#,##0.00"),""),"")</f>
        <v/>
      </c>
      <c r="F361" s="103" t="str">
        <f>IFERROR(IF([1]ForbDraft!F374&lt;&gt;"",[1]ForbDraft!F374,""),"")</f>
        <v/>
      </c>
      <c r="G361" s="38" t="str">
        <f>IFERROR(IF([1]ForbCalc!D359&lt;&gt;"",[1]ForbCalc!D359,""),"")</f>
        <v/>
      </c>
      <c r="H361" s="104" t="str">
        <f>IFERROR(IF([1]ForbCalc!E359&lt;&gt;"",[1]ForbCalc!E359,""),"")</f>
        <v/>
      </c>
    </row>
    <row r="362" spans="1:8" s="1" customFormat="1" x14ac:dyDescent="0.2">
      <c r="A362" s="57"/>
      <c r="B362" s="87" t="str">
        <f>IFERROR(IF([1]ForbDraft!B375&lt;&gt;"",[1]ForbDraft!B375,""),"")</f>
        <v/>
      </c>
      <c r="C362" s="101" t="str">
        <f>IFERROR(IF([1]ForbDraft!C375&lt;&gt;"",[1]ForbDraft!C375,""),"")</f>
        <v/>
      </c>
      <c r="D362" s="38" t="str">
        <f>IFERROR(IF([1]ForbDraft!O375&lt;&gt;"",[1]ForbDraft!O375,""),"")</f>
        <v/>
      </c>
      <c r="E362" s="102" t="str">
        <f>IFERROR(IF([1]ForbDraft!I375&lt;&gt;"",TEXT([1]ForbDraft!I375,"#,##0.00"),""),"")</f>
        <v/>
      </c>
      <c r="F362" s="103" t="str">
        <f>IFERROR(IF([1]ForbDraft!F375&lt;&gt;"",[1]ForbDraft!F375,""),"")</f>
        <v/>
      </c>
      <c r="G362" s="38" t="str">
        <f>IFERROR(IF([1]ForbCalc!D360&lt;&gt;"",[1]ForbCalc!D360,""),"")</f>
        <v/>
      </c>
      <c r="H362" s="104" t="str">
        <f>IFERROR(IF([1]ForbCalc!E360&lt;&gt;"",[1]ForbCalc!E360,""),"")</f>
        <v/>
      </c>
    </row>
    <row r="363" spans="1:8" s="1" customFormat="1" x14ac:dyDescent="0.2">
      <c r="A363" s="57"/>
      <c r="B363" s="87" t="str">
        <f>IFERROR(IF([1]ForbDraft!B376&lt;&gt;"",[1]ForbDraft!B376,""),"")</f>
        <v/>
      </c>
      <c r="C363" s="101" t="str">
        <f>IFERROR(IF([1]ForbDraft!C376&lt;&gt;"",[1]ForbDraft!C376,""),"")</f>
        <v/>
      </c>
      <c r="D363" s="38" t="str">
        <f>IFERROR(IF([1]ForbDraft!O376&lt;&gt;"",[1]ForbDraft!O376,""),"")</f>
        <v/>
      </c>
      <c r="E363" s="102" t="str">
        <f>IFERROR(IF([1]ForbDraft!I376&lt;&gt;"",TEXT([1]ForbDraft!I376,"#,##0.00"),""),"")</f>
        <v/>
      </c>
      <c r="F363" s="103" t="str">
        <f>IFERROR(IF([1]ForbDraft!F376&lt;&gt;"",[1]ForbDraft!F376,""),"")</f>
        <v/>
      </c>
      <c r="G363" s="38" t="str">
        <f>IFERROR(IF([1]ForbCalc!D361&lt;&gt;"",[1]ForbCalc!D361,""),"")</f>
        <v/>
      </c>
      <c r="H363" s="104" t="str">
        <f>IFERROR(IF([1]ForbCalc!E361&lt;&gt;"",[1]ForbCalc!E361,""),"")</f>
        <v/>
      </c>
    </row>
    <row r="364" spans="1:8" s="1" customFormat="1" x14ac:dyDescent="0.2">
      <c r="A364" s="57"/>
      <c r="B364" s="87" t="str">
        <f>IFERROR(IF([1]ForbDraft!B377&lt;&gt;"",[1]ForbDraft!B377,""),"")</f>
        <v/>
      </c>
      <c r="C364" s="101" t="str">
        <f>IFERROR(IF([1]ForbDraft!C377&lt;&gt;"",[1]ForbDraft!C377,""),"")</f>
        <v/>
      </c>
      <c r="D364" s="38" t="str">
        <f>IFERROR(IF([1]ForbDraft!O377&lt;&gt;"",[1]ForbDraft!O377,""),"")</f>
        <v/>
      </c>
      <c r="E364" s="102" t="str">
        <f>IFERROR(IF([1]ForbDraft!I377&lt;&gt;"",TEXT([1]ForbDraft!I377,"#,##0.00"),""),"")</f>
        <v/>
      </c>
      <c r="F364" s="103" t="str">
        <f>IFERROR(IF([1]ForbDraft!F377&lt;&gt;"",[1]ForbDraft!F377,""),"")</f>
        <v/>
      </c>
      <c r="G364" s="38" t="str">
        <f>IFERROR(IF([1]ForbCalc!D362&lt;&gt;"",[1]ForbCalc!D362,""),"")</f>
        <v/>
      </c>
      <c r="H364" s="104" t="str">
        <f>IFERROR(IF([1]ForbCalc!E362&lt;&gt;"",[1]ForbCalc!E362,""),"")</f>
        <v/>
      </c>
    </row>
    <row r="365" spans="1:8" s="1" customFormat="1" x14ac:dyDescent="0.2">
      <c r="A365" s="57"/>
      <c r="B365" s="87" t="str">
        <f>IFERROR(IF([1]ForbDraft!B378&lt;&gt;"",[1]ForbDraft!B378,""),"")</f>
        <v/>
      </c>
      <c r="C365" s="101" t="str">
        <f>IFERROR(IF([1]ForbDraft!C378&lt;&gt;"",[1]ForbDraft!C378,""),"")</f>
        <v/>
      </c>
      <c r="D365" s="38" t="str">
        <f>IFERROR(IF([1]ForbDraft!O378&lt;&gt;"",[1]ForbDraft!O378,""),"")</f>
        <v/>
      </c>
      <c r="E365" s="102" t="str">
        <f>IFERROR(IF([1]ForbDraft!I378&lt;&gt;"",TEXT([1]ForbDraft!I378,"#,##0.00"),""),"")</f>
        <v/>
      </c>
      <c r="F365" s="103" t="str">
        <f>IFERROR(IF([1]ForbDraft!F378&lt;&gt;"",[1]ForbDraft!F378,""),"")</f>
        <v/>
      </c>
      <c r="G365" s="38" t="str">
        <f>IFERROR(IF([1]ForbCalc!D363&lt;&gt;"",[1]ForbCalc!D363,""),"")</f>
        <v/>
      </c>
      <c r="H365" s="104" t="str">
        <f>IFERROR(IF([1]ForbCalc!E363&lt;&gt;"",[1]ForbCalc!E363,""),"")</f>
        <v/>
      </c>
    </row>
    <row r="366" spans="1:8" s="1" customFormat="1" x14ac:dyDescent="0.2">
      <c r="A366" s="57"/>
      <c r="B366" s="87" t="str">
        <f>IFERROR(IF([1]ForbDraft!B379&lt;&gt;"",[1]ForbDraft!B379,""),"")</f>
        <v/>
      </c>
      <c r="C366" s="101" t="str">
        <f>IFERROR(IF([1]ForbDraft!C379&lt;&gt;"",[1]ForbDraft!C379,""),"")</f>
        <v/>
      </c>
      <c r="D366" s="38" t="str">
        <f>IFERROR(IF([1]ForbDraft!O379&lt;&gt;"",[1]ForbDraft!O379,""),"")</f>
        <v/>
      </c>
      <c r="E366" s="102" t="str">
        <f>IFERROR(IF([1]ForbDraft!I379&lt;&gt;"",TEXT([1]ForbDraft!I379,"#,##0.00"),""),"")</f>
        <v/>
      </c>
      <c r="F366" s="103" t="str">
        <f>IFERROR(IF([1]ForbDraft!F379&lt;&gt;"",[1]ForbDraft!F379,""),"")</f>
        <v/>
      </c>
      <c r="G366" s="38" t="str">
        <f>IFERROR(IF([1]ForbCalc!D364&lt;&gt;"",[1]ForbCalc!D364,""),"")</f>
        <v/>
      </c>
      <c r="H366" s="104" t="str">
        <f>IFERROR(IF([1]ForbCalc!E364&lt;&gt;"",[1]ForbCalc!E364,""),"")</f>
        <v/>
      </c>
    </row>
    <row r="367" spans="1:8" s="1" customFormat="1" x14ac:dyDescent="0.2">
      <c r="A367" s="57"/>
      <c r="B367" s="87" t="str">
        <f>IFERROR(IF([1]ForbDraft!B380&lt;&gt;"",[1]ForbDraft!B380,""),"")</f>
        <v/>
      </c>
      <c r="C367" s="101" t="str">
        <f>IFERROR(IF([1]ForbDraft!C380&lt;&gt;"",[1]ForbDraft!C380,""),"")</f>
        <v/>
      </c>
      <c r="D367" s="38" t="str">
        <f>IFERROR(IF([1]ForbDraft!O380&lt;&gt;"",[1]ForbDraft!O380,""),"")</f>
        <v/>
      </c>
      <c r="E367" s="102" t="str">
        <f>IFERROR(IF([1]ForbDraft!I380&lt;&gt;"",TEXT([1]ForbDraft!I380,"#,##0.00"),""),"")</f>
        <v/>
      </c>
      <c r="F367" s="103" t="str">
        <f>IFERROR(IF([1]ForbDraft!F380&lt;&gt;"",[1]ForbDraft!F380,""),"")</f>
        <v/>
      </c>
      <c r="G367" s="38" t="str">
        <f>IFERROR(IF([1]ForbCalc!D365&lt;&gt;"",[1]ForbCalc!D365,""),"")</f>
        <v/>
      </c>
      <c r="H367" s="104" t="str">
        <f>IFERROR(IF([1]ForbCalc!E365&lt;&gt;"",[1]ForbCalc!E365,""),"")</f>
        <v/>
      </c>
    </row>
    <row r="368" spans="1:8" s="1" customFormat="1" x14ac:dyDescent="0.2">
      <c r="A368" s="57"/>
      <c r="B368" s="87" t="str">
        <f>IFERROR(IF([1]ForbDraft!B381&lt;&gt;"",[1]ForbDraft!B381,""),"")</f>
        <v/>
      </c>
      <c r="C368" s="101" t="str">
        <f>IFERROR(IF([1]ForbDraft!C381&lt;&gt;"",[1]ForbDraft!C381,""),"")</f>
        <v/>
      </c>
      <c r="D368" s="38" t="str">
        <f>IFERROR(IF([1]ForbDraft!O381&lt;&gt;"",[1]ForbDraft!O381,""),"")</f>
        <v/>
      </c>
      <c r="E368" s="102" t="str">
        <f>IFERROR(IF([1]ForbDraft!I381&lt;&gt;"",TEXT([1]ForbDraft!I381,"#,##0.00"),""),"")</f>
        <v/>
      </c>
      <c r="F368" s="103" t="str">
        <f>IFERROR(IF([1]ForbDraft!F381&lt;&gt;"",[1]ForbDraft!F381,""),"")</f>
        <v/>
      </c>
      <c r="G368" s="38" t="str">
        <f>IFERROR(IF([1]ForbCalc!D366&lt;&gt;"",[1]ForbCalc!D366,""),"")</f>
        <v/>
      </c>
      <c r="H368" s="104" t="str">
        <f>IFERROR(IF([1]ForbCalc!E366&lt;&gt;"",[1]ForbCalc!E366,""),"")</f>
        <v/>
      </c>
    </row>
    <row r="369" spans="1:8" s="1" customFormat="1" x14ac:dyDescent="0.2">
      <c r="A369" s="57"/>
      <c r="B369" s="87" t="str">
        <f>IFERROR(IF([1]ForbDraft!B382&lt;&gt;"",[1]ForbDraft!B382,""),"")</f>
        <v/>
      </c>
      <c r="C369" s="101" t="str">
        <f>IFERROR(IF([1]ForbDraft!C382&lt;&gt;"",[1]ForbDraft!C382,""),"")</f>
        <v/>
      </c>
      <c r="D369" s="38" t="str">
        <f>IFERROR(IF([1]ForbDraft!O382&lt;&gt;"",[1]ForbDraft!O382,""),"")</f>
        <v/>
      </c>
      <c r="E369" s="102" t="str">
        <f>IFERROR(IF([1]ForbDraft!I382&lt;&gt;"",TEXT([1]ForbDraft!I382,"#,##0.00"),""),"")</f>
        <v/>
      </c>
      <c r="F369" s="103" t="str">
        <f>IFERROR(IF([1]ForbDraft!F382&lt;&gt;"",[1]ForbDraft!F382,""),"")</f>
        <v/>
      </c>
      <c r="G369" s="38" t="str">
        <f>IFERROR(IF([1]ForbCalc!D367&lt;&gt;"",[1]ForbCalc!D367,""),"")</f>
        <v/>
      </c>
      <c r="H369" s="104" t="str">
        <f>IFERROR(IF([1]ForbCalc!E367&lt;&gt;"",[1]ForbCalc!E367,""),"")</f>
        <v/>
      </c>
    </row>
    <row r="370" spans="1:8" s="1" customFormat="1" x14ac:dyDescent="0.2">
      <c r="A370" s="57"/>
      <c r="B370" s="87" t="str">
        <f>IFERROR(IF([1]ForbDraft!B383&lt;&gt;"",[1]ForbDraft!B383,""),"")</f>
        <v/>
      </c>
      <c r="C370" s="101" t="str">
        <f>IFERROR(IF([1]ForbDraft!C383&lt;&gt;"",[1]ForbDraft!C383,""),"")</f>
        <v/>
      </c>
      <c r="D370" s="38" t="str">
        <f>IFERROR(IF([1]ForbDraft!O383&lt;&gt;"",[1]ForbDraft!O383,""),"")</f>
        <v/>
      </c>
      <c r="E370" s="102" t="str">
        <f>IFERROR(IF([1]ForbDraft!I383&lt;&gt;"",TEXT([1]ForbDraft!I383,"#,##0.00"),""),"")</f>
        <v/>
      </c>
      <c r="F370" s="103" t="str">
        <f>IFERROR(IF([1]ForbDraft!F383&lt;&gt;"",[1]ForbDraft!F383,""),"")</f>
        <v/>
      </c>
      <c r="G370" s="38" t="str">
        <f>IFERROR(IF([1]ForbCalc!D368&lt;&gt;"",[1]ForbCalc!D368,""),"")</f>
        <v/>
      </c>
      <c r="H370" s="104" t="str">
        <f>IFERROR(IF([1]ForbCalc!E368&lt;&gt;"",[1]ForbCalc!E368,""),"")</f>
        <v/>
      </c>
    </row>
    <row r="371" spans="1:8" s="1" customFormat="1" x14ac:dyDescent="0.2">
      <c r="A371" s="57"/>
      <c r="B371" s="87" t="str">
        <f>IFERROR(IF([1]ForbDraft!B384&lt;&gt;"",[1]ForbDraft!B384,""),"")</f>
        <v/>
      </c>
      <c r="C371" s="101" t="str">
        <f>IFERROR(IF([1]ForbDraft!C384&lt;&gt;"",[1]ForbDraft!C384,""),"")</f>
        <v/>
      </c>
      <c r="D371" s="38" t="str">
        <f>IFERROR(IF([1]ForbDraft!O384&lt;&gt;"",[1]ForbDraft!O384,""),"")</f>
        <v/>
      </c>
      <c r="E371" s="102" t="str">
        <f>IFERROR(IF([1]ForbDraft!I384&lt;&gt;"",TEXT([1]ForbDraft!I384,"#,##0.00"),""),"")</f>
        <v/>
      </c>
      <c r="F371" s="103" t="str">
        <f>IFERROR(IF([1]ForbDraft!F384&lt;&gt;"",[1]ForbDraft!F384,""),"")</f>
        <v/>
      </c>
      <c r="G371" s="38" t="str">
        <f>IFERROR(IF([1]ForbCalc!D369&lt;&gt;"",[1]ForbCalc!D369,""),"")</f>
        <v/>
      </c>
      <c r="H371" s="104" t="str">
        <f>IFERROR(IF([1]ForbCalc!E369&lt;&gt;"",[1]ForbCalc!E369,""),"")</f>
        <v/>
      </c>
    </row>
    <row r="372" spans="1:8" s="1" customFormat="1" x14ac:dyDescent="0.2">
      <c r="A372" s="57"/>
      <c r="B372" s="87" t="str">
        <f>IFERROR(IF([1]ForbDraft!B385&lt;&gt;"",[1]ForbDraft!B385,""),"")</f>
        <v/>
      </c>
      <c r="C372" s="101" t="str">
        <f>IFERROR(IF([1]ForbDraft!C385&lt;&gt;"",[1]ForbDraft!C385,""),"")</f>
        <v/>
      </c>
      <c r="D372" s="38" t="str">
        <f>IFERROR(IF([1]ForbDraft!O385&lt;&gt;"",[1]ForbDraft!O385,""),"")</f>
        <v/>
      </c>
      <c r="E372" s="102" t="str">
        <f>IFERROR(IF([1]ForbDraft!I385&lt;&gt;"",TEXT([1]ForbDraft!I385,"#,##0.00"),""),"")</f>
        <v/>
      </c>
      <c r="F372" s="103" t="str">
        <f>IFERROR(IF([1]ForbDraft!F385&lt;&gt;"",[1]ForbDraft!F385,""),"")</f>
        <v/>
      </c>
      <c r="G372" s="38" t="str">
        <f>IFERROR(IF([1]ForbCalc!D370&lt;&gt;"",[1]ForbCalc!D370,""),"")</f>
        <v/>
      </c>
      <c r="H372" s="104" t="str">
        <f>IFERROR(IF([1]ForbCalc!E370&lt;&gt;"",[1]ForbCalc!E370,""),"")</f>
        <v/>
      </c>
    </row>
    <row r="373" spans="1:8" s="1" customFormat="1" x14ac:dyDescent="0.2">
      <c r="A373" s="57"/>
      <c r="B373" s="87" t="str">
        <f>IFERROR(IF([1]ForbDraft!B386&lt;&gt;"",[1]ForbDraft!B386,""),"")</f>
        <v/>
      </c>
      <c r="C373" s="101" t="str">
        <f>IFERROR(IF([1]ForbDraft!C386&lt;&gt;"",[1]ForbDraft!C386,""),"")</f>
        <v/>
      </c>
      <c r="D373" s="38" t="str">
        <f>IFERROR(IF([1]ForbDraft!O386&lt;&gt;"",[1]ForbDraft!O386,""),"")</f>
        <v/>
      </c>
      <c r="E373" s="102" t="str">
        <f>IFERROR(IF([1]ForbDraft!I386&lt;&gt;"",TEXT([1]ForbDraft!I386,"#,##0.00"),""),"")</f>
        <v/>
      </c>
      <c r="F373" s="103" t="str">
        <f>IFERROR(IF([1]ForbDraft!F386&lt;&gt;"",[1]ForbDraft!F386,""),"")</f>
        <v/>
      </c>
      <c r="G373" s="38" t="str">
        <f>IFERROR(IF([1]ForbCalc!D371&lt;&gt;"",[1]ForbCalc!D371,""),"")</f>
        <v/>
      </c>
      <c r="H373" s="104" t="str">
        <f>IFERROR(IF([1]ForbCalc!E371&lt;&gt;"",[1]ForbCalc!E371,""),"")</f>
        <v/>
      </c>
    </row>
    <row r="374" spans="1:8" s="1" customFormat="1" x14ac:dyDescent="0.2">
      <c r="A374" s="57"/>
      <c r="B374" s="87" t="str">
        <f>IFERROR(IF([1]ForbDraft!B387&lt;&gt;"",[1]ForbDraft!B387,""),"")</f>
        <v/>
      </c>
      <c r="C374" s="101" t="str">
        <f>IFERROR(IF([1]ForbDraft!C387&lt;&gt;"",[1]ForbDraft!C387,""),"")</f>
        <v/>
      </c>
      <c r="D374" s="38" t="str">
        <f>IFERROR(IF([1]ForbDraft!O387&lt;&gt;"",[1]ForbDraft!O387,""),"")</f>
        <v/>
      </c>
      <c r="E374" s="102" t="str">
        <f>IFERROR(IF([1]ForbDraft!I387&lt;&gt;"",TEXT([1]ForbDraft!I387,"#,##0.00"),""),"")</f>
        <v/>
      </c>
      <c r="F374" s="103" t="str">
        <f>IFERROR(IF([1]ForbDraft!F387&lt;&gt;"",[1]ForbDraft!F387,""),"")</f>
        <v/>
      </c>
      <c r="G374" s="38" t="str">
        <f>IFERROR(IF([1]ForbCalc!D372&lt;&gt;"",[1]ForbCalc!D372,""),"")</f>
        <v/>
      </c>
      <c r="H374" s="104" t="str">
        <f>IFERROR(IF([1]ForbCalc!E372&lt;&gt;"",[1]ForbCalc!E372,""),"")</f>
        <v/>
      </c>
    </row>
    <row r="375" spans="1:8" s="1" customFormat="1" x14ac:dyDescent="0.2">
      <c r="A375" s="57"/>
      <c r="B375" s="87" t="str">
        <f>IFERROR(IF([1]ForbDraft!B388&lt;&gt;"",[1]ForbDraft!B388,""),"")</f>
        <v/>
      </c>
      <c r="C375" s="101" t="str">
        <f>IFERROR(IF([1]ForbDraft!C388&lt;&gt;"",[1]ForbDraft!C388,""),"")</f>
        <v/>
      </c>
      <c r="D375" s="38" t="str">
        <f>IFERROR(IF([1]ForbDraft!O388&lt;&gt;"",[1]ForbDraft!O388,""),"")</f>
        <v/>
      </c>
      <c r="E375" s="102" t="str">
        <f>IFERROR(IF([1]ForbDraft!I388&lt;&gt;"",TEXT([1]ForbDraft!I388,"#,##0.00"),""),"")</f>
        <v/>
      </c>
      <c r="F375" s="103" t="str">
        <f>IFERROR(IF([1]ForbDraft!F388&lt;&gt;"",[1]ForbDraft!F388,""),"")</f>
        <v/>
      </c>
      <c r="G375" s="38" t="str">
        <f>IFERROR(IF([1]ForbCalc!D373&lt;&gt;"",[1]ForbCalc!D373,""),"")</f>
        <v/>
      </c>
      <c r="H375" s="104" t="str">
        <f>IFERROR(IF([1]ForbCalc!E373&lt;&gt;"",[1]ForbCalc!E373,""),"")</f>
        <v/>
      </c>
    </row>
    <row r="376" spans="1:8" s="1" customFormat="1" x14ac:dyDescent="0.2">
      <c r="A376" s="57"/>
      <c r="B376" s="87" t="str">
        <f>IFERROR(IF([1]ForbDraft!B389&lt;&gt;"",[1]ForbDraft!B389,""),"")</f>
        <v/>
      </c>
      <c r="C376" s="101" t="str">
        <f>IFERROR(IF([1]ForbDraft!C389&lt;&gt;"",[1]ForbDraft!C389,""),"")</f>
        <v/>
      </c>
      <c r="D376" s="38" t="str">
        <f>IFERROR(IF([1]ForbDraft!O389&lt;&gt;"",[1]ForbDraft!O389,""),"")</f>
        <v/>
      </c>
      <c r="E376" s="102" t="str">
        <f>IFERROR(IF([1]ForbDraft!I389&lt;&gt;"",TEXT([1]ForbDraft!I389,"#,##0.00"),""),"")</f>
        <v/>
      </c>
      <c r="F376" s="103" t="str">
        <f>IFERROR(IF([1]ForbDraft!F389&lt;&gt;"",[1]ForbDraft!F389,""),"")</f>
        <v/>
      </c>
      <c r="G376" s="38" t="str">
        <f>IFERROR(IF([1]ForbCalc!D374&lt;&gt;"",[1]ForbCalc!D374,""),"")</f>
        <v/>
      </c>
      <c r="H376" s="104" t="str">
        <f>IFERROR(IF([1]ForbCalc!E374&lt;&gt;"",[1]ForbCalc!E374,""),"")</f>
        <v/>
      </c>
    </row>
    <row r="377" spans="1:8" s="1" customFormat="1" x14ac:dyDescent="0.2">
      <c r="A377" s="57"/>
      <c r="B377" s="87" t="str">
        <f>IFERROR(IF([1]ForbDraft!B390&lt;&gt;"",[1]ForbDraft!B390,""),"")</f>
        <v/>
      </c>
      <c r="C377" s="101" t="str">
        <f>IFERROR(IF([1]ForbDraft!C390&lt;&gt;"",[1]ForbDraft!C390,""),"")</f>
        <v/>
      </c>
      <c r="D377" s="38" t="str">
        <f>IFERROR(IF([1]ForbDraft!O390&lt;&gt;"",[1]ForbDraft!O390,""),"")</f>
        <v/>
      </c>
      <c r="E377" s="102" t="str">
        <f>IFERROR(IF([1]ForbDraft!I390&lt;&gt;"",TEXT([1]ForbDraft!I390,"#,##0.00"),""),"")</f>
        <v/>
      </c>
      <c r="F377" s="103" t="str">
        <f>IFERROR(IF([1]ForbDraft!F390&lt;&gt;"",[1]ForbDraft!F390,""),"")</f>
        <v/>
      </c>
      <c r="G377" s="38" t="str">
        <f>IFERROR(IF([1]ForbCalc!D375&lt;&gt;"",[1]ForbCalc!D375,""),"")</f>
        <v/>
      </c>
      <c r="H377" s="104" t="str">
        <f>IFERROR(IF([1]ForbCalc!E375&lt;&gt;"",[1]ForbCalc!E375,""),"")</f>
        <v/>
      </c>
    </row>
    <row r="378" spans="1:8" s="1" customFormat="1" x14ac:dyDescent="0.2">
      <c r="A378" s="57"/>
      <c r="B378" s="87" t="str">
        <f>IFERROR(IF([1]ForbDraft!B391&lt;&gt;"",[1]ForbDraft!B391,""),"")</f>
        <v/>
      </c>
      <c r="C378" s="101" t="str">
        <f>IFERROR(IF([1]ForbDraft!C391&lt;&gt;"",[1]ForbDraft!C391,""),"")</f>
        <v/>
      </c>
      <c r="D378" s="38" t="str">
        <f>IFERROR(IF([1]ForbDraft!O391&lt;&gt;"",[1]ForbDraft!O391,""),"")</f>
        <v/>
      </c>
      <c r="E378" s="102" t="str">
        <f>IFERROR(IF([1]ForbDraft!I391&lt;&gt;"",TEXT([1]ForbDraft!I391,"#,##0.00"),""),"")</f>
        <v/>
      </c>
      <c r="F378" s="103" t="str">
        <f>IFERROR(IF([1]ForbDraft!F391&lt;&gt;"",[1]ForbDraft!F391,""),"")</f>
        <v/>
      </c>
      <c r="G378" s="38" t="str">
        <f>IFERROR(IF([1]ForbCalc!D376&lt;&gt;"",[1]ForbCalc!D376,""),"")</f>
        <v/>
      </c>
      <c r="H378" s="104" t="str">
        <f>IFERROR(IF([1]ForbCalc!E376&lt;&gt;"",[1]ForbCalc!E376,""),"")</f>
        <v/>
      </c>
    </row>
    <row r="379" spans="1:8" s="1" customFormat="1" x14ac:dyDescent="0.2">
      <c r="A379" s="57"/>
      <c r="B379" s="87" t="str">
        <f>IFERROR(IF([1]ForbDraft!B392&lt;&gt;"",[1]ForbDraft!B392,""),"")</f>
        <v/>
      </c>
      <c r="C379" s="101" t="str">
        <f>IFERROR(IF([1]ForbDraft!C392&lt;&gt;"",[1]ForbDraft!C392,""),"")</f>
        <v/>
      </c>
      <c r="D379" s="38" t="str">
        <f>IFERROR(IF([1]ForbDraft!O392&lt;&gt;"",[1]ForbDraft!O392,""),"")</f>
        <v/>
      </c>
      <c r="E379" s="102" t="str">
        <f>IFERROR(IF([1]ForbDraft!I392&lt;&gt;"",TEXT([1]ForbDraft!I392,"#,##0.00"),""),"")</f>
        <v/>
      </c>
      <c r="F379" s="103" t="str">
        <f>IFERROR(IF([1]ForbDraft!F392&lt;&gt;"",[1]ForbDraft!F392,""),"")</f>
        <v/>
      </c>
      <c r="G379" s="38" t="str">
        <f>IFERROR(IF([1]ForbCalc!D377&lt;&gt;"",[1]ForbCalc!D377,""),"")</f>
        <v/>
      </c>
      <c r="H379" s="104" t="str">
        <f>IFERROR(IF([1]ForbCalc!E377&lt;&gt;"",[1]ForbCalc!E377,""),"")</f>
        <v/>
      </c>
    </row>
    <row r="380" spans="1:8" s="1" customFormat="1" x14ac:dyDescent="0.2">
      <c r="A380" s="57"/>
      <c r="B380" s="87" t="str">
        <f>IFERROR(IF([1]ForbDraft!B393&lt;&gt;"",[1]ForbDraft!B393,""),"")</f>
        <v/>
      </c>
      <c r="C380" s="101" t="str">
        <f>IFERROR(IF([1]ForbDraft!C393&lt;&gt;"",[1]ForbDraft!C393,""),"")</f>
        <v/>
      </c>
      <c r="D380" s="38" t="str">
        <f>IFERROR(IF([1]ForbDraft!O393&lt;&gt;"",[1]ForbDraft!O393,""),"")</f>
        <v/>
      </c>
      <c r="E380" s="102" t="str">
        <f>IFERROR(IF([1]ForbDraft!I393&lt;&gt;"",TEXT([1]ForbDraft!I393,"#,##0.00"),""),"")</f>
        <v/>
      </c>
      <c r="F380" s="103" t="str">
        <f>IFERROR(IF([1]ForbDraft!F393&lt;&gt;"",[1]ForbDraft!F393,""),"")</f>
        <v/>
      </c>
      <c r="G380" s="38" t="str">
        <f>IFERROR(IF([1]ForbCalc!D378&lt;&gt;"",[1]ForbCalc!D378,""),"")</f>
        <v/>
      </c>
      <c r="H380" s="104" t="str">
        <f>IFERROR(IF([1]ForbCalc!E378&lt;&gt;"",[1]ForbCalc!E378,""),"")</f>
        <v/>
      </c>
    </row>
    <row r="381" spans="1:8" s="1" customFormat="1" x14ac:dyDescent="0.2">
      <c r="A381" s="57"/>
      <c r="B381" s="87" t="str">
        <f>IFERROR(IF([1]ForbDraft!B394&lt;&gt;"",[1]ForbDraft!B394,""),"")</f>
        <v/>
      </c>
      <c r="C381" s="101" t="str">
        <f>IFERROR(IF([1]ForbDraft!C394&lt;&gt;"",[1]ForbDraft!C394,""),"")</f>
        <v/>
      </c>
      <c r="D381" s="38" t="str">
        <f>IFERROR(IF([1]ForbDraft!O394&lt;&gt;"",[1]ForbDraft!O394,""),"")</f>
        <v/>
      </c>
      <c r="E381" s="102" t="str">
        <f>IFERROR(IF([1]ForbDraft!I394&lt;&gt;"",TEXT([1]ForbDraft!I394,"#,##0.00"),""),"")</f>
        <v/>
      </c>
      <c r="F381" s="103" t="str">
        <f>IFERROR(IF([1]ForbDraft!F394&lt;&gt;"",[1]ForbDraft!F394,""),"")</f>
        <v/>
      </c>
      <c r="G381" s="38" t="str">
        <f>IFERROR(IF([1]ForbCalc!D379&lt;&gt;"",[1]ForbCalc!D379,""),"")</f>
        <v/>
      </c>
      <c r="H381" s="104" t="str">
        <f>IFERROR(IF([1]ForbCalc!E379&lt;&gt;"",[1]ForbCalc!E379,""),"")</f>
        <v/>
      </c>
    </row>
    <row r="382" spans="1:8" s="1" customFormat="1" x14ac:dyDescent="0.2">
      <c r="A382" s="57"/>
      <c r="B382" s="87" t="str">
        <f>IFERROR(IF([1]ForbDraft!B395&lt;&gt;"",[1]ForbDraft!B395,""),"")</f>
        <v/>
      </c>
      <c r="C382" s="101" t="str">
        <f>IFERROR(IF([1]ForbDraft!C395&lt;&gt;"",[1]ForbDraft!C395,""),"")</f>
        <v/>
      </c>
      <c r="D382" s="38" t="str">
        <f>IFERROR(IF([1]ForbDraft!O395&lt;&gt;"",[1]ForbDraft!O395,""),"")</f>
        <v/>
      </c>
      <c r="E382" s="102" t="str">
        <f>IFERROR(IF([1]ForbDraft!I395&lt;&gt;"",TEXT([1]ForbDraft!I395,"#,##0.00"),""),"")</f>
        <v/>
      </c>
      <c r="F382" s="103" t="str">
        <f>IFERROR(IF([1]ForbDraft!F395&lt;&gt;"",[1]ForbDraft!F395,""),"")</f>
        <v/>
      </c>
      <c r="G382" s="38" t="str">
        <f>IFERROR(IF([1]ForbCalc!D380&lt;&gt;"",[1]ForbCalc!D380,""),"")</f>
        <v/>
      </c>
      <c r="H382" s="104" t="str">
        <f>IFERROR(IF([1]ForbCalc!E380&lt;&gt;"",[1]ForbCalc!E380,""),"")</f>
        <v/>
      </c>
    </row>
    <row r="383" spans="1:8" s="1" customFormat="1" x14ac:dyDescent="0.2">
      <c r="A383" s="57"/>
      <c r="B383" s="87" t="str">
        <f>IFERROR(IF([1]ForbDraft!B396&lt;&gt;"",[1]ForbDraft!B396,""),"")</f>
        <v/>
      </c>
      <c r="C383" s="101" t="str">
        <f>IFERROR(IF([1]ForbDraft!C396&lt;&gt;"",[1]ForbDraft!C396,""),"")</f>
        <v/>
      </c>
      <c r="D383" s="38" t="str">
        <f>IFERROR(IF([1]ForbDraft!O396&lt;&gt;"",[1]ForbDraft!O396,""),"")</f>
        <v/>
      </c>
      <c r="E383" s="102" t="str">
        <f>IFERROR(IF([1]ForbDraft!I396&lt;&gt;"",TEXT([1]ForbDraft!I396,"#,##0.00"),""),"")</f>
        <v/>
      </c>
      <c r="F383" s="103" t="str">
        <f>IFERROR(IF([1]ForbDraft!F396&lt;&gt;"",[1]ForbDraft!F396,""),"")</f>
        <v/>
      </c>
      <c r="G383" s="38" t="str">
        <f>IFERROR(IF([1]ForbCalc!D381&lt;&gt;"",[1]ForbCalc!D381,""),"")</f>
        <v/>
      </c>
      <c r="H383" s="104" t="str">
        <f>IFERROR(IF([1]ForbCalc!E381&lt;&gt;"",[1]ForbCalc!E381,""),"")</f>
        <v/>
      </c>
    </row>
    <row r="384" spans="1:8" s="1" customFormat="1" x14ac:dyDescent="0.2">
      <c r="A384" s="57"/>
      <c r="B384" s="87" t="str">
        <f>IFERROR(IF([1]ForbDraft!B397&lt;&gt;"",[1]ForbDraft!B397,""),"")</f>
        <v/>
      </c>
      <c r="C384" s="101" t="str">
        <f>IFERROR(IF([1]ForbDraft!C397&lt;&gt;"",[1]ForbDraft!C397,""),"")</f>
        <v/>
      </c>
      <c r="D384" s="38" t="str">
        <f>IFERROR(IF([1]ForbDraft!O397&lt;&gt;"",[1]ForbDraft!O397,""),"")</f>
        <v/>
      </c>
      <c r="E384" s="102" t="str">
        <f>IFERROR(IF([1]ForbDraft!I397&lt;&gt;"",TEXT([1]ForbDraft!I397,"#,##0.00"),""),"")</f>
        <v/>
      </c>
      <c r="F384" s="103" t="str">
        <f>IFERROR(IF([1]ForbDraft!F397&lt;&gt;"",[1]ForbDraft!F397,""),"")</f>
        <v/>
      </c>
      <c r="G384" s="38" t="str">
        <f>IFERROR(IF([1]ForbCalc!D382&lt;&gt;"",[1]ForbCalc!D382,""),"")</f>
        <v/>
      </c>
      <c r="H384" s="104" t="str">
        <f>IFERROR(IF([1]ForbCalc!E382&lt;&gt;"",[1]ForbCalc!E382,""),"")</f>
        <v/>
      </c>
    </row>
    <row r="385" spans="1:8" s="1" customFormat="1" x14ac:dyDescent="0.2">
      <c r="A385" s="57"/>
      <c r="B385" s="87" t="str">
        <f>IFERROR(IF([1]ForbDraft!B398&lt;&gt;"",[1]ForbDraft!B398,""),"")</f>
        <v/>
      </c>
      <c r="C385" s="101" t="str">
        <f>IFERROR(IF([1]ForbDraft!C398&lt;&gt;"",[1]ForbDraft!C398,""),"")</f>
        <v/>
      </c>
      <c r="D385" s="38" t="str">
        <f>IFERROR(IF([1]ForbDraft!O398&lt;&gt;"",[1]ForbDraft!O398,""),"")</f>
        <v/>
      </c>
      <c r="E385" s="102" t="str">
        <f>IFERROR(IF([1]ForbDraft!I398&lt;&gt;"",TEXT([1]ForbDraft!I398,"#,##0.00"),""),"")</f>
        <v/>
      </c>
      <c r="F385" s="103" t="str">
        <f>IFERROR(IF([1]ForbDraft!F398&lt;&gt;"",[1]ForbDraft!F398,""),"")</f>
        <v/>
      </c>
      <c r="G385" s="38" t="str">
        <f>IFERROR(IF([1]ForbCalc!D383&lt;&gt;"",[1]ForbCalc!D383,""),"")</f>
        <v/>
      </c>
      <c r="H385" s="104" t="str">
        <f>IFERROR(IF([1]ForbCalc!E383&lt;&gt;"",[1]ForbCalc!E383,""),"")</f>
        <v/>
      </c>
    </row>
    <row r="386" spans="1:8" s="1" customFormat="1" x14ac:dyDescent="0.2">
      <c r="A386" s="57"/>
      <c r="B386" s="87" t="str">
        <f>IFERROR(IF([1]ForbDraft!B399&lt;&gt;"",[1]ForbDraft!B399,""),"")</f>
        <v/>
      </c>
      <c r="C386" s="101" t="str">
        <f>IFERROR(IF([1]ForbDraft!C399&lt;&gt;"",[1]ForbDraft!C399,""),"")</f>
        <v/>
      </c>
      <c r="D386" s="38" t="str">
        <f>IFERROR(IF([1]ForbDraft!O399&lt;&gt;"",[1]ForbDraft!O399,""),"")</f>
        <v/>
      </c>
      <c r="E386" s="102" t="str">
        <f>IFERROR(IF([1]ForbDraft!I399&lt;&gt;"",TEXT([1]ForbDraft!I399,"#,##0.00"),""),"")</f>
        <v/>
      </c>
      <c r="F386" s="103" t="str">
        <f>IFERROR(IF([1]ForbDraft!F399&lt;&gt;"",[1]ForbDraft!F399,""),"")</f>
        <v/>
      </c>
      <c r="G386" s="38" t="str">
        <f>IFERROR(IF([1]ForbCalc!D384&lt;&gt;"",[1]ForbCalc!D384,""),"")</f>
        <v/>
      </c>
      <c r="H386" s="104" t="str">
        <f>IFERROR(IF([1]ForbCalc!E384&lt;&gt;"",[1]ForbCalc!E384,""),"")</f>
        <v/>
      </c>
    </row>
    <row r="387" spans="1:8" s="1" customFormat="1" x14ac:dyDescent="0.2">
      <c r="A387" s="57"/>
      <c r="B387" s="87" t="str">
        <f>IFERROR(IF([1]ForbDraft!B400&lt;&gt;"",[1]ForbDraft!B400,""),"")</f>
        <v/>
      </c>
      <c r="C387" s="101" t="str">
        <f>IFERROR(IF([1]ForbDraft!C400&lt;&gt;"",[1]ForbDraft!C400,""),"")</f>
        <v/>
      </c>
      <c r="D387" s="38" t="str">
        <f>IFERROR(IF([1]ForbDraft!O400&lt;&gt;"",[1]ForbDraft!O400,""),"")</f>
        <v/>
      </c>
      <c r="E387" s="102" t="str">
        <f>IFERROR(IF([1]ForbDraft!I400&lt;&gt;"",TEXT([1]ForbDraft!I400,"#,##0.00"),""),"")</f>
        <v/>
      </c>
      <c r="F387" s="103" t="str">
        <f>IFERROR(IF([1]ForbDraft!F400&lt;&gt;"",[1]ForbDraft!F400,""),"")</f>
        <v/>
      </c>
      <c r="G387" s="38" t="str">
        <f>IFERROR(IF([1]ForbCalc!D385&lt;&gt;"",[1]ForbCalc!D385,""),"")</f>
        <v/>
      </c>
      <c r="H387" s="104" t="str">
        <f>IFERROR(IF([1]ForbCalc!E385&lt;&gt;"",[1]ForbCalc!E385,""),"")</f>
        <v/>
      </c>
    </row>
    <row r="388" spans="1:8" s="1" customFormat="1" x14ac:dyDescent="0.2">
      <c r="A388" s="57"/>
      <c r="B388" s="87" t="str">
        <f>IFERROR(IF([1]ForbDraft!B401&lt;&gt;"",[1]ForbDraft!B401,""),"")</f>
        <v/>
      </c>
      <c r="C388" s="101" t="str">
        <f>IFERROR(IF([1]ForbDraft!C401&lt;&gt;"",[1]ForbDraft!C401,""),"")</f>
        <v/>
      </c>
      <c r="D388" s="38" t="str">
        <f>IFERROR(IF([1]ForbDraft!O401&lt;&gt;"",[1]ForbDraft!O401,""),"")</f>
        <v/>
      </c>
      <c r="E388" s="102" t="str">
        <f>IFERROR(IF([1]ForbDraft!I401&lt;&gt;"",TEXT([1]ForbDraft!I401,"#,##0.00"),""),"")</f>
        <v/>
      </c>
      <c r="F388" s="103" t="str">
        <f>IFERROR(IF([1]ForbDraft!F401&lt;&gt;"",[1]ForbDraft!F401,""),"")</f>
        <v/>
      </c>
      <c r="G388" s="38" t="str">
        <f>IFERROR(IF([1]ForbCalc!D386&lt;&gt;"",[1]ForbCalc!D386,""),"")</f>
        <v/>
      </c>
      <c r="H388" s="104" t="str">
        <f>IFERROR(IF([1]ForbCalc!E386&lt;&gt;"",[1]ForbCalc!E386,""),"")</f>
        <v/>
      </c>
    </row>
    <row r="389" spans="1:8" s="1" customFormat="1" x14ac:dyDescent="0.2">
      <c r="A389" s="57"/>
      <c r="B389" s="87" t="str">
        <f>IFERROR(IF([1]ForbDraft!B402&lt;&gt;"",[1]ForbDraft!B402,""),"")</f>
        <v/>
      </c>
      <c r="C389" s="101" t="str">
        <f>IFERROR(IF([1]ForbDraft!C402&lt;&gt;"",[1]ForbDraft!C402,""),"")</f>
        <v/>
      </c>
      <c r="D389" s="38" t="str">
        <f>IFERROR(IF([1]ForbDraft!O402&lt;&gt;"",[1]ForbDraft!O402,""),"")</f>
        <v/>
      </c>
      <c r="E389" s="102" t="str">
        <f>IFERROR(IF([1]ForbDraft!I402&lt;&gt;"",TEXT([1]ForbDraft!I402,"#,##0.00"),""),"")</f>
        <v/>
      </c>
      <c r="F389" s="103" t="str">
        <f>IFERROR(IF([1]ForbDraft!F402&lt;&gt;"",[1]ForbDraft!F402,""),"")</f>
        <v/>
      </c>
      <c r="G389" s="38" t="str">
        <f>IFERROR(IF([1]ForbCalc!D387&lt;&gt;"",[1]ForbCalc!D387,""),"")</f>
        <v/>
      </c>
      <c r="H389" s="104" t="str">
        <f>IFERROR(IF([1]ForbCalc!E387&lt;&gt;"",[1]ForbCalc!E387,""),"")</f>
        <v/>
      </c>
    </row>
    <row r="390" spans="1:8" s="1" customFormat="1" x14ac:dyDescent="0.2">
      <c r="A390" s="57"/>
      <c r="B390" s="87" t="str">
        <f>IFERROR(IF([1]ForbDraft!B403&lt;&gt;"",[1]ForbDraft!B403,""),"")</f>
        <v/>
      </c>
      <c r="C390" s="101" t="str">
        <f>IFERROR(IF([1]ForbDraft!C403&lt;&gt;"",[1]ForbDraft!C403,""),"")</f>
        <v/>
      </c>
      <c r="D390" s="38" t="str">
        <f>IFERROR(IF([1]ForbDraft!O403&lt;&gt;"",[1]ForbDraft!O403,""),"")</f>
        <v/>
      </c>
      <c r="E390" s="102" t="str">
        <f>IFERROR(IF([1]ForbDraft!I403&lt;&gt;"",TEXT([1]ForbDraft!I403,"#,##0.00"),""),"")</f>
        <v/>
      </c>
      <c r="F390" s="103" t="str">
        <f>IFERROR(IF([1]ForbDraft!F403&lt;&gt;"",[1]ForbDraft!F403,""),"")</f>
        <v/>
      </c>
      <c r="G390" s="38" t="str">
        <f>IFERROR(IF([1]ForbCalc!D388&lt;&gt;"",[1]ForbCalc!D388,""),"")</f>
        <v/>
      </c>
      <c r="H390" s="104" t="str">
        <f>IFERROR(IF([1]ForbCalc!E388&lt;&gt;"",[1]ForbCalc!E388,""),"")</f>
        <v/>
      </c>
    </row>
    <row r="391" spans="1:8" s="1" customFormat="1" x14ac:dyDescent="0.2">
      <c r="A391" s="57"/>
      <c r="B391" s="87" t="str">
        <f>IFERROR(IF([1]ForbDraft!B404&lt;&gt;"",[1]ForbDraft!B404,""),"")</f>
        <v/>
      </c>
      <c r="C391" s="101" t="str">
        <f>IFERROR(IF([1]ForbDraft!C404&lt;&gt;"",[1]ForbDraft!C404,""),"")</f>
        <v/>
      </c>
      <c r="D391" s="38" t="str">
        <f>IFERROR(IF([1]ForbDraft!O404&lt;&gt;"",[1]ForbDraft!O404,""),"")</f>
        <v/>
      </c>
      <c r="E391" s="102" t="str">
        <f>IFERROR(IF([1]ForbDraft!I404&lt;&gt;"",TEXT([1]ForbDraft!I404,"#,##0.00"),""),"")</f>
        <v/>
      </c>
      <c r="F391" s="103" t="str">
        <f>IFERROR(IF([1]ForbDraft!F404&lt;&gt;"",[1]ForbDraft!F404,""),"")</f>
        <v/>
      </c>
      <c r="G391" s="38" t="str">
        <f>IFERROR(IF([1]ForbCalc!D389&lt;&gt;"",[1]ForbCalc!D389,""),"")</f>
        <v/>
      </c>
      <c r="H391" s="104" t="str">
        <f>IFERROR(IF([1]ForbCalc!E389&lt;&gt;"",[1]ForbCalc!E389,""),"")</f>
        <v/>
      </c>
    </row>
    <row r="392" spans="1:8" s="1" customFormat="1" x14ac:dyDescent="0.2">
      <c r="A392" s="57"/>
      <c r="B392" s="87" t="str">
        <f>IFERROR(IF([1]ForbDraft!B405&lt;&gt;"",[1]ForbDraft!B405,""),"")</f>
        <v/>
      </c>
      <c r="C392" s="101" t="str">
        <f>IFERROR(IF([1]ForbDraft!C405&lt;&gt;"",[1]ForbDraft!C405,""),"")</f>
        <v/>
      </c>
      <c r="D392" s="38" t="str">
        <f>IFERROR(IF([1]ForbDraft!O405&lt;&gt;"",[1]ForbDraft!O405,""),"")</f>
        <v/>
      </c>
      <c r="E392" s="102" t="str">
        <f>IFERROR(IF([1]ForbDraft!I405&lt;&gt;"",TEXT([1]ForbDraft!I405,"#,##0.00"),""),"")</f>
        <v/>
      </c>
      <c r="F392" s="103" t="str">
        <f>IFERROR(IF([1]ForbDraft!F405&lt;&gt;"",[1]ForbDraft!F405,""),"")</f>
        <v/>
      </c>
      <c r="G392" s="38" t="str">
        <f>IFERROR(IF([1]ForbCalc!D390&lt;&gt;"",[1]ForbCalc!D390,""),"")</f>
        <v/>
      </c>
      <c r="H392" s="104" t="str">
        <f>IFERROR(IF([1]ForbCalc!E390&lt;&gt;"",[1]ForbCalc!E390,""),"")</f>
        <v/>
      </c>
    </row>
    <row r="393" spans="1:8" s="1" customFormat="1" x14ac:dyDescent="0.2">
      <c r="A393" s="57"/>
      <c r="B393" s="87" t="str">
        <f>IFERROR(IF([1]ForbDraft!B406&lt;&gt;"",[1]ForbDraft!B406,""),"")</f>
        <v/>
      </c>
      <c r="C393" s="101" t="str">
        <f>IFERROR(IF([1]ForbDraft!C406&lt;&gt;"",[1]ForbDraft!C406,""),"")</f>
        <v/>
      </c>
      <c r="D393" s="38" t="str">
        <f>IFERROR(IF([1]ForbDraft!O406&lt;&gt;"",[1]ForbDraft!O406,""),"")</f>
        <v/>
      </c>
      <c r="E393" s="102" t="str">
        <f>IFERROR(IF([1]ForbDraft!I406&lt;&gt;"",TEXT([1]ForbDraft!I406,"#,##0.00"),""),"")</f>
        <v/>
      </c>
      <c r="F393" s="103" t="str">
        <f>IFERROR(IF([1]ForbDraft!F406&lt;&gt;"",[1]ForbDraft!F406,""),"")</f>
        <v/>
      </c>
      <c r="G393" s="38" t="str">
        <f>IFERROR(IF([1]ForbCalc!D391&lt;&gt;"",[1]ForbCalc!D391,""),"")</f>
        <v/>
      </c>
      <c r="H393" s="104" t="str">
        <f>IFERROR(IF([1]ForbCalc!E391&lt;&gt;"",[1]ForbCalc!E391,""),"")</f>
        <v/>
      </c>
    </row>
    <row r="394" spans="1:8" s="1" customFormat="1" x14ac:dyDescent="0.2">
      <c r="A394" s="57"/>
      <c r="B394" s="87" t="str">
        <f>IFERROR(IF([1]ForbDraft!B407&lt;&gt;"",[1]ForbDraft!B407,""),"")</f>
        <v/>
      </c>
      <c r="C394" s="101" t="str">
        <f>IFERROR(IF([1]ForbDraft!C407&lt;&gt;"",[1]ForbDraft!C407,""),"")</f>
        <v/>
      </c>
      <c r="D394" s="38" t="str">
        <f>IFERROR(IF([1]ForbDraft!O407&lt;&gt;"",[1]ForbDraft!O407,""),"")</f>
        <v/>
      </c>
      <c r="E394" s="102" t="str">
        <f>IFERROR(IF([1]ForbDraft!I407&lt;&gt;"",TEXT([1]ForbDraft!I407,"#,##0.00"),""),"")</f>
        <v/>
      </c>
      <c r="F394" s="103" t="str">
        <f>IFERROR(IF([1]ForbDraft!F407&lt;&gt;"",[1]ForbDraft!F407,""),"")</f>
        <v/>
      </c>
      <c r="G394" s="38" t="str">
        <f>IFERROR(IF([1]ForbCalc!D392&lt;&gt;"",[1]ForbCalc!D392,""),"")</f>
        <v/>
      </c>
      <c r="H394" s="104" t="str">
        <f>IFERROR(IF([1]ForbCalc!E392&lt;&gt;"",[1]ForbCalc!E392,""),"")</f>
        <v/>
      </c>
    </row>
    <row r="395" spans="1:8" s="1" customFormat="1" x14ac:dyDescent="0.2">
      <c r="A395" s="57"/>
      <c r="B395" s="87" t="str">
        <f>IFERROR(IF([1]ForbDraft!B408&lt;&gt;"",[1]ForbDraft!B408,""),"")</f>
        <v/>
      </c>
      <c r="C395" s="101" t="str">
        <f>IFERROR(IF([1]ForbDraft!C408&lt;&gt;"",[1]ForbDraft!C408,""),"")</f>
        <v/>
      </c>
      <c r="D395" s="38" t="str">
        <f>IFERROR(IF([1]ForbDraft!O408&lt;&gt;"",[1]ForbDraft!O408,""),"")</f>
        <v/>
      </c>
      <c r="E395" s="102" t="str">
        <f>IFERROR(IF([1]ForbDraft!I408&lt;&gt;"",TEXT([1]ForbDraft!I408,"#,##0.00"),""),"")</f>
        <v/>
      </c>
      <c r="F395" s="103" t="str">
        <f>IFERROR(IF([1]ForbDraft!F408&lt;&gt;"",[1]ForbDraft!F408,""),"")</f>
        <v/>
      </c>
      <c r="G395" s="38" t="str">
        <f>IFERROR(IF([1]ForbCalc!D393&lt;&gt;"",[1]ForbCalc!D393,""),"")</f>
        <v/>
      </c>
      <c r="H395" s="104" t="str">
        <f>IFERROR(IF([1]ForbCalc!E393&lt;&gt;"",[1]ForbCalc!E393,""),"")</f>
        <v/>
      </c>
    </row>
    <row r="396" spans="1:8" s="1" customFormat="1" x14ac:dyDescent="0.2">
      <c r="A396" s="57"/>
      <c r="B396" s="87" t="str">
        <f>IFERROR(IF([1]ForbDraft!B409&lt;&gt;"",[1]ForbDraft!B409,""),"")</f>
        <v/>
      </c>
      <c r="C396" s="101" t="str">
        <f>IFERROR(IF([1]ForbDraft!C409&lt;&gt;"",[1]ForbDraft!C409,""),"")</f>
        <v/>
      </c>
      <c r="D396" s="38" t="str">
        <f>IFERROR(IF([1]ForbDraft!O409&lt;&gt;"",[1]ForbDraft!O409,""),"")</f>
        <v/>
      </c>
      <c r="E396" s="102" t="str">
        <f>IFERROR(IF([1]ForbDraft!I409&lt;&gt;"",TEXT([1]ForbDraft!I409,"#,##0.00"),""),"")</f>
        <v/>
      </c>
      <c r="F396" s="103" t="str">
        <f>IFERROR(IF([1]ForbDraft!F409&lt;&gt;"",[1]ForbDraft!F409,""),"")</f>
        <v/>
      </c>
      <c r="G396" s="38" t="str">
        <f>IFERROR(IF([1]ForbCalc!D394&lt;&gt;"",[1]ForbCalc!D394,""),"")</f>
        <v/>
      </c>
      <c r="H396" s="104" t="str">
        <f>IFERROR(IF([1]ForbCalc!E394&lt;&gt;"",[1]ForbCalc!E394,""),"")</f>
        <v/>
      </c>
    </row>
    <row r="397" spans="1:8" s="1" customFormat="1" x14ac:dyDescent="0.2">
      <c r="A397" s="57"/>
      <c r="B397" s="87" t="str">
        <f>IFERROR(IF([1]ForbDraft!B410&lt;&gt;"",[1]ForbDraft!B410,""),"")</f>
        <v/>
      </c>
      <c r="C397" s="101" t="str">
        <f>IFERROR(IF([1]ForbDraft!C410&lt;&gt;"",[1]ForbDraft!C410,""),"")</f>
        <v/>
      </c>
      <c r="D397" s="38" t="str">
        <f>IFERROR(IF([1]ForbDraft!O410&lt;&gt;"",[1]ForbDraft!O410,""),"")</f>
        <v/>
      </c>
      <c r="E397" s="102" t="str">
        <f>IFERROR(IF([1]ForbDraft!I410&lt;&gt;"",TEXT([1]ForbDraft!I410,"#,##0.00"),""),"")</f>
        <v/>
      </c>
      <c r="F397" s="103" t="str">
        <f>IFERROR(IF([1]ForbDraft!F410&lt;&gt;"",[1]ForbDraft!F410,""),"")</f>
        <v/>
      </c>
      <c r="G397" s="38" t="str">
        <f>IFERROR(IF([1]ForbCalc!D395&lt;&gt;"",[1]ForbCalc!D395,""),"")</f>
        <v/>
      </c>
      <c r="H397" s="104" t="str">
        <f>IFERROR(IF([1]ForbCalc!E395&lt;&gt;"",[1]ForbCalc!E395,""),"")</f>
        <v/>
      </c>
    </row>
    <row r="398" spans="1:8" s="1" customFormat="1" x14ac:dyDescent="0.2">
      <c r="A398" s="57"/>
      <c r="B398" s="87" t="str">
        <f>IFERROR(IF([1]ForbDraft!B411&lt;&gt;"",[1]ForbDraft!B411,""),"")</f>
        <v/>
      </c>
      <c r="C398" s="101" t="str">
        <f>IFERROR(IF([1]ForbDraft!C411&lt;&gt;"",[1]ForbDraft!C411,""),"")</f>
        <v/>
      </c>
      <c r="D398" s="38" t="str">
        <f>IFERROR(IF([1]ForbDraft!O411&lt;&gt;"",[1]ForbDraft!O411,""),"")</f>
        <v/>
      </c>
      <c r="E398" s="102" t="str">
        <f>IFERROR(IF([1]ForbDraft!I411&lt;&gt;"",TEXT([1]ForbDraft!I411,"#,##0.00"),""),"")</f>
        <v/>
      </c>
      <c r="F398" s="103" t="str">
        <f>IFERROR(IF([1]ForbDraft!F411&lt;&gt;"",[1]ForbDraft!F411,""),"")</f>
        <v/>
      </c>
      <c r="G398" s="38" t="str">
        <f>IFERROR(IF([1]ForbCalc!D396&lt;&gt;"",[1]ForbCalc!D396,""),"")</f>
        <v/>
      </c>
      <c r="H398" s="104" t="str">
        <f>IFERROR(IF([1]ForbCalc!E396&lt;&gt;"",[1]ForbCalc!E396,""),"")</f>
        <v/>
      </c>
    </row>
    <row r="399" spans="1:8" s="1" customFormat="1" x14ac:dyDescent="0.2">
      <c r="A399" s="57"/>
      <c r="B399" s="87" t="str">
        <f>IFERROR(IF([1]ForbDraft!B412&lt;&gt;"",[1]ForbDraft!B412,""),"")</f>
        <v/>
      </c>
      <c r="C399" s="101" t="str">
        <f>IFERROR(IF([1]ForbDraft!C412&lt;&gt;"",[1]ForbDraft!C412,""),"")</f>
        <v/>
      </c>
      <c r="D399" s="38" t="str">
        <f>IFERROR(IF([1]ForbDraft!O412&lt;&gt;"",[1]ForbDraft!O412,""),"")</f>
        <v/>
      </c>
      <c r="E399" s="102" t="str">
        <f>IFERROR(IF([1]ForbDraft!I412&lt;&gt;"",TEXT([1]ForbDraft!I412,"#,##0.00"),""),"")</f>
        <v/>
      </c>
      <c r="F399" s="103" t="str">
        <f>IFERROR(IF([1]ForbDraft!F412&lt;&gt;"",[1]ForbDraft!F412,""),"")</f>
        <v/>
      </c>
      <c r="G399" s="38" t="str">
        <f>IFERROR(IF([1]ForbCalc!D397&lt;&gt;"",[1]ForbCalc!D397,""),"")</f>
        <v/>
      </c>
      <c r="H399" s="104" t="str">
        <f>IFERROR(IF([1]ForbCalc!E397&lt;&gt;"",[1]ForbCalc!E397,""),"")</f>
        <v/>
      </c>
    </row>
    <row r="400" spans="1:8" s="1" customFormat="1" x14ac:dyDescent="0.2">
      <c r="A400" s="57"/>
      <c r="B400" s="87" t="str">
        <f>IFERROR(IF([1]ForbDraft!B413&lt;&gt;"",[1]ForbDraft!B413,""),"")</f>
        <v/>
      </c>
      <c r="C400" s="101" t="str">
        <f>IFERROR(IF([1]ForbDraft!C413&lt;&gt;"",[1]ForbDraft!C413,""),"")</f>
        <v/>
      </c>
      <c r="D400" s="38" t="str">
        <f>IFERROR(IF([1]ForbDraft!O413&lt;&gt;"",[1]ForbDraft!O413,""),"")</f>
        <v/>
      </c>
      <c r="E400" s="102" t="str">
        <f>IFERROR(IF([1]ForbDraft!I413&lt;&gt;"",TEXT([1]ForbDraft!I413,"#,##0.00"),""),"")</f>
        <v/>
      </c>
      <c r="F400" s="103" t="str">
        <f>IFERROR(IF([1]ForbDraft!F413&lt;&gt;"",[1]ForbDraft!F413,""),"")</f>
        <v/>
      </c>
      <c r="G400" s="38" t="str">
        <f>IFERROR(IF([1]ForbCalc!D398&lt;&gt;"",[1]ForbCalc!D398,""),"")</f>
        <v/>
      </c>
      <c r="H400" s="104" t="str">
        <f>IFERROR(IF([1]ForbCalc!E398&lt;&gt;"",[1]ForbCalc!E398,""),"")</f>
        <v/>
      </c>
    </row>
    <row r="401" spans="1:8" s="1" customFormat="1" x14ac:dyDescent="0.2">
      <c r="A401" s="57"/>
      <c r="B401" s="87" t="str">
        <f>IFERROR(IF([1]ForbDraft!B414&lt;&gt;"",[1]ForbDraft!B414,""),"")</f>
        <v/>
      </c>
      <c r="C401" s="101" t="str">
        <f>IFERROR(IF([1]ForbDraft!C414&lt;&gt;"",[1]ForbDraft!C414,""),"")</f>
        <v/>
      </c>
      <c r="D401" s="38" t="str">
        <f>IFERROR(IF([1]ForbDraft!O414&lt;&gt;"",[1]ForbDraft!O414,""),"")</f>
        <v/>
      </c>
      <c r="E401" s="102" t="str">
        <f>IFERROR(IF([1]ForbDraft!I414&lt;&gt;"",TEXT([1]ForbDraft!I414,"#,##0.00"),""),"")</f>
        <v/>
      </c>
      <c r="F401" s="103" t="str">
        <f>IFERROR(IF([1]ForbDraft!F414&lt;&gt;"",[1]ForbDraft!F414,""),"")</f>
        <v/>
      </c>
      <c r="G401" s="38" t="str">
        <f>IFERROR(IF([1]ForbCalc!D399&lt;&gt;"",[1]ForbCalc!D399,""),"")</f>
        <v/>
      </c>
      <c r="H401" s="104" t="str">
        <f>IFERROR(IF([1]ForbCalc!E399&lt;&gt;"",[1]ForbCalc!E399,""),"")</f>
        <v/>
      </c>
    </row>
    <row r="402" spans="1:8" s="1" customFormat="1" x14ac:dyDescent="0.2">
      <c r="A402" s="57"/>
      <c r="B402" s="87" t="str">
        <f>IFERROR(IF([1]ForbDraft!B415&lt;&gt;"",[1]ForbDraft!B415,""),"")</f>
        <v/>
      </c>
      <c r="C402" s="101" t="str">
        <f>IFERROR(IF([1]ForbDraft!C415&lt;&gt;"",[1]ForbDraft!C415,""),"")</f>
        <v/>
      </c>
      <c r="D402" s="38" t="str">
        <f>IFERROR(IF([1]ForbDraft!O415&lt;&gt;"",[1]ForbDraft!O415,""),"")</f>
        <v/>
      </c>
      <c r="E402" s="102" t="str">
        <f>IFERROR(IF([1]ForbDraft!I415&lt;&gt;"",TEXT([1]ForbDraft!I415,"#,##0.00"),""),"")</f>
        <v/>
      </c>
      <c r="F402" s="103" t="str">
        <f>IFERROR(IF([1]ForbDraft!F415&lt;&gt;"",[1]ForbDraft!F415,""),"")</f>
        <v/>
      </c>
      <c r="G402" s="38" t="str">
        <f>IFERROR(IF([1]ForbCalc!D400&lt;&gt;"",[1]ForbCalc!D400,""),"")</f>
        <v/>
      </c>
      <c r="H402" s="104" t="str">
        <f>IFERROR(IF([1]ForbCalc!E400&lt;&gt;"",[1]ForbCalc!E400,""),"")</f>
        <v/>
      </c>
    </row>
    <row r="403" spans="1:8" s="1" customFormat="1" x14ac:dyDescent="0.2">
      <c r="A403" s="57"/>
      <c r="B403" s="87" t="str">
        <f>IFERROR(IF([1]ForbDraft!B416&lt;&gt;"",[1]ForbDraft!B416,""),"")</f>
        <v/>
      </c>
      <c r="C403" s="101" t="str">
        <f>IFERROR(IF([1]ForbDraft!C416&lt;&gt;"",[1]ForbDraft!C416,""),"")</f>
        <v/>
      </c>
      <c r="D403" s="38" t="str">
        <f>IFERROR(IF([1]ForbDraft!O416&lt;&gt;"",[1]ForbDraft!O416,""),"")</f>
        <v/>
      </c>
      <c r="E403" s="102" t="str">
        <f>IFERROR(IF([1]ForbDraft!I416&lt;&gt;"",TEXT([1]ForbDraft!I416,"#,##0.00"),""),"")</f>
        <v/>
      </c>
      <c r="F403" s="103" t="str">
        <f>IFERROR(IF([1]ForbDraft!F416&lt;&gt;"",[1]ForbDraft!F416,""),"")</f>
        <v/>
      </c>
      <c r="G403" s="38" t="str">
        <f>IFERROR(IF([1]ForbCalc!D401&lt;&gt;"",[1]ForbCalc!D401,""),"")</f>
        <v/>
      </c>
      <c r="H403" s="104" t="str">
        <f>IFERROR(IF([1]ForbCalc!E401&lt;&gt;"",[1]ForbCalc!E401,""),"")</f>
        <v/>
      </c>
    </row>
    <row r="404" spans="1:8" s="1" customFormat="1" x14ac:dyDescent="0.2">
      <c r="A404" s="57"/>
      <c r="B404" s="87" t="str">
        <f>IFERROR(IF([1]ForbDraft!B417&lt;&gt;"",[1]ForbDraft!B417,""),"")</f>
        <v/>
      </c>
      <c r="C404" s="101" t="str">
        <f>IFERROR(IF([1]ForbDraft!C417&lt;&gt;"",[1]ForbDraft!C417,""),"")</f>
        <v/>
      </c>
      <c r="D404" s="38" t="str">
        <f>IFERROR(IF([1]ForbDraft!O417&lt;&gt;"",[1]ForbDraft!O417,""),"")</f>
        <v/>
      </c>
      <c r="E404" s="102" t="str">
        <f>IFERROR(IF([1]ForbDraft!I417&lt;&gt;"",TEXT([1]ForbDraft!I417,"#,##0.00"),""),"")</f>
        <v/>
      </c>
      <c r="F404" s="103" t="str">
        <f>IFERROR(IF([1]ForbDraft!F417&lt;&gt;"",[1]ForbDraft!F417,""),"")</f>
        <v/>
      </c>
      <c r="G404" s="38" t="str">
        <f>IFERROR(IF([1]ForbCalc!D402&lt;&gt;"",[1]ForbCalc!D402,""),"")</f>
        <v/>
      </c>
      <c r="H404" s="104" t="str">
        <f>IFERROR(IF([1]ForbCalc!E402&lt;&gt;"",[1]ForbCalc!E402,""),"")</f>
        <v/>
      </c>
    </row>
    <row r="405" spans="1:8" s="1" customFormat="1" x14ac:dyDescent="0.2">
      <c r="A405" s="57"/>
      <c r="B405" s="87" t="str">
        <f>IFERROR(IF([1]ForbDraft!B418&lt;&gt;"",[1]ForbDraft!B418,""),"")</f>
        <v/>
      </c>
      <c r="C405" s="101" t="str">
        <f>IFERROR(IF([1]ForbDraft!C418&lt;&gt;"",[1]ForbDraft!C418,""),"")</f>
        <v/>
      </c>
      <c r="D405" s="38" t="str">
        <f>IFERROR(IF([1]ForbDraft!O418&lt;&gt;"",[1]ForbDraft!O418,""),"")</f>
        <v/>
      </c>
      <c r="E405" s="102" t="str">
        <f>IFERROR(IF([1]ForbDraft!I418&lt;&gt;"",TEXT([1]ForbDraft!I418,"#,##0.00"),""),"")</f>
        <v/>
      </c>
      <c r="F405" s="103" t="str">
        <f>IFERROR(IF([1]ForbDraft!F418&lt;&gt;"",[1]ForbDraft!F418,""),"")</f>
        <v/>
      </c>
      <c r="G405" s="38" t="str">
        <f>IFERROR(IF([1]ForbCalc!D403&lt;&gt;"",[1]ForbCalc!D403,""),"")</f>
        <v/>
      </c>
      <c r="H405" s="104" t="str">
        <f>IFERROR(IF([1]ForbCalc!E403&lt;&gt;"",[1]ForbCalc!E403,""),"")</f>
        <v/>
      </c>
    </row>
    <row r="406" spans="1:8" s="1" customFormat="1" x14ac:dyDescent="0.2">
      <c r="A406" s="57"/>
      <c r="B406" s="87" t="str">
        <f>IFERROR(IF([1]ForbDraft!B419&lt;&gt;"",[1]ForbDraft!B419,""),"")</f>
        <v/>
      </c>
      <c r="C406" s="101" t="str">
        <f>IFERROR(IF([1]ForbDraft!C419&lt;&gt;"",[1]ForbDraft!C419,""),"")</f>
        <v/>
      </c>
      <c r="D406" s="38" t="str">
        <f>IFERROR(IF([1]ForbDraft!O419&lt;&gt;"",[1]ForbDraft!O419,""),"")</f>
        <v/>
      </c>
      <c r="E406" s="102" t="str">
        <f>IFERROR(IF([1]ForbDraft!I419&lt;&gt;"",TEXT([1]ForbDraft!I419,"#,##0.00"),""),"")</f>
        <v/>
      </c>
      <c r="F406" s="103" t="str">
        <f>IFERROR(IF([1]ForbDraft!F419&lt;&gt;"",[1]ForbDraft!F419,""),"")</f>
        <v/>
      </c>
      <c r="G406" s="38" t="str">
        <f>IFERROR(IF([1]ForbCalc!D404&lt;&gt;"",[1]ForbCalc!D404,""),"")</f>
        <v/>
      </c>
      <c r="H406" s="104" t="str">
        <f>IFERROR(IF([1]ForbCalc!E404&lt;&gt;"",[1]ForbCalc!E404,""),"")</f>
        <v/>
      </c>
    </row>
    <row r="407" spans="1:8" s="1" customFormat="1" x14ac:dyDescent="0.2">
      <c r="A407" s="57"/>
      <c r="B407" s="87" t="str">
        <f>IFERROR(IF([1]ForbDraft!B420&lt;&gt;"",[1]ForbDraft!B420,""),"")</f>
        <v/>
      </c>
      <c r="C407" s="101" t="str">
        <f>IFERROR(IF([1]ForbDraft!C420&lt;&gt;"",[1]ForbDraft!C420,""),"")</f>
        <v/>
      </c>
      <c r="D407" s="38" t="str">
        <f>IFERROR(IF([1]ForbDraft!O420&lt;&gt;"",[1]ForbDraft!O420,""),"")</f>
        <v/>
      </c>
      <c r="E407" s="102" t="str">
        <f>IFERROR(IF([1]ForbDraft!I420&lt;&gt;"",TEXT([1]ForbDraft!I420,"#,##0.00"),""),"")</f>
        <v/>
      </c>
      <c r="F407" s="103" t="str">
        <f>IFERROR(IF([1]ForbDraft!F420&lt;&gt;"",[1]ForbDraft!F420,""),"")</f>
        <v/>
      </c>
      <c r="G407" s="38" t="str">
        <f>IFERROR(IF([1]ForbCalc!D405&lt;&gt;"",[1]ForbCalc!D405,""),"")</f>
        <v/>
      </c>
      <c r="H407" s="104" t="str">
        <f>IFERROR(IF([1]ForbCalc!E405&lt;&gt;"",[1]ForbCalc!E405,""),"")</f>
        <v/>
      </c>
    </row>
    <row r="408" spans="1:8" s="1" customFormat="1" x14ac:dyDescent="0.2">
      <c r="A408" s="57"/>
      <c r="B408" s="87" t="str">
        <f>IFERROR(IF([1]ForbDraft!B421&lt;&gt;"",[1]ForbDraft!B421,""),"")</f>
        <v/>
      </c>
      <c r="C408" s="101" t="str">
        <f>IFERROR(IF([1]ForbDraft!C421&lt;&gt;"",[1]ForbDraft!C421,""),"")</f>
        <v/>
      </c>
      <c r="D408" s="38" t="str">
        <f>IFERROR(IF([1]ForbDraft!O421&lt;&gt;"",[1]ForbDraft!O421,""),"")</f>
        <v/>
      </c>
      <c r="E408" s="102" t="str">
        <f>IFERROR(IF([1]ForbDraft!I421&lt;&gt;"",TEXT([1]ForbDraft!I421,"#,##0.00"),""),"")</f>
        <v/>
      </c>
      <c r="F408" s="103" t="str">
        <f>IFERROR(IF([1]ForbDraft!F421&lt;&gt;"",[1]ForbDraft!F421,""),"")</f>
        <v/>
      </c>
      <c r="G408" s="38" t="str">
        <f>IFERROR(IF([1]ForbCalc!D406&lt;&gt;"",[1]ForbCalc!D406,""),"")</f>
        <v/>
      </c>
      <c r="H408" s="104" t="str">
        <f>IFERROR(IF([1]ForbCalc!E406&lt;&gt;"",[1]ForbCalc!E406,""),"")</f>
        <v/>
      </c>
    </row>
    <row r="409" spans="1:8" s="1" customFormat="1" x14ac:dyDescent="0.2">
      <c r="A409" s="57"/>
      <c r="B409" s="87" t="str">
        <f>IFERROR(IF([1]ForbDraft!B422&lt;&gt;"",[1]ForbDraft!B422,""),"")</f>
        <v/>
      </c>
      <c r="C409" s="101" t="str">
        <f>IFERROR(IF([1]ForbDraft!C422&lt;&gt;"",[1]ForbDraft!C422,""),"")</f>
        <v/>
      </c>
      <c r="D409" s="38" t="str">
        <f>IFERROR(IF([1]ForbDraft!O422&lt;&gt;"",[1]ForbDraft!O422,""),"")</f>
        <v/>
      </c>
      <c r="E409" s="102" t="str">
        <f>IFERROR(IF([1]ForbDraft!I422&lt;&gt;"",TEXT([1]ForbDraft!I422,"#,##0.00"),""),"")</f>
        <v/>
      </c>
      <c r="F409" s="103" t="str">
        <f>IFERROR(IF([1]ForbDraft!F422&lt;&gt;"",[1]ForbDraft!F422,""),"")</f>
        <v/>
      </c>
      <c r="G409" s="38" t="str">
        <f>IFERROR(IF([1]ForbCalc!D407&lt;&gt;"",[1]ForbCalc!D407,""),"")</f>
        <v/>
      </c>
      <c r="H409" s="104" t="str">
        <f>IFERROR(IF([1]ForbCalc!E407&lt;&gt;"",[1]ForbCalc!E407,""),"")</f>
        <v/>
      </c>
    </row>
    <row r="410" spans="1:8" s="1" customFormat="1" x14ac:dyDescent="0.2">
      <c r="A410" s="57"/>
      <c r="B410" s="87" t="str">
        <f>IFERROR(IF([1]ForbDraft!B423&lt;&gt;"",[1]ForbDraft!B423,""),"")</f>
        <v/>
      </c>
      <c r="C410" s="101" t="str">
        <f>IFERROR(IF([1]ForbDraft!C423&lt;&gt;"",[1]ForbDraft!C423,""),"")</f>
        <v/>
      </c>
      <c r="D410" s="38" t="str">
        <f>IFERROR(IF([1]ForbDraft!O423&lt;&gt;"",[1]ForbDraft!O423,""),"")</f>
        <v/>
      </c>
      <c r="E410" s="102" t="str">
        <f>IFERROR(IF([1]ForbDraft!I423&lt;&gt;"",TEXT([1]ForbDraft!I423,"#,##0.00"),""),"")</f>
        <v/>
      </c>
      <c r="F410" s="103" t="str">
        <f>IFERROR(IF([1]ForbDraft!F423&lt;&gt;"",[1]ForbDraft!F423,""),"")</f>
        <v/>
      </c>
      <c r="G410" s="38" t="str">
        <f>IFERROR(IF([1]ForbCalc!D408&lt;&gt;"",[1]ForbCalc!D408,""),"")</f>
        <v/>
      </c>
      <c r="H410" s="104" t="str">
        <f>IFERROR(IF([1]ForbCalc!E408&lt;&gt;"",[1]ForbCalc!E408,""),"")</f>
        <v/>
      </c>
    </row>
    <row r="411" spans="1:8" s="1" customFormat="1" x14ac:dyDescent="0.2">
      <c r="A411" s="57"/>
      <c r="B411" s="87" t="str">
        <f>IFERROR(IF([1]ForbDraft!B424&lt;&gt;"",[1]ForbDraft!B424,""),"")</f>
        <v/>
      </c>
      <c r="C411" s="101" t="str">
        <f>IFERROR(IF([1]ForbDraft!C424&lt;&gt;"",[1]ForbDraft!C424,""),"")</f>
        <v/>
      </c>
      <c r="D411" s="38" t="str">
        <f>IFERROR(IF([1]ForbDraft!O424&lt;&gt;"",[1]ForbDraft!O424,""),"")</f>
        <v/>
      </c>
      <c r="E411" s="102" t="str">
        <f>IFERROR(IF([1]ForbDraft!I424&lt;&gt;"",TEXT([1]ForbDraft!I424,"#,##0.00"),""),"")</f>
        <v/>
      </c>
      <c r="F411" s="103" t="str">
        <f>IFERROR(IF([1]ForbDraft!F424&lt;&gt;"",[1]ForbDraft!F424,""),"")</f>
        <v/>
      </c>
      <c r="G411" s="38" t="str">
        <f>IFERROR(IF([1]ForbCalc!D409&lt;&gt;"",[1]ForbCalc!D409,""),"")</f>
        <v/>
      </c>
      <c r="H411" s="104" t="str">
        <f>IFERROR(IF([1]ForbCalc!E409&lt;&gt;"",[1]ForbCalc!E409,""),"")</f>
        <v/>
      </c>
    </row>
    <row r="412" spans="1:8" s="1" customFormat="1" x14ac:dyDescent="0.2">
      <c r="A412" s="57"/>
      <c r="B412" s="87" t="str">
        <f>IFERROR(IF([1]ForbDraft!B425&lt;&gt;"",[1]ForbDraft!B425,""),"")</f>
        <v/>
      </c>
      <c r="C412" s="101" t="str">
        <f>IFERROR(IF([1]ForbDraft!C425&lt;&gt;"",[1]ForbDraft!C425,""),"")</f>
        <v/>
      </c>
      <c r="D412" s="38" t="str">
        <f>IFERROR(IF([1]ForbDraft!O425&lt;&gt;"",[1]ForbDraft!O425,""),"")</f>
        <v/>
      </c>
      <c r="E412" s="102" t="str">
        <f>IFERROR(IF([1]ForbDraft!I425&lt;&gt;"",TEXT([1]ForbDraft!I425,"#,##0.00"),""),"")</f>
        <v/>
      </c>
      <c r="F412" s="103" t="str">
        <f>IFERROR(IF([1]ForbDraft!F425&lt;&gt;"",[1]ForbDraft!F425,""),"")</f>
        <v/>
      </c>
      <c r="G412" s="38" t="str">
        <f>IFERROR(IF([1]ForbCalc!D410&lt;&gt;"",[1]ForbCalc!D410,""),"")</f>
        <v/>
      </c>
      <c r="H412" s="104" t="str">
        <f>IFERROR(IF([1]ForbCalc!E410&lt;&gt;"",[1]ForbCalc!E410,""),"")</f>
        <v/>
      </c>
    </row>
    <row r="413" spans="1:8" s="1" customFormat="1" x14ac:dyDescent="0.2">
      <c r="A413" s="57"/>
      <c r="B413" s="87" t="str">
        <f>IFERROR(IF([1]ForbDraft!B426&lt;&gt;"",[1]ForbDraft!B426,""),"")</f>
        <v/>
      </c>
      <c r="C413" s="101" t="str">
        <f>IFERROR(IF([1]ForbDraft!C426&lt;&gt;"",[1]ForbDraft!C426,""),"")</f>
        <v/>
      </c>
      <c r="D413" s="38" t="str">
        <f>IFERROR(IF([1]ForbDraft!O426&lt;&gt;"",[1]ForbDraft!O426,""),"")</f>
        <v/>
      </c>
      <c r="E413" s="102" t="str">
        <f>IFERROR(IF([1]ForbDraft!I426&lt;&gt;"",TEXT([1]ForbDraft!I426,"#,##0.00"),""),"")</f>
        <v/>
      </c>
      <c r="F413" s="103" t="str">
        <f>IFERROR(IF([1]ForbDraft!F426&lt;&gt;"",[1]ForbDraft!F426,""),"")</f>
        <v/>
      </c>
      <c r="G413" s="38" t="str">
        <f>IFERROR(IF([1]ForbCalc!D411&lt;&gt;"",[1]ForbCalc!D411,""),"")</f>
        <v/>
      </c>
      <c r="H413" s="104" t="str">
        <f>IFERROR(IF([1]ForbCalc!E411&lt;&gt;"",[1]ForbCalc!E411,""),"")</f>
        <v/>
      </c>
    </row>
    <row r="414" spans="1:8" s="1" customFormat="1" x14ac:dyDescent="0.2">
      <c r="A414" s="57"/>
      <c r="B414" s="87" t="str">
        <f>IFERROR(IF([1]ForbDraft!B427&lt;&gt;"",[1]ForbDraft!B427,""),"")</f>
        <v/>
      </c>
      <c r="C414" s="101" t="str">
        <f>IFERROR(IF([1]ForbDraft!C427&lt;&gt;"",[1]ForbDraft!C427,""),"")</f>
        <v/>
      </c>
      <c r="D414" s="38" t="str">
        <f>IFERROR(IF([1]ForbDraft!O427&lt;&gt;"",[1]ForbDraft!O427,""),"")</f>
        <v/>
      </c>
      <c r="E414" s="102" t="str">
        <f>IFERROR(IF([1]ForbDraft!I427&lt;&gt;"",TEXT([1]ForbDraft!I427,"#,##0.00"),""),"")</f>
        <v/>
      </c>
      <c r="F414" s="103" t="str">
        <f>IFERROR(IF([1]ForbDraft!F427&lt;&gt;"",[1]ForbDraft!F427,""),"")</f>
        <v/>
      </c>
      <c r="G414" s="38" t="str">
        <f>IFERROR(IF([1]ForbCalc!D412&lt;&gt;"",[1]ForbCalc!D412,""),"")</f>
        <v/>
      </c>
      <c r="H414" s="104" t="str">
        <f>IFERROR(IF([1]ForbCalc!E412&lt;&gt;"",[1]ForbCalc!E412,""),"")</f>
        <v/>
      </c>
    </row>
    <row r="415" spans="1:8" s="1" customFormat="1" x14ac:dyDescent="0.2">
      <c r="A415" s="57"/>
      <c r="B415" s="87" t="str">
        <f>IFERROR(IF([1]ForbDraft!B428&lt;&gt;"",[1]ForbDraft!B428,""),"")</f>
        <v/>
      </c>
      <c r="C415" s="101" t="str">
        <f>IFERROR(IF([1]ForbDraft!C428&lt;&gt;"",[1]ForbDraft!C428,""),"")</f>
        <v/>
      </c>
      <c r="D415" s="38" t="str">
        <f>IFERROR(IF([1]ForbDraft!O428&lt;&gt;"",[1]ForbDraft!O428,""),"")</f>
        <v/>
      </c>
      <c r="E415" s="102" t="str">
        <f>IFERROR(IF([1]ForbDraft!I428&lt;&gt;"",TEXT([1]ForbDraft!I428,"#,##0.00"),""),"")</f>
        <v/>
      </c>
      <c r="F415" s="103" t="str">
        <f>IFERROR(IF([1]ForbDraft!F428&lt;&gt;"",[1]ForbDraft!F428,""),"")</f>
        <v/>
      </c>
      <c r="G415" s="38" t="str">
        <f>IFERROR(IF([1]ForbCalc!D413&lt;&gt;"",[1]ForbCalc!D413,""),"")</f>
        <v/>
      </c>
      <c r="H415" s="104" t="str">
        <f>IFERROR(IF([1]ForbCalc!E413&lt;&gt;"",[1]ForbCalc!E413,""),"")</f>
        <v/>
      </c>
    </row>
    <row r="416" spans="1:8" s="1" customFormat="1" x14ac:dyDescent="0.2">
      <c r="A416" s="57"/>
      <c r="B416" s="87" t="str">
        <f>IFERROR(IF([1]ForbDraft!B429&lt;&gt;"",[1]ForbDraft!B429,""),"")</f>
        <v/>
      </c>
      <c r="C416" s="101" t="str">
        <f>IFERROR(IF([1]ForbDraft!C429&lt;&gt;"",[1]ForbDraft!C429,""),"")</f>
        <v/>
      </c>
      <c r="D416" s="38" t="str">
        <f>IFERROR(IF([1]ForbDraft!O429&lt;&gt;"",[1]ForbDraft!O429,""),"")</f>
        <v/>
      </c>
      <c r="E416" s="102" t="str">
        <f>IFERROR(IF([1]ForbDraft!I429&lt;&gt;"",TEXT([1]ForbDraft!I429,"#,##0.00"),""),"")</f>
        <v/>
      </c>
      <c r="F416" s="103" t="str">
        <f>IFERROR(IF([1]ForbDraft!F429&lt;&gt;"",[1]ForbDraft!F429,""),"")</f>
        <v/>
      </c>
      <c r="G416" s="38" t="str">
        <f>IFERROR(IF([1]ForbCalc!D414&lt;&gt;"",[1]ForbCalc!D414,""),"")</f>
        <v/>
      </c>
      <c r="H416" s="104" t="str">
        <f>IFERROR(IF([1]ForbCalc!E414&lt;&gt;"",[1]ForbCalc!E414,""),"")</f>
        <v/>
      </c>
    </row>
    <row r="417" spans="1:8" s="1" customFormat="1" x14ac:dyDescent="0.2">
      <c r="A417" s="57"/>
      <c r="B417" s="87" t="str">
        <f>IFERROR(IF([1]ForbDraft!B430&lt;&gt;"",[1]ForbDraft!B430,""),"")</f>
        <v/>
      </c>
      <c r="C417" s="101" t="str">
        <f>IFERROR(IF([1]ForbDraft!C430&lt;&gt;"",[1]ForbDraft!C430,""),"")</f>
        <v/>
      </c>
      <c r="D417" s="38" t="str">
        <f>IFERROR(IF([1]ForbDraft!O430&lt;&gt;"",[1]ForbDraft!O430,""),"")</f>
        <v/>
      </c>
      <c r="E417" s="102" t="str">
        <f>IFERROR(IF([1]ForbDraft!I430&lt;&gt;"",TEXT([1]ForbDraft!I430,"#,##0.00"),""),"")</f>
        <v/>
      </c>
      <c r="F417" s="103" t="str">
        <f>IFERROR(IF([1]ForbDraft!F430&lt;&gt;"",[1]ForbDraft!F430,""),"")</f>
        <v/>
      </c>
      <c r="G417" s="38" t="str">
        <f>IFERROR(IF([1]ForbCalc!D415&lt;&gt;"",[1]ForbCalc!D415,""),"")</f>
        <v/>
      </c>
      <c r="H417" s="104" t="str">
        <f>IFERROR(IF([1]ForbCalc!E415&lt;&gt;"",[1]ForbCalc!E415,""),"")</f>
        <v/>
      </c>
    </row>
    <row r="418" spans="1:8" s="1" customFormat="1" x14ac:dyDescent="0.2">
      <c r="A418" s="57"/>
      <c r="B418" s="87" t="str">
        <f>IFERROR(IF([1]ForbDraft!B431&lt;&gt;"",[1]ForbDraft!B431,""),"")</f>
        <v/>
      </c>
      <c r="C418" s="101" t="str">
        <f>IFERROR(IF([1]ForbDraft!C431&lt;&gt;"",[1]ForbDraft!C431,""),"")</f>
        <v/>
      </c>
      <c r="D418" s="38" t="str">
        <f>IFERROR(IF([1]ForbDraft!O431&lt;&gt;"",[1]ForbDraft!O431,""),"")</f>
        <v/>
      </c>
      <c r="E418" s="102" t="str">
        <f>IFERROR(IF([1]ForbDraft!I431&lt;&gt;"",TEXT([1]ForbDraft!I431,"#,##0.00"),""),"")</f>
        <v/>
      </c>
      <c r="F418" s="103" t="str">
        <f>IFERROR(IF([1]ForbDraft!F431&lt;&gt;"",[1]ForbDraft!F431,""),"")</f>
        <v/>
      </c>
      <c r="G418" s="38" t="str">
        <f>IFERROR(IF([1]ForbCalc!D416&lt;&gt;"",[1]ForbCalc!D416,""),"")</f>
        <v/>
      </c>
      <c r="H418" s="104" t="str">
        <f>IFERROR(IF([1]ForbCalc!E416&lt;&gt;"",[1]ForbCalc!E416,""),"")</f>
        <v/>
      </c>
    </row>
    <row r="419" spans="1:8" s="1" customFormat="1" x14ac:dyDescent="0.2">
      <c r="A419" s="57"/>
      <c r="B419" s="87" t="str">
        <f>IFERROR(IF([1]ForbDraft!B432&lt;&gt;"",[1]ForbDraft!B432,""),"")</f>
        <v/>
      </c>
      <c r="C419" s="101" t="str">
        <f>IFERROR(IF([1]ForbDraft!C432&lt;&gt;"",[1]ForbDraft!C432,""),"")</f>
        <v/>
      </c>
      <c r="D419" s="38" t="str">
        <f>IFERROR(IF([1]ForbDraft!O432&lt;&gt;"",[1]ForbDraft!O432,""),"")</f>
        <v/>
      </c>
      <c r="E419" s="102" t="str">
        <f>IFERROR(IF([1]ForbDraft!I432&lt;&gt;"",TEXT([1]ForbDraft!I432,"#,##0.00"),""),"")</f>
        <v/>
      </c>
      <c r="F419" s="103" t="str">
        <f>IFERROR(IF([1]ForbDraft!F432&lt;&gt;"",[1]ForbDraft!F432,""),"")</f>
        <v/>
      </c>
      <c r="G419" s="38" t="str">
        <f>IFERROR(IF([1]ForbCalc!D417&lt;&gt;"",[1]ForbCalc!D417,""),"")</f>
        <v/>
      </c>
      <c r="H419" s="104" t="str">
        <f>IFERROR(IF([1]ForbCalc!E417&lt;&gt;"",[1]ForbCalc!E417,""),"")</f>
        <v/>
      </c>
    </row>
    <row r="420" spans="1:8" s="1" customFormat="1" x14ac:dyDescent="0.2">
      <c r="A420" s="57"/>
      <c r="B420" s="87" t="str">
        <f>IFERROR(IF([1]ForbDraft!B433&lt;&gt;"",[1]ForbDraft!B433,""),"")</f>
        <v/>
      </c>
      <c r="C420" s="101" t="str">
        <f>IFERROR(IF([1]ForbDraft!C433&lt;&gt;"",[1]ForbDraft!C433,""),"")</f>
        <v/>
      </c>
      <c r="D420" s="38" t="str">
        <f>IFERROR(IF([1]ForbDraft!O433&lt;&gt;"",[1]ForbDraft!O433,""),"")</f>
        <v/>
      </c>
      <c r="E420" s="102" t="str">
        <f>IFERROR(IF([1]ForbDraft!I433&lt;&gt;"",TEXT([1]ForbDraft!I433,"#,##0.00"),""),"")</f>
        <v/>
      </c>
      <c r="F420" s="103" t="str">
        <f>IFERROR(IF([1]ForbDraft!F433&lt;&gt;"",[1]ForbDraft!F433,""),"")</f>
        <v/>
      </c>
      <c r="G420" s="38" t="str">
        <f>IFERROR(IF([1]ForbCalc!D418&lt;&gt;"",[1]ForbCalc!D418,""),"")</f>
        <v/>
      </c>
      <c r="H420" s="104" t="str">
        <f>IFERROR(IF([1]ForbCalc!E418&lt;&gt;"",[1]ForbCalc!E418,""),"")</f>
        <v/>
      </c>
    </row>
    <row r="421" spans="1:8" s="1" customFormat="1" x14ac:dyDescent="0.2">
      <c r="A421" s="57"/>
      <c r="B421" s="87" t="str">
        <f>IFERROR(IF([1]ForbDraft!B434&lt;&gt;"",[1]ForbDraft!B434,""),"")</f>
        <v/>
      </c>
      <c r="C421" s="101" t="str">
        <f>IFERROR(IF([1]ForbDraft!C434&lt;&gt;"",[1]ForbDraft!C434,""),"")</f>
        <v/>
      </c>
      <c r="D421" s="38" t="str">
        <f>IFERROR(IF([1]ForbDraft!O434&lt;&gt;"",[1]ForbDraft!O434,""),"")</f>
        <v/>
      </c>
      <c r="E421" s="102" t="str">
        <f>IFERROR(IF([1]ForbDraft!I434&lt;&gt;"",TEXT([1]ForbDraft!I434,"#,##0.00"),""),"")</f>
        <v/>
      </c>
      <c r="F421" s="103" t="str">
        <f>IFERROR(IF([1]ForbDraft!F434&lt;&gt;"",[1]ForbDraft!F434,""),"")</f>
        <v/>
      </c>
      <c r="G421" s="38" t="str">
        <f>IFERROR(IF([1]ForbCalc!D419&lt;&gt;"",[1]ForbCalc!D419,""),"")</f>
        <v/>
      </c>
      <c r="H421" s="104" t="str">
        <f>IFERROR(IF([1]ForbCalc!E419&lt;&gt;"",[1]ForbCalc!E419,""),"")</f>
        <v/>
      </c>
    </row>
    <row r="422" spans="1:8" s="1" customFormat="1" x14ac:dyDescent="0.2">
      <c r="A422" s="57"/>
      <c r="B422" s="87" t="str">
        <f>IFERROR(IF([1]ForbDraft!B435&lt;&gt;"",[1]ForbDraft!B435,""),"")</f>
        <v/>
      </c>
      <c r="C422" s="101" t="str">
        <f>IFERROR(IF([1]ForbDraft!C435&lt;&gt;"",[1]ForbDraft!C435,""),"")</f>
        <v/>
      </c>
      <c r="D422" s="38" t="str">
        <f>IFERROR(IF([1]ForbDraft!O435&lt;&gt;"",[1]ForbDraft!O435,""),"")</f>
        <v/>
      </c>
      <c r="E422" s="102" t="str">
        <f>IFERROR(IF([1]ForbDraft!I435&lt;&gt;"",TEXT([1]ForbDraft!I435,"#,##0.00"),""),"")</f>
        <v/>
      </c>
      <c r="F422" s="103" t="str">
        <f>IFERROR(IF([1]ForbDraft!F435&lt;&gt;"",[1]ForbDraft!F435,""),"")</f>
        <v/>
      </c>
      <c r="G422" s="38" t="str">
        <f>IFERROR(IF([1]ForbCalc!D420&lt;&gt;"",[1]ForbCalc!D420,""),"")</f>
        <v/>
      </c>
      <c r="H422" s="104" t="str">
        <f>IFERROR(IF([1]ForbCalc!E420&lt;&gt;"",[1]ForbCalc!E420,""),"")</f>
        <v/>
      </c>
    </row>
    <row r="423" spans="1:8" s="1" customFormat="1" x14ac:dyDescent="0.2">
      <c r="A423" s="57"/>
      <c r="B423" s="87" t="str">
        <f>IFERROR(IF([1]ForbDraft!B436&lt;&gt;"",[1]ForbDraft!B436,""),"")</f>
        <v/>
      </c>
      <c r="C423" s="101" t="str">
        <f>IFERROR(IF([1]ForbDraft!C436&lt;&gt;"",[1]ForbDraft!C436,""),"")</f>
        <v/>
      </c>
      <c r="D423" s="38" t="str">
        <f>IFERROR(IF([1]ForbDraft!O436&lt;&gt;"",[1]ForbDraft!O436,""),"")</f>
        <v/>
      </c>
      <c r="E423" s="102" t="str">
        <f>IFERROR(IF([1]ForbDraft!I436&lt;&gt;"",TEXT([1]ForbDraft!I436,"#,##0.00"),""),"")</f>
        <v/>
      </c>
      <c r="F423" s="103" t="str">
        <f>IFERROR(IF([1]ForbDraft!F436&lt;&gt;"",[1]ForbDraft!F436,""),"")</f>
        <v/>
      </c>
      <c r="G423" s="38" t="str">
        <f>IFERROR(IF([1]ForbCalc!D421&lt;&gt;"",[1]ForbCalc!D421,""),"")</f>
        <v/>
      </c>
      <c r="H423" s="104" t="str">
        <f>IFERROR(IF([1]ForbCalc!E421&lt;&gt;"",[1]ForbCalc!E421,""),"")</f>
        <v/>
      </c>
    </row>
    <row r="424" spans="1:8" s="1" customFormat="1" x14ac:dyDescent="0.2">
      <c r="A424" s="57"/>
      <c r="B424" s="87" t="str">
        <f>IFERROR(IF([1]ForbDraft!B437&lt;&gt;"",[1]ForbDraft!B437,""),"")</f>
        <v/>
      </c>
      <c r="C424" s="101" t="str">
        <f>IFERROR(IF([1]ForbDraft!C437&lt;&gt;"",[1]ForbDraft!C437,""),"")</f>
        <v/>
      </c>
      <c r="D424" s="38" t="str">
        <f>IFERROR(IF([1]ForbDraft!O437&lt;&gt;"",[1]ForbDraft!O437,""),"")</f>
        <v/>
      </c>
      <c r="E424" s="102" t="str">
        <f>IFERROR(IF([1]ForbDraft!I437&lt;&gt;"",TEXT([1]ForbDraft!I437,"#,##0.00"),""),"")</f>
        <v/>
      </c>
      <c r="F424" s="103" t="str">
        <f>IFERROR(IF([1]ForbDraft!F437&lt;&gt;"",[1]ForbDraft!F437,""),"")</f>
        <v/>
      </c>
      <c r="G424" s="38" t="str">
        <f>IFERROR(IF([1]ForbCalc!D422&lt;&gt;"",[1]ForbCalc!D422,""),"")</f>
        <v/>
      </c>
      <c r="H424" s="104" t="str">
        <f>IFERROR(IF([1]ForbCalc!E422&lt;&gt;"",[1]ForbCalc!E422,""),"")</f>
        <v/>
      </c>
    </row>
    <row r="425" spans="1:8" s="1" customFormat="1" x14ac:dyDescent="0.2">
      <c r="A425" s="57"/>
      <c r="B425" s="87" t="str">
        <f>IFERROR(IF([1]ForbDraft!B438&lt;&gt;"",[1]ForbDraft!B438,""),"")</f>
        <v/>
      </c>
      <c r="C425" s="101" t="str">
        <f>IFERROR(IF([1]ForbDraft!C438&lt;&gt;"",[1]ForbDraft!C438,""),"")</f>
        <v/>
      </c>
      <c r="D425" s="38" t="str">
        <f>IFERROR(IF([1]ForbDraft!O438&lt;&gt;"",[1]ForbDraft!O438,""),"")</f>
        <v/>
      </c>
      <c r="E425" s="102" t="str">
        <f>IFERROR(IF([1]ForbDraft!I438&lt;&gt;"",TEXT([1]ForbDraft!I438,"#,##0.00"),""),"")</f>
        <v/>
      </c>
      <c r="F425" s="103" t="str">
        <f>IFERROR(IF([1]ForbDraft!F438&lt;&gt;"",[1]ForbDraft!F438,""),"")</f>
        <v/>
      </c>
      <c r="G425" s="38" t="str">
        <f>IFERROR(IF([1]ForbCalc!D423&lt;&gt;"",[1]ForbCalc!D423,""),"")</f>
        <v/>
      </c>
      <c r="H425" s="104" t="str">
        <f>IFERROR(IF([1]ForbCalc!E423&lt;&gt;"",[1]ForbCalc!E423,""),"")</f>
        <v/>
      </c>
    </row>
    <row r="426" spans="1:8" s="1" customFormat="1" x14ac:dyDescent="0.2">
      <c r="A426" s="57"/>
      <c r="B426" s="87" t="str">
        <f>IFERROR(IF([1]ForbDraft!B439&lt;&gt;"",[1]ForbDraft!B439,""),"")</f>
        <v/>
      </c>
      <c r="C426" s="101" t="str">
        <f>IFERROR(IF([1]ForbDraft!C439&lt;&gt;"",[1]ForbDraft!C439,""),"")</f>
        <v/>
      </c>
      <c r="D426" s="38" t="str">
        <f>IFERROR(IF([1]ForbDraft!O439&lt;&gt;"",[1]ForbDraft!O439,""),"")</f>
        <v/>
      </c>
      <c r="E426" s="102" t="str">
        <f>IFERROR(IF([1]ForbDraft!I439&lt;&gt;"",TEXT([1]ForbDraft!I439,"#,##0.00"),""),"")</f>
        <v/>
      </c>
      <c r="F426" s="103" t="str">
        <f>IFERROR(IF([1]ForbDraft!F439&lt;&gt;"",[1]ForbDraft!F439,""),"")</f>
        <v/>
      </c>
      <c r="G426" s="38" t="str">
        <f>IFERROR(IF([1]ForbCalc!D424&lt;&gt;"",[1]ForbCalc!D424,""),"")</f>
        <v/>
      </c>
      <c r="H426" s="104" t="str">
        <f>IFERROR(IF([1]ForbCalc!E424&lt;&gt;"",[1]ForbCalc!E424,""),"")</f>
        <v/>
      </c>
    </row>
    <row r="427" spans="1:8" s="1" customFormat="1" x14ac:dyDescent="0.2">
      <c r="A427" s="57"/>
      <c r="B427" s="87" t="str">
        <f>IFERROR(IF([1]ForbDraft!B440&lt;&gt;"",[1]ForbDraft!B440,""),"")</f>
        <v/>
      </c>
      <c r="C427" s="101" t="str">
        <f>IFERROR(IF([1]ForbDraft!C440&lt;&gt;"",[1]ForbDraft!C440,""),"")</f>
        <v/>
      </c>
      <c r="D427" s="38" t="str">
        <f>IFERROR(IF([1]ForbDraft!O440&lt;&gt;"",[1]ForbDraft!O440,""),"")</f>
        <v/>
      </c>
      <c r="E427" s="102" t="str">
        <f>IFERROR(IF([1]ForbDraft!I440&lt;&gt;"",TEXT([1]ForbDraft!I440,"#,##0.00"),""),"")</f>
        <v/>
      </c>
      <c r="F427" s="103" t="str">
        <f>IFERROR(IF([1]ForbDraft!F440&lt;&gt;"",[1]ForbDraft!F440,""),"")</f>
        <v/>
      </c>
      <c r="G427" s="38" t="str">
        <f>IFERROR(IF([1]ForbCalc!D425&lt;&gt;"",[1]ForbCalc!D425,""),"")</f>
        <v/>
      </c>
      <c r="H427" s="104" t="str">
        <f>IFERROR(IF([1]ForbCalc!E425&lt;&gt;"",[1]ForbCalc!E425,""),"")</f>
        <v/>
      </c>
    </row>
    <row r="428" spans="1:8" s="1" customFormat="1" x14ac:dyDescent="0.2">
      <c r="A428" s="57"/>
      <c r="B428" s="87" t="str">
        <f>IFERROR(IF([1]ForbDraft!B441&lt;&gt;"",[1]ForbDraft!B441,""),"")</f>
        <v/>
      </c>
      <c r="C428" s="101" t="str">
        <f>IFERROR(IF([1]ForbDraft!C441&lt;&gt;"",[1]ForbDraft!C441,""),"")</f>
        <v/>
      </c>
      <c r="D428" s="38" t="str">
        <f>IFERROR(IF([1]ForbDraft!O441&lt;&gt;"",[1]ForbDraft!O441,""),"")</f>
        <v/>
      </c>
      <c r="E428" s="102" t="str">
        <f>IFERROR(IF([1]ForbDraft!I441&lt;&gt;"",TEXT([1]ForbDraft!I441,"#,##0.00"),""),"")</f>
        <v/>
      </c>
      <c r="F428" s="103" t="str">
        <f>IFERROR(IF([1]ForbDraft!F441&lt;&gt;"",[1]ForbDraft!F441,""),"")</f>
        <v/>
      </c>
      <c r="G428" s="38" t="str">
        <f>IFERROR(IF([1]ForbCalc!D426&lt;&gt;"",[1]ForbCalc!D426,""),"")</f>
        <v/>
      </c>
      <c r="H428" s="104" t="str">
        <f>IFERROR(IF([1]ForbCalc!E426&lt;&gt;"",[1]ForbCalc!E426,""),"")</f>
        <v/>
      </c>
    </row>
    <row r="429" spans="1:8" s="1" customFormat="1" x14ac:dyDescent="0.2">
      <c r="A429" s="57"/>
      <c r="B429" s="87" t="str">
        <f>IFERROR(IF([1]ForbDraft!B442&lt;&gt;"",[1]ForbDraft!B442,""),"")</f>
        <v/>
      </c>
      <c r="C429" s="101" t="str">
        <f>IFERROR(IF([1]ForbDraft!C442&lt;&gt;"",[1]ForbDraft!C442,""),"")</f>
        <v/>
      </c>
      <c r="D429" s="38" t="str">
        <f>IFERROR(IF([1]ForbDraft!O442&lt;&gt;"",[1]ForbDraft!O442,""),"")</f>
        <v/>
      </c>
      <c r="E429" s="102" t="str">
        <f>IFERROR(IF([1]ForbDraft!I442&lt;&gt;"",TEXT([1]ForbDraft!I442,"#,##0.00"),""),"")</f>
        <v/>
      </c>
      <c r="F429" s="103" t="str">
        <f>IFERROR(IF([1]ForbDraft!F442&lt;&gt;"",[1]ForbDraft!F442,""),"")</f>
        <v/>
      </c>
      <c r="G429" s="38" t="str">
        <f>IFERROR(IF([1]ForbCalc!D427&lt;&gt;"",[1]ForbCalc!D427,""),"")</f>
        <v/>
      </c>
      <c r="H429" s="104" t="str">
        <f>IFERROR(IF([1]ForbCalc!E427&lt;&gt;"",[1]ForbCalc!E427,""),"")</f>
        <v/>
      </c>
    </row>
    <row r="430" spans="1:8" s="1" customFormat="1" x14ac:dyDescent="0.2">
      <c r="A430" s="57"/>
      <c r="B430" s="87" t="str">
        <f>IFERROR(IF([1]ForbDraft!B443&lt;&gt;"",[1]ForbDraft!B443,""),"")</f>
        <v/>
      </c>
      <c r="C430" s="101" t="str">
        <f>IFERROR(IF([1]ForbDraft!C443&lt;&gt;"",[1]ForbDraft!C443,""),"")</f>
        <v/>
      </c>
      <c r="D430" s="38" t="str">
        <f>IFERROR(IF([1]ForbDraft!O443&lt;&gt;"",[1]ForbDraft!O443,""),"")</f>
        <v/>
      </c>
      <c r="E430" s="102" t="str">
        <f>IFERROR(IF([1]ForbDraft!I443&lt;&gt;"",TEXT([1]ForbDraft!I443,"#,##0.00"),""),"")</f>
        <v/>
      </c>
      <c r="F430" s="103" t="str">
        <f>IFERROR(IF([1]ForbDraft!F443&lt;&gt;"",[1]ForbDraft!F443,""),"")</f>
        <v/>
      </c>
      <c r="G430" s="38" t="str">
        <f>IFERROR(IF([1]ForbCalc!D428&lt;&gt;"",[1]ForbCalc!D428,""),"")</f>
        <v/>
      </c>
      <c r="H430" s="104" t="str">
        <f>IFERROR(IF([1]ForbCalc!E428&lt;&gt;"",[1]ForbCalc!E428,""),"")</f>
        <v/>
      </c>
    </row>
    <row r="431" spans="1:8" s="1" customFormat="1" x14ac:dyDescent="0.2">
      <c r="A431" s="57"/>
      <c r="B431" s="87" t="str">
        <f>IFERROR(IF([1]ForbDraft!B444&lt;&gt;"",[1]ForbDraft!B444,""),"")</f>
        <v/>
      </c>
      <c r="C431" s="101" t="str">
        <f>IFERROR(IF([1]ForbDraft!C444&lt;&gt;"",[1]ForbDraft!C444,""),"")</f>
        <v/>
      </c>
      <c r="D431" s="38" t="str">
        <f>IFERROR(IF([1]ForbDraft!O444&lt;&gt;"",[1]ForbDraft!O444,""),"")</f>
        <v/>
      </c>
      <c r="E431" s="102" t="str">
        <f>IFERROR(IF([1]ForbDraft!I444&lt;&gt;"",TEXT([1]ForbDraft!I444,"#,##0.00"),""),"")</f>
        <v/>
      </c>
      <c r="F431" s="103" t="str">
        <f>IFERROR(IF([1]ForbDraft!F444&lt;&gt;"",[1]ForbDraft!F444,""),"")</f>
        <v/>
      </c>
      <c r="G431" s="38" t="str">
        <f>IFERROR(IF([1]ForbCalc!D429&lt;&gt;"",[1]ForbCalc!D429,""),"")</f>
        <v/>
      </c>
      <c r="H431" s="104" t="str">
        <f>IFERROR(IF([1]ForbCalc!E429&lt;&gt;"",[1]ForbCalc!E429,""),"")</f>
        <v/>
      </c>
    </row>
    <row r="432" spans="1:8" s="1" customFormat="1" x14ac:dyDescent="0.2">
      <c r="A432" s="57"/>
      <c r="B432" s="87" t="str">
        <f>IFERROR(IF([1]ForbDraft!B445&lt;&gt;"",[1]ForbDraft!B445,""),"")</f>
        <v/>
      </c>
      <c r="C432" s="101" t="str">
        <f>IFERROR(IF([1]ForbDraft!C445&lt;&gt;"",[1]ForbDraft!C445,""),"")</f>
        <v/>
      </c>
      <c r="D432" s="38" t="str">
        <f>IFERROR(IF([1]ForbDraft!O445&lt;&gt;"",[1]ForbDraft!O445,""),"")</f>
        <v/>
      </c>
      <c r="E432" s="102" t="str">
        <f>IFERROR(IF([1]ForbDraft!I445&lt;&gt;"",TEXT([1]ForbDraft!I445,"#,##0.00"),""),"")</f>
        <v/>
      </c>
      <c r="F432" s="103" t="str">
        <f>IFERROR(IF([1]ForbDraft!F445&lt;&gt;"",[1]ForbDraft!F445,""),"")</f>
        <v/>
      </c>
      <c r="G432" s="38" t="str">
        <f>IFERROR(IF([1]ForbCalc!D430&lt;&gt;"",[1]ForbCalc!D430,""),"")</f>
        <v/>
      </c>
      <c r="H432" s="104" t="str">
        <f>IFERROR(IF([1]ForbCalc!E430&lt;&gt;"",[1]ForbCalc!E430,""),"")</f>
        <v/>
      </c>
    </row>
    <row r="433" spans="1:8" s="1" customFormat="1" x14ac:dyDescent="0.2">
      <c r="A433" s="57"/>
      <c r="B433" s="87" t="str">
        <f>IFERROR(IF([1]ForbDraft!B446&lt;&gt;"",[1]ForbDraft!B446,""),"")</f>
        <v/>
      </c>
      <c r="C433" s="101" t="str">
        <f>IFERROR(IF([1]ForbDraft!C446&lt;&gt;"",[1]ForbDraft!C446,""),"")</f>
        <v/>
      </c>
      <c r="D433" s="38" t="str">
        <f>IFERROR(IF([1]ForbDraft!O446&lt;&gt;"",[1]ForbDraft!O446,""),"")</f>
        <v/>
      </c>
      <c r="E433" s="102" t="str">
        <f>IFERROR(IF([1]ForbDraft!I446&lt;&gt;"",TEXT([1]ForbDraft!I446,"#,##0.00"),""),"")</f>
        <v/>
      </c>
      <c r="F433" s="103" t="str">
        <f>IFERROR(IF([1]ForbDraft!F446&lt;&gt;"",[1]ForbDraft!F446,""),"")</f>
        <v/>
      </c>
      <c r="G433" s="38" t="str">
        <f>IFERROR(IF([1]ForbCalc!D431&lt;&gt;"",[1]ForbCalc!D431,""),"")</f>
        <v/>
      </c>
      <c r="H433" s="104" t="str">
        <f>IFERROR(IF([1]ForbCalc!E431&lt;&gt;"",[1]ForbCalc!E431,""),"")</f>
        <v/>
      </c>
    </row>
    <row r="434" spans="1:8" s="1" customFormat="1" x14ac:dyDescent="0.2">
      <c r="A434" s="57"/>
      <c r="B434" s="87" t="str">
        <f>IFERROR(IF([1]ForbDraft!B447&lt;&gt;"",[1]ForbDraft!B447,""),"")</f>
        <v/>
      </c>
      <c r="C434" s="101" t="str">
        <f>IFERROR(IF([1]ForbDraft!C447&lt;&gt;"",[1]ForbDraft!C447,""),"")</f>
        <v/>
      </c>
      <c r="D434" s="38" t="str">
        <f>IFERROR(IF([1]ForbDraft!O447&lt;&gt;"",[1]ForbDraft!O447,""),"")</f>
        <v/>
      </c>
      <c r="E434" s="102" t="str">
        <f>IFERROR(IF([1]ForbDraft!I447&lt;&gt;"",TEXT([1]ForbDraft!I447,"#,##0.00"),""),"")</f>
        <v/>
      </c>
      <c r="F434" s="103" t="str">
        <f>IFERROR(IF([1]ForbDraft!F447&lt;&gt;"",[1]ForbDraft!F447,""),"")</f>
        <v/>
      </c>
      <c r="G434" s="38" t="str">
        <f>IFERROR(IF([1]ForbCalc!D432&lt;&gt;"",[1]ForbCalc!D432,""),"")</f>
        <v/>
      </c>
      <c r="H434" s="104" t="str">
        <f>IFERROR(IF([1]ForbCalc!E432&lt;&gt;"",[1]ForbCalc!E432,""),"")</f>
        <v/>
      </c>
    </row>
    <row r="435" spans="1:8" s="1" customFormat="1" x14ac:dyDescent="0.2">
      <c r="A435" s="57"/>
      <c r="B435" s="87" t="str">
        <f>IFERROR(IF([1]ForbDraft!B448&lt;&gt;"",[1]ForbDraft!B448,""),"")</f>
        <v/>
      </c>
      <c r="C435" s="101" t="str">
        <f>IFERROR(IF([1]ForbDraft!C448&lt;&gt;"",[1]ForbDraft!C448,""),"")</f>
        <v/>
      </c>
      <c r="D435" s="38" t="str">
        <f>IFERROR(IF([1]ForbDraft!O448&lt;&gt;"",[1]ForbDraft!O448,""),"")</f>
        <v/>
      </c>
      <c r="E435" s="102" t="str">
        <f>IFERROR(IF([1]ForbDraft!I448&lt;&gt;"",TEXT([1]ForbDraft!I448,"#,##0.00"),""),"")</f>
        <v/>
      </c>
      <c r="F435" s="103" t="str">
        <f>IFERROR(IF([1]ForbDraft!F448&lt;&gt;"",[1]ForbDraft!F448,""),"")</f>
        <v/>
      </c>
      <c r="G435" s="38" t="str">
        <f>IFERROR(IF([1]ForbCalc!D433&lt;&gt;"",[1]ForbCalc!D433,""),"")</f>
        <v/>
      </c>
      <c r="H435" s="104" t="str">
        <f>IFERROR(IF([1]ForbCalc!E433&lt;&gt;"",[1]ForbCalc!E433,""),"")</f>
        <v/>
      </c>
    </row>
    <row r="436" spans="1:8" s="1" customFormat="1" x14ac:dyDescent="0.2">
      <c r="A436" s="57"/>
      <c r="B436" s="87" t="str">
        <f>IFERROR(IF([1]ForbDraft!B449&lt;&gt;"",[1]ForbDraft!B449,""),"")</f>
        <v/>
      </c>
      <c r="C436" s="101" t="str">
        <f>IFERROR(IF([1]ForbDraft!C449&lt;&gt;"",[1]ForbDraft!C449,""),"")</f>
        <v/>
      </c>
      <c r="D436" s="38" t="str">
        <f>IFERROR(IF([1]ForbDraft!O449&lt;&gt;"",[1]ForbDraft!O449,""),"")</f>
        <v/>
      </c>
      <c r="E436" s="102" t="str">
        <f>IFERROR(IF([1]ForbDraft!I449&lt;&gt;"",TEXT([1]ForbDraft!I449,"#,##0.00"),""),"")</f>
        <v/>
      </c>
      <c r="F436" s="103" t="str">
        <f>IFERROR(IF([1]ForbDraft!F449&lt;&gt;"",[1]ForbDraft!F449,""),"")</f>
        <v/>
      </c>
      <c r="G436" s="38" t="str">
        <f>IFERROR(IF([1]ForbCalc!D434&lt;&gt;"",[1]ForbCalc!D434,""),"")</f>
        <v/>
      </c>
      <c r="H436" s="104" t="str">
        <f>IFERROR(IF([1]ForbCalc!E434&lt;&gt;"",[1]ForbCalc!E434,""),"")</f>
        <v/>
      </c>
    </row>
    <row r="437" spans="1:8" s="1" customFormat="1" x14ac:dyDescent="0.2">
      <c r="A437" s="57"/>
      <c r="B437" s="87" t="str">
        <f>IFERROR(IF([1]ForbDraft!B450&lt;&gt;"",[1]ForbDraft!B450,""),"")</f>
        <v/>
      </c>
      <c r="C437" s="101" t="str">
        <f>IFERROR(IF([1]ForbDraft!C450&lt;&gt;"",[1]ForbDraft!C450,""),"")</f>
        <v/>
      </c>
      <c r="D437" s="38" t="str">
        <f>IFERROR(IF([1]ForbDraft!O450&lt;&gt;"",[1]ForbDraft!O450,""),"")</f>
        <v/>
      </c>
      <c r="E437" s="102" t="str">
        <f>IFERROR(IF([1]ForbDraft!I450&lt;&gt;"",TEXT([1]ForbDraft!I450,"#,##0.00"),""),"")</f>
        <v/>
      </c>
      <c r="F437" s="103" t="str">
        <f>IFERROR(IF([1]ForbDraft!F450&lt;&gt;"",[1]ForbDraft!F450,""),"")</f>
        <v/>
      </c>
      <c r="G437" s="38" t="str">
        <f>IFERROR(IF([1]ForbCalc!D435&lt;&gt;"",[1]ForbCalc!D435,""),"")</f>
        <v/>
      </c>
      <c r="H437" s="104" t="str">
        <f>IFERROR(IF([1]ForbCalc!E435&lt;&gt;"",[1]ForbCalc!E435,""),"")</f>
        <v/>
      </c>
    </row>
    <row r="438" spans="1:8" s="1" customFormat="1" x14ac:dyDescent="0.2">
      <c r="A438" s="57"/>
      <c r="B438" s="87" t="str">
        <f>IFERROR(IF([1]ForbDraft!B451&lt;&gt;"",[1]ForbDraft!B451,""),"")</f>
        <v/>
      </c>
      <c r="C438" s="101" t="str">
        <f>IFERROR(IF([1]ForbDraft!C451&lt;&gt;"",[1]ForbDraft!C451,""),"")</f>
        <v/>
      </c>
      <c r="D438" s="38" t="str">
        <f>IFERROR(IF([1]ForbDraft!O451&lt;&gt;"",[1]ForbDraft!O451,""),"")</f>
        <v/>
      </c>
      <c r="E438" s="102" t="str">
        <f>IFERROR(IF([1]ForbDraft!I451&lt;&gt;"",TEXT([1]ForbDraft!I451,"#,##0.00"),""),"")</f>
        <v/>
      </c>
      <c r="F438" s="103" t="str">
        <f>IFERROR(IF([1]ForbDraft!F451&lt;&gt;"",[1]ForbDraft!F451,""),"")</f>
        <v/>
      </c>
      <c r="G438" s="38" t="str">
        <f>IFERROR(IF([1]ForbCalc!D436&lt;&gt;"",[1]ForbCalc!D436,""),"")</f>
        <v/>
      </c>
      <c r="H438" s="104" t="str">
        <f>IFERROR(IF([1]ForbCalc!E436&lt;&gt;"",[1]ForbCalc!E436,""),"")</f>
        <v/>
      </c>
    </row>
    <row r="439" spans="1:8" s="1" customFormat="1" x14ac:dyDescent="0.2">
      <c r="A439" s="57"/>
      <c r="B439" s="87" t="str">
        <f>IFERROR(IF([1]ForbDraft!B452&lt;&gt;"",[1]ForbDraft!B452,""),"")</f>
        <v/>
      </c>
      <c r="C439" s="101" t="str">
        <f>IFERROR(IF([1]ForbDraft!C452&lt;&gt;"",[1]ForbDraft!C452,""),"")</f>
        <v/>
      </c>
      <c r="D439" s="38" t="str">
        <f>IFERROR(IF([1]ForbDraft!O452&lt;&gt;"",[1]ForbDraft!O452,""),"")</f>
        <v/>
      </c>
      <c r="E439" s="102" t="str">
        <f>IFERROR(IF([1]ForbDraft!I452&lt;&gt;"",TEXT([1]ForbDraft!I452,"#,##0.00"),""),"")</f>
        <v/>
      </c>
      <c r="F439" s="103" t="str">
        <f>IFERROR(IF([1]ForbDraft!F452&lt;&gt;"",[1]ForbDraft!F452,""),"")</f>
        <v/>
      </c>
      <c r="G439" s="38" t="str">
        <f>IFERROR(IF([1]ForbCalc!D437&lt;&gt;"",[1]ForbCalc!D437,""),"")</f>
        <v/>
      </c>
      <c r="H439" s="104" t="str">
        <f>IFERROR(IF([1]ForbCalc!E437&lt;&gt;"",[1]ForbCalc!E437,""),"")</f>
        <v/>
      </c>
    </row>
    <row r="440" spans="1:8" s="1" customFormat="1" x14ac:dyDescent="0.2">
      <c r="A440" s="57"/>
      <c r="B440" s="87" t="str">
        <f>IFERROR(IF([1]ForbDraft!B453&lt;&gt;"",[1]ForbDraft!B453,""),"")</f>
        <v/>
      </c>
      <c r="C440" s="101" t="str">
        <f>IFERROR(IF([1]ForbDraft!C453&lt;&gt;"",[1]ForbDraft!C453,""),"")</f>
        <v/>
      </c>
      <c r="D440" s="38" t="str">
        <f>IFERROR(IF([1]ForbDraft!O453&lt;&gt;"",[1]ForbDraft!O453,""),"")</f>
        <v/>
      </c>
      <c r="E440" s="102" t="str">
        <f>IFERROR(IF([1]ForbDraft!I453&lt;&gt;"",TEXT([1]ForbDraft!I453,"#,##0.00"),""),"")</f>
        <v/>
      </c>
      <c r="F440" s="103" t="str">
        <f>IFERROR(IF([1]ForbDraft!F453&lt;&gt;"",[1]ForbDraft!F453,""),"")</f>
        <v/>
      </c>
      <c r="G440" s="38" t="str">
        <f>IFERROR(IF([1]ForbCalc!D438&lt;&gt;"",[1]ForbCalc!D438,""),"")</f>
        <v/>
      </c>
      <c r="H440" s="104" t="str">
        <f>IFERROR(IF([1]ForbCalc!E438&lt;&gt;"",[1]ForbCalc!E438,""),"")</f>
        <v/>
      </c>
    </row>
    <row r="441" spans="1:8" s="1" customFormat="1" x14ac:dyDescent="0.2">
      <c r="A441" s="57"/>
      <c r="B441" s="87" t="str">
        <f>IFERROR(IF([1]ForbDraft!B454&lt;&gt;"",[1]ForbDraft!B454,""),"")</f>
        <v/>
      </c>
      <c r="C441" s="101" t="str">
        <f>IFERROR(IF([1]ForbDraft!C454&lt;&gt;"",[1]ForbDraft!C454,""),"")</f>
        <v/>
      </c>
      <c r="D441" s="38" t="str">
        <f>IFERROR(IF([1]ForbDraft!O454&lt;&gt;"",[1]ForbDraft!O454,""),"")</f>
        <v/>
      </c>
      <c r="E441" s="102" t="str">
        <f>IFERROR(IF([1]ForbDraft!I454&lt;&gt;"",TEXT([1]ForbDraft!I454,"#,##0.00"),""),"")</f>
        <v/>
      </c>
      <c r="F441" s="103" t="str">
        <f>IFERROR(IF([1]ForbDraft!F454&lt;&gt;"",[1]ForbDraft!F454,""),"")</f>
        <v/>
      </c>
      <c r="G441" s="38" t="str">
        <f>IFERROR(IF([1]ForbCalc!D439&lt;&gt;"",[1]ForbCalc!D439,""),"")</f>
        <v/>
      </c>
      <c r="H441" s="104" t="str">
        <f>IFERROR(IF([1]ForbCalc!E439&lt;&gt;"",[1]ForbCalc!E439,""),"")</f>
        <v/>
      </c>
    </row>
    <row r="442" spans="1:8" s="1" customFormat="1" x14ac:dyDescent="0.2">
      <c r="A442" s="57"/>
      <c r="B442" s="87" t="str">
        <f>IFERROR(IF([1]ForbDraft!B455&lt;&gt;"",[1]ForbDraft!B455,""),"")</f>
        <v/>
      </c>
      <c r="C442" s="101" t="str">
        <f>IFERROR(IF([1]ForbDraft!C455&lt;&gt;"",[1]ForbDraft!C455,""),"")</f>
        <v/>
      </c>
      <c r="D442" s="38" t="str">
        <f>IFERROR(IF([1]ForbDraft!O455&lt;&gt;"",[1]ForbDraft!O455,""),"")</f>
        <v/>
      </c>
      <c r="E442" s="102" t="str">
        <f>IFERROR(IF([1]ForbDraft!I455&lt;&gt;"",TEXT([1]ForbDraft!I455,"#,##0.00"),""),"")</f>
        <v/>
      </c>
      <c r="F442" s="103" t="str">
        <f>IFERROR(IF([1]ForbDraft!F455&lt;&gt;"",[1]ForbDraft!F455,""),"")</f>
        <v/>
      </c>
      <c r="G442" s="38" t="str">
        <f>IFERROR(IF([1]ForbCalc!D440&lt;&gt;"",[1]ForbCalc!D440,""),"")</f>
        <v/>
      </c>
      <c r="H442" s="104" t="str">
        <f>IFERROR(IF([1]ForbCalc!E440&lt;&gt;"",[1]ForbCalc!E440,""),"")</f>
        <v/>
      </c>
    </row>
    <row r="443" spans="1:8" s="1" customFormat="1" x14ac:dyDescent="0.2">
      <c r="A443" s="57"/>
      <c r="B443" s="87" t="str">
        <f>IFERROR(IF([1]ForbDraft!B456&lt;&gt;"",[1]ForbDraft!B456,""),"")</f>
        <v/>
      </c>
      <c r="C443" s="101" t="str">
        <f>IFERROR(IF([1]ForbDraft!C456&lt;&gt;"",[1]ForbDraft!C456,""),"")</f>
        <v/>
      </c>
      <c r="D443" s="38" t="str">
        <f>IFERROR(IF([1]ForbDraft!O456&lt;&gt;"",[1]ForbDraft!O456,""),"")</f>
        <v/>
      </c>
      <c r="E443" s="102" t="str">
        <f>IFERROR(IF([1]ForbDraft!I456&lt;&gt;"",TEXT([1]ForbDraft!I456,"#,##0.00"),""),"")</f>
        <v/>
      </c>
      <c r="F443" s="103" t="str">
        <f>IFERROR(IF([1]ForbDraft!F456&lt;&gt;"",[1]ForbDraft!F456,""),"")</f>
        <v/>
      </c>
      <c r="G443" s="38" t="str">
        <f>IFERROR(IF([1]ForbCalc!D441&lt;&gt;"",[1]ForbCalc!D441,""),"")</f>
        <v/>
      </c>
      <c r="H443" s="104" t="str">
        <f>IFERROR(IF([1]ForbCalc!E441&lt;&gt;"",[1]ForbCalc!E441,""),"")</f>
        <v/>
      </c>
    </row>
    <row r="444" spans="1:8" s="1" customFormat="1" x14ac:dyDescent="0.2">
      <c r="A444" s="57"/>
      <c r="B444" s="87" t="str">
        <f>IFERROR(IF([1]ForbDraft!B457&lt;&gt;"",[1]ForbDraft!B457,""),"")</f>
        <v/>
      </c>
      <c r="C444" s="101" t="str">
        <f>IFERROR(IF([1]ForbDraft!C457&lt;&gt;"",[1]ForbDraft!C457,""),"")</f>
        <v/>
      </c>
      <c r="D444" s="38" t="str">
        <f>IFERROR(IF([1]ForbDraft!O457&lt;&gt;"",[1]ForbDraft!O457,""),"")</f>
        <v/>
      </c>
      <c r="E444" s="102" t="str">
        <f>IFERROR(IF([1]ForbDraft!I457&lt;&gt;"",TEXT([1]ForbDraft!I457,"#,##0.00"),""),"")</f>
        <v/>
      </c>
      <c r="F444" s="103" t="str">
        <f>IFERROR(IF([1]ForbDraft!F457&lt;&gt;"",[1]ForbDraft!F457,""),"")</f>
        <v/>
      </c>
      <c r="G444" s="38" t="str">
        <f>IFERROR(IF([1]ForbCalc!D442&lt;&gt;"",[1]ForbCalc!D442,""),"")</f>
        <v/>
      </c>
      <c r="H444" s="104" t="str">
        <f>IFERROR(IF([1]ForbCalc!E442&lt;&gt;"",[1]ForbCalc!E442,""),"")</f>
        <v/>
      </c>
    </row>
    <row r="445" spans="1:8" s="1" customFormat="1" x14ac:dyDescent="0.2">
      <c r="A445" s="57"/>
      <c r="B445" s="87" t="str">
        <f>IFERROR(IF([1]ForbDraft!B458&lt;&gt;"",[1]ForbDraft!B458,""),"")</f>
        <v/>
      </c>
      <c r="C445" s="101" t="str">
        <f>IFERROR(IF([1]ForbDraft!C458&lt;&gt;"",[1]ForbDraft!C458,""),"")</f>
        <v/>
      </c>
      <c r="D445" s="38" t="str">
        <f>IFERROR(IF([1]ForbDraft!O458&lt;&gt;"",[1]ForbDraft!O458,""),"")</f>
        <v/>
      </c>
      <c r="E445" s="102" t="str">
        <f>IFERROR(IF([1]ForbDraft!I458&lt;&gt;"",TEXT([1]ForbDraft!I458,"#,##0.00"),""),"")</f>
        <v/>
      </c>
      <c r="F445" s="103" t="str">
        <f>IFERROR(IF([1]ForbDraft!F458&lt;&gt;"",[1]ForbDraft!F458,""),"")</f>
        <v/>
      </c>
      <c r="G445" s="38" t="str">
        <f>IFERROR(IF([1]ForbCalc!D443&lt;&gt;"",[1]ForbCalc!D443,""),"")</f>
        <v/>
      </c>
      <c r="H445" s="104" t="str">
        <f>IFERROR(IF([1]ForbCalc!E443&lt;&gt;"",[1]ForbCalc!E443,""),"")</f>
        <v/>
      </c>
    </row>
    <row r="446" spans="1:8" s="1" customFormat="1" x14ac:dyDescent="0.2">
      <c r="A446" s="57"/>
      <c r="B446" s="87" t="str">
        <f>IFERROR(IF([1]ForbDraft!B459&lt;&gt;"",[1]ForbDraft!B459,""),"")</f>
        <v/>
      </c>
      <c r="C446" s="101" t="str">
        <f>IFERROR(IF([1]ForbDraft!C459&lt;&gt;"",[1]ForbDraft!C459,""),"")</f>
        <v/>
      </c>
      <c r="D446" s="38" t="str">
        <f>IFERROR(IF([1]ForbDraft!O459&lt;&gt;"",[1]ForbDraft!O459,""),"")</f>
        <v/>
      </c>
      <c r="E446" s="102" t="str">
        <f>IFERROR(IF([1]ForbDraft!I459&lt;&gt;"",TEXT([1]ForbDraft!I459,"#,##0.00"),""),"")</f>
        <v/>
      </c>
      <c r="F446" s="103" t="str">
        <f>IFERROR(IF([1]ForbDraft!F459&lt;&gt;"",[1]ForbDraft!F459,""),"")</f>
        <v/>
      </c>
      <c r="G446" s="38" t="str">
        <f>IFERROR(IF([1]ForbCalc!D444&lt;&gt;"",[1]ForbCalc!D444,""),"")</f>
        <v/>
      </c>
      <c r="H446" s="104" t="str">
        <f>IFERROR(IF([1]ForbCalc!E444&lt;&gt;"",[1]ForbCalc!E444,""),"")</f>
        <v/>
      </c>
    </row>
    <row r="447" spans="1:8" s="1" customFormat="1" x14ac:dyDescent="0.2">
      <c r="A447" s="57"/>
      <c r="B447" s="87" t="str">
        <f>IFERROR(IF([1]ForbDraft!B460&lt;&gt;"",[1]ForbDraft!B460,""),"")</f>
        <v/>
      </c>
      <c r="C447" s="101" t="str">
        <f>IFERROR(IF([1]ForbDraft!C460&lt;&gt;"",[1]ForbDraft!C460,""),"")</f>
        <v/>
      </c>
      <c r="D447" s="38" t="str">
        <f>IFERROR(IF([1]ForbDraft!O460&lt;&gt;"",[1]ForbDraft!O460,""),"")</f>
        <v/>
      </c>
      <c r="E447" s="102" t="str">
        <f>IFERROR(IF([1]ForbDraft!I460&lt;&gt;"",TEXT([1]ForbDraft!I460,"#,##0.00"),""),"")</f>
        <v/>
      </c>
      <c r="F447" s="103" t="str">
        <f>IFERROR(IF([1]ForbDraft!F460&lt;&gt;"",[1]ForbDraft!F460,""),"")</f>
        <v/>
      </c>
      <c r="G447" s="38" t="str">
        <f>IFERROR(IF([1]ForbCalc!D445&lt;&gt;"",[1]ForbCalc!D445,""),"")</f>
        <v/>
      </c>
      <c r="H447" s="104" t="str">
        <f>IFERROR(IF([1]ForbCalc!E445&lt;&gt;"",[1]ForbCalc!E445,""),"")</f>
        <v/>
      </c>
    </row>
    <row r="448" spans="1:8" s="1" customFormat="1" x14ac:dyDescent="0.2">
      <c r="A448" s="57"/>
      <c r="B448" s="87" t="str">
        <f>IFERROR(IF([1]ForbDraft!B461&lt;&gt;"",[1]ForbDraft!B461,""),"")</f>
        <v/>
      </c>
      <c r="C448" s="101" t="str">
        <f>IFERROR(IF([1]ForbDraft!C461&lt;&gt;"",[1]ForbDraft!C461,""),"")</f>
        <v/>
      </c>
      <c r="D448" s="38" t="str">
        <f>IFERROR(IF([1]ForbDraft!O461&lt;&gt;"",[1]ForbDraft!O461,""),"")</f>
        <v/>
      </c>
      <c r="E448" s="102" t="str">
        <f>IFERROR(IF([1]ForbDraft!I461&lt;&gt;"",TEXT([1]ForbDraft!I461,"#,##0.00"),""),"")</f>
        <v/>
      </c>
      <c r="F448" s="103" t="str">
        <f>IFERROR(IF([1]ForbDraft!F461&lt;&gt;"",[1]ForbDraft!F461,""),"")</f>
        <v/>
      </c>
      <c r="G448" s="38" t="str">
        <f>IFERROR(IF([1]ForbCalc!D446&lt;&gt;"",[1]ForbCalc!D446,""),"")</f>
        <v/>
      </c>
      <c r="H448" s="104" t="str">
        <f>IFERROR(IF([1]ForbCalc!E446&lt;&gt;"",[1]ForbCalc!E446,""),"")</f>
        <v/>
      </c>
    </row>
    <row r="449" spans="1:8" s="1" customFormat="1" x14ac:dyDescent="0.2">
      <c r="A449" s="57"/>
      <c r="B449" s="87" t="str">
        <f>IFERROR(IF([1]ForbDraft!B462&lt;&gt;"",[1]ForbDraft!B462,""),"")</f>
        <v/>
      </c>
      <c r="C449" s="101" t="str">
        <f>IFERROR(IF([1]ForbDraft!C462&lt;&gt;"",[1]ForbDraft!C462,""),"")</f>
        <v/>
      </c>
      <c r="D449" s="38" t="str">
        <f>IFERROR(IF([1]ForbDraft!O462&lt;&gt;"",[1]ForbDraft!O462,""),"")</f>
        <v/>
      </c>
      <c r="E449" s="102" t="str">
        <f>IFERROR(IF([1]ForbDraft!I462&lt;&gt;"",TEXT([1]ForbDraft!I462,"#,##0.00"),""),"")</f>
        <v/>
      </c>
      <c r="F449" s="103" t="str">
        <f>IFERROR(IF([1]ForbDraft!F462&lt;&gt;"",[1]ForbDraft!F462,""),"")</f>
        <v/>
      </c>
      <c r="G449" s="38" t="str">
        <f>IFERROR(IF([1]ForbCalc!D447&lt;&gt;"",[1]ForbCalc!D447,""),"")</f>
        <v/>
      </c>
      <c r="H449" s="104" t="str">
        <f>IFERROR(IF([1]ForbCalc!E447&lt;&gt;"",[1]ForbCalc!E447,""),"")</f>
        <v/>
      </c>
    </row>
    <row r="450" spans="1:8" s="1" customFormat="1" x14ac:dyDescent="0.2">
      <c r="A450" s="57"/>
      <c r="B450" s="87" t="str">
        <f>IFERROR(IF([1]ForbDraft!B463&lt;&gt;"",[1]ForbDraft!B463,""),"")</f>
        <v/>
      </c>
      <c r="C450" s="101" t="str">
        <f>IFERROR(IF([1]ForbDraft!C463&lt;&gt;"",[1]ForbDraft!C463,""),"")</f>
        <v/>
      </c>
      <c r="D450" s="38" t="str">
        <f>IFERROR(IF([1]ForbDraft!O463&lt;&gt;"",[1]ForbDraft!O463,""),"")</f>
        <v/>
      </c>
      <c r="E450" s="102" t="str">
        <f>IFERROR(IF([1]ForbDraft!I463&lt;&gt;"",TEXT([1]ForbDraft!I463,"#,##0.00"),""),"")</f>
        <v/>
      </c>
      <c r="F450" s="103" t="str">
        <f>IFERROR(IF([1]ForbDraft!F463&lt;&gt;"",[1]ForbDraft!F463,""),"")</f>
        <v/>
      </c>
      <c r="G450" s="38" t="str">
        <f>IFERROR(IF([1]ForbCalc!D448&lt;&gt;"",[1]ForbCalc!D448,""),"")</f>
        <v/>
      </c>
      <c r="H450" s="104" t="str">
        <f>IFERROR(IF([1]ForbCalc!E448&lt;&gt;"",[1]ForbCalc!E448,""),"")</f>
        <v/>
      </c>
    </row>
    <row r="451" spans="1:8" s="1" customFormat="1" x14ac:dyDescent="0.2">
      <c r="A451" s="57"/>
      <c r="B451" s="87" t="str">
        <f>IFERROR(IF([1]ForbDraft!B464&lt;&gt;"",[1]ForbDraft!B464,""),"")</f>
        <v/>
      </c>
      <c r="C451" s="101" t="str">
        <f>IFERROR(IF([1]ForbDraft!C464&lt;&gt;"",[1]ForbDraft!C464,""),"")</f>
        <v/>
      </c>
      <c r="D451" s="38" t="str">
        <f>IFERROR(IF([1]ForbDraft!O464&lt;&gt;"",[1]ForbDraft!O464,""),"")</f>
        <v/>
      </c>
      <c r="E451" s="102" t="str">
        <f>IFERROR(IF([1]ForbDraft!I464&lt;&gt;"",TEXT([1]ForbDraft!I464,"#,##0.00"),""),"")</f>
        <v/>
      </c>
      <c r="F451" s="103" t="str">
        <f>IFERROR(IF([1]ForbDraft!F464&lt;&gt;"",[1]ForbDraft!F464,""),"")</f>
        <v/>
      </c>
      <c r="G451" s="38" t="str">
        <f>IFERROR(IF([1]ForbCalc!D449&lt;&gt;"",[1]ForbCalc!D449,""),"")</f>
        <v/>
      </c>
      <c r="H451" s="104" t="str">
        <f>IFERROR(IF([1]ForbCalc!E449&lt;&gt;"",[1]ForbCalc!E449,""),"")</f>
        <v/>
      </c>
    </row>
    <row r="452" spans="1:8" s="1" customFormat="1" x14ac:dyDescent="0.2">
      <c r="A452" s="57"/>
      <c r="B452" s="87" t="str">
        <f>IFERROR(IF([1]ForbDraft!B465&lt;&gt;"",[1]ForbDraft!B465,""),"")</f>
        <v/>
      </c>
      <c r="C452" s="101" t="str">
        <f>IFERROR(IF([1]ForbDraft!C465&lt;&gt;"",[1]ForbDraft!C465,""),"")</f>
        <v/>
      </c>
      <c r="D452" s="38" t="str">
        <f>IFERROR(IF([1]ForbDraft!O465&lt;&gt;"",[1]ForbDraft!O465,""),"")</f>
        <v/>
      </c>
      <c r="E452" s="102" t="str">
        <f>IFERROR(IF([1]ForbDraft!I465&lt;&gt;"",TEXT([1]ForbDraft!I465,"#,##0.00"),""),"")</f>
        <v/>
      </c>
      <c r="F452" s="103" t="str">
        <f>IFERROR(IF([1]ForbDraft!F465&lt;&gt;"",[1]ForbDraft!F465,""),"")</f>
        <v/>
      </c>
      <c r="G452" s="38" t="str">
        <f>IFERROR(IF([1]ForbCalc!D450&lt;&gt;"",[1]ForbCalc!D450,""),"")</f>
        <v/>
      </c>
      <c r="H452" s="104" t="str">
        <f>IFERROR(IF([1]ForbCalc!E450&lt;&gt;"",[1]ForbCalc!E450,""),"")</f>
        <v/>
      </c>
    </row>
    <row r="453" spans="1:8" s="1" customFormat="1" x14ac:dyDescent="0.2">
      <c r="A453" s="57"/>
      <c r="B453" s="87" t="str">
        <f>IFERROR(IF([1]ForbDraft!B466&lt;&gt;"",[1]ForbDraft!B466,""),"")</f>
        <v/>
      </c>
      <c r="C453" s="101" t="str">
        <f>IFERROR(IF([1]ForbDraft!C466&lt;&gt;"",[1]ForbDraft!C466,""),"")</f>
        <v/>
      </c>
      <c r="D453" s="38" t="str">
        <f>IFERROR(IF([1]ForbDraft!O466&lt;&gt;"",[1]ForbDraft!O466,""),"")</f>
        <v/>
      </c>
      <c r="E453" s="102" t="str">
        <f>IFERROR(IF([1]ForbDraft!I466&lt;&gt;"",TEXT([1]ForbDraft!I466,"#,##0.00"),""),"")</f>
        <v/>
      </c>
      <c r="F453" s="103" t="str">
        <f>IFERROR(IF([1]ForbDraft!F466&lt;&gt;"",[1]ForbDraft!F466,""),"")</f>
        <v/>
      </c>
      <c r="G453" s="38" t="str">
        <f>IFERROR(IF([1]ForbCalc!D451&lt;&gt;"",[1]ForbCalc!D451,""),"")</f>
        <v/>
      </c>
      <c r="H453" s="104" t="str">
        <f>IFERROR(IF([1]ForbCalc!E451&lt;&gt;"",[1]ForbCalc!E451,""),"")</f>
        <v/>
      </c>
    </row>
    <row r="454" spans="1:8" s="1" customFormat="1" x14ac:dyDescent="0.2">
      <c r="A454" s="57"/>
      <c r="B454" s="87" t="str">
        <f>IFERROR(IF([1]ForbDraft!B467&lt;&gt;"",[1]ForbDraft!B467,""),"")</f>
        <v/>
      </c>
      <c r="C454" s="101" t="str">
        <f>IFERROR(IF([1]ForbDraft!C467&lt;&gt;"",[1]ForbDraft!C467,""),"")</f>
        <v/>
      </c>
      <c r="D454" s="38" t="str">
        <f>IFERROR(IF([1]ForbDraft!O467&lt;&gt;"",[1]ForbDraft!O467,""),"")</f>
        <v/>
      </c>
      <c r="E454" s="102" t="str">
        <f>IFERROR(IF([1]ForbDraft!I467&lt;&gt;"",TEXT([1]ForbDraft!I467,"#,##0.00"),""),"")</f>
        <v/>
      </c>
      <c r="F454" s="103" t="str">
        <f>IFERROR(IF([1]ForbDraft!F467&lt;&gt;"",[1]ForbDraft!F467,""),"")</f>
        <v/>
      </c>
      <c r="G454" s="38" t="str">
        <f>IFERROR(IF([1]ForbCalc!D452&lt;&gt;"",[1]ForbCalc!D452,""),"")</f>
        <v/>
      </c>
      <c r="H454" s="104" t="str">
        <f>IFERROR(IF([1]ForbCalc!E452&lt;&gt;"",[1]ForbCalc!E452,""),"")</f>
        <v/>
      </c>
    </row>
    <row r="455" spans="1:8" s="1" customFormat="1" x14ac:dyDescent="0.2">
      <c r="A455" s="57"/>
      <c r="B455" s="87" t="str">
        <f>IFERROR(IF([1]ForbDraft!B468&lt;&gt;"",[1]ForbDraft!B468,""),"")</f>
        <v/>
      </c>
      <c r="C455" s="101" t="str">
        <f>IFERROR(IF([1]ForbDraft!C468&lt;&gt;"",[1]ForbDraft!C468,""),"")</f>
        <v/>
      </c>
      <c r="D455" s="38" t="str">
        <f>IFERROR(IF([1]ForbDraft!O468&lt;&gt;"",[1]ForbDraft!O468,""),"")</f>
        <v/>
      </c>
      <c r="E455" s="102" t="str">
        <f>IFERROR(IF([1]ForbDraft!I468&lt;&gt;"",TEXT([1]ForbDraft!I468,"#,##0.00"),""),"")</f>
        <v/>
      </c>
      <c r="F455" s="103" t="str">
        <f>IFERROR(IF([1]ForbDraft!F468&lt;&gt;"",[1]ForbDraft!F468,""),"")</f>
        <v/>
      </c>
      <c r="G455" s="38" t="str">
        <f>IFERROR(IF([1]ForbCalc!D453&lt;&gt;"",[1]ForbCalc!D453,""),"")</f>
        <v/>
      </c>
      <c r="H455" s="104" t="str">
        <f>IFERROR(IF([1]ForbCalc!E453&lt;&gt;"",[1]ForbCalc!E453,""),"")</f>
        <v/>
      </c>
    </row>
    <row r="456" spans="1:8" s="1" customFormat="1" x14ac:dyDescent="0.2">
      <c r="A456" s="57"/>
      <c r="B456" s="87" t="str">
        <f>IFERROR(IF([1]ForbDraft!B469&lt;&gt;"",[1]ForbDraft!B469,""),"")</f>
        <v/>
      </c>
      <c r="C456" s="101" t="str">
        <f>IFERROR(IF([1]ForbDraft!C469&lt;&gt;"",[1]ForbDraft!C469,""),"")</f>
        <v/>
      </c>
      <c r="D456" s="38" t="str">
        <f>IFERROR(IF([1]ForbDraft!O469&lt;&gt;"",[1]ForbDraft!O469,""),"")</f>
        <v/>
      </c>
      <c r="E456" s="102" t="str">
        <f>IFERROR(IF([1]ForbDraft!I469&lt;&gt;"",TEXT([1]ForbDraft!I469,"#,##0.00"),""),"")</f>
        <v/>
      </c>
      <c r="F456" s="103" t="str">
        <f>IFERROR(IF([1]ForbDraft!F469&lt;&gt;"",[1]ForbDraft!F469,""),"")</f>
        <v/>
      </c>
      <c r="G456" s="38" t="str">
        <f>IFERROR(IF([1]ForbCalc!D454&lt;&gt;"",[1]ForbCalc!D454,""),"")</f>
        <v/>
      </c>
      <c r="H456" s="104" t="str">
        <f>IFERROR(IF([1]ForbCalc!E454&lt;&gt;"",[1]ForbCalc!E454,""),"")</f>
        <v/>
      </c>
    </row>
    <row r="457" spans="1:8" s="1" customFormat="1" x14ac:dyDescent="0.2">
      <c r="A457" s="57"/>
      <c r="B457" s="87" t="str">
        <f>IFERROR(IF([1]ForbDraft!B470&lt;&gt;"",[1]ForbDraft!B470,""),"")</f>
        <v/>
      </c>
      <c r="C457" s="101" t="str">
        <f>IFERROR(IF([1]ForbDraft!C470&lt;&gt;"",[1]ForbDraft!C470,""),"")</f>
        <v/>
      </c>
      <c r="D457" s="38" t="str">
        <f>IFERROR(IF([1]ForbDraft!O470&lt;&gt;"",[1]ForbDraft!O470,""),"")</f>
        <v/>
      </c>
      <c r="E457" s="102" t="str">
        <f>IFERROR(IF([1]ForbDraft!I470&lt;&gt;"",TEXT([1]ForbDraft!I470,"#,##0.00"),""),"")</f>
        <v/>
      </c>
      <c r="F457" s="103" t="str">
        <f>IFERROR(IF([1]ForbDraft!F470&lt;&gt;"",[1]ForbDraft!F470,""),"")</f>
        <v/>
      </c>
      <c r="G457" s="38" t="str">
        <f>IFERROR(IF([1]ForbCalc!D455&lt;&gt;"",[1]ForbCalc!D455,""),"")</f>
        <v/>
      </c>
      <c r="H457" s="104" t="str">
        <f>IFERROR(IF([1]ForbCalc!E455&lt;&gt;"",[1]ForbCalc!E455,""),"")</f>
        <v/>
      </c>
    </row>
    <row r="458" spans="1:8" s="1" customFormat="1" x14ac:dyDescent="0.2">
      <c r="A458" s="57"/>
      <c r="B458" s="87" t="str">
        <f>IFERROR(IF([1]ForbDraft!B471&lt;&gt;"",[1]ForbDraft!B471,""),"")</f>
        <v/>
      </c>
      <c r="C458" s="101" t="str">
        <f>IFERROR(IF([1]ForbDraft!C471&lt;&gt;"",[1]ForbDraft!C471,""),"")</f>
        <v/>
      </c>
      <c r="D458" s="38" t="str">
        <f>IFERROR(IF([1]ForbDraft!O471&lt;&gt;"",[1]ForbDraft!O471,""),"")</f>
        <v/>
      </c>
      <c r="E458" s="102" t="str">
        <f>IFERROR(IF([1]ForbDraft!I471&lt;&gt;"",TEXT([1]ForbDraft!I471,"#,##0.00"),""),"")</f>
        <v/>
      </c>
      <c r="F458" s="103" t="str">
        <f>IFERROR(IF([1]ForbDraft!F471&lt;&gt;"",[1]ForbDraft!F471,""),"")</f>
        <v/>
      </c>
      <c r="G458" s="38" t="str">
        <f>IFERROR(IF([1]ForbCalc!D456&lt;&gt;"",[1]ForbCalc!D456,""),"")</f>
        <v/>
      </c>
      <c r="H458" s="104" t="str">
        <f>IFERROR(IF([1]ForbCalc!E456&lt;&gt;"",[1]ForbCalc!E456,""),"")</f>
        <v/>
      </c>
    </row>
    <row r="459" spans="1:8" s="1" customFormat="1" x14ac:dyDescent="0.2">
      <c r="A459" s="57"/>
      <c r="B459" s="87" t="str">
        <f>IFERROR(IF([1]ForbDraft!B472&lt;&gt;"",[1]ForbDraft!B472,""),"")</f>
        <v/>
      </c>
      <c r="C459" s="101" t="str">
        <f>IFERROR(IF([1]ForbDraft!C472&lt;&gt;"",[1]ForbDraft!C472,""),"")</f>
        <v/>
      </c>
      <c r="D459" s="38" t="str">
        <f>IFERROR(IF([1]ForbDraft!O472&lt;&gt;"",[1]ForbDraft!O472,""),"")</f>
        <v/>
      </c>
      <c r="E459" s="102" t="str">
        <f>IFERROR(IF([1]ForbDraft!I472&lt;&gt;"",TEXT([1]ForbDraft!I472,"#,##0.00"),""),"")</f>
        <v/>
      </c>
      <c r="F459" s="103" t="str">
        <f>IFERROR(IF([1]ForbDraft!F472&lt;&gt;"",[1]ForbDraft!F472,""),"")</f>
        <v/>
      </c>
      <c r="G459" s="38" t="str">
        <f>IFERROR(IF([1]ForbCalc!D457&lt;&gt;"",[1]ForbCalc!D457,""),"")</f>
        <v/>
      </c>
      <c r="H459" s="104" t="str">
        <f>IFERROR(IF([1]ForbCalc!E457&lt;&gt;"",[1]ForbCalc!E457,""),"")</f>
        <v/>
      </c>
    </row>
    <row r="460" spans="1:8" s="1" customFormat="1" x14ac:dyDescent="0.2">
      <c r="A460" s="57"/>
      <c r="B460" s="87" t="str">
        <f>IFERROR(IF([1]ForbDraft!B473&lt;&gt;"",[1]ForbDraft!B473,""),"")</f>
        <v/>
      </c>
      <c r="C460" s="101" t="str">
        <f>IFERROR(IF([1]ForbDraft!C473&lt;&gt;"",[1]ForbDraft!C473,""),"")</f>
        <v/>
      </c>
      <c r="D460" s="38" t="str">
        <f>IFERROR(IF([1]ForbDraft!O473&lt;&gt;"",[1]ForbDraft!O473,""),"")</f>
        <v/>
      </c>
      <c r="E460" s="102" t="str">
        <f>IFERROR(IF([1]ForbDraft!I473&lt;&gt;"",TEXT([1]ForbDraft!I473,"#,##0.00"),""),"")</f>
        <v/>
      </c>
      <c r="F460" s="103" t="str">
        <f>IFERROR(IF([1]ForbDraft!F473&lt;&gt;"",[1]ForbDraft!F473,""),"")</f>
        <v/>
      </c>
      <c r="G460" s="38" t="str">
        <f>IFERROR(IF([1]ForbCalc!D458&lt;&gt;"",[1]ForbCalc!D458,""),"")</f>
        <v/>
      </c>
      <c r="H460" s="104" t="str">
        <f>IFERROR(IF([1]ForbCalc!E458&lt;&gt;"",[1]ForbCalc!E458,""),"")</f>
        <v/>
      </c>
    </row>
    <row r="461" spans="1:8" s="1" customFormat="1" x14ac:dyDescent="0.2">
      <c r="A461" s="57"/>
      <c r="B461" s="87" t="str">
        <f>IFERROR(IF([1]ForbDraft!B474&lt;&gt;"",[1]ForbDraft!B474,""),"")</f>
        <v/>
      </c>
      <c r="C461" s="101" t="str">
        <f>IFERROR(IF([1]ForbDraft!C474&lt;&gt;"",[1]ForbDraft!C474,""),"")</f>
        <v/>
      </c>
      <c r="D461" s="38" t="str">
        <f>IFERROR(IF([1]ForbDraft!O474&lt;&gt;"",[1]ForbDraft!O474,""),"")</f>
        <v/>
      </c>
      <c r="E461" s="102" t="str">
        <f>IFERROR(IF([1]ForbDraft!I474&lt;&gt;"",TEXT([1]ForbDraft!I474,"#,##0.00"),""),"")</f>
        <v/>
      </c>
      <c r="F461" s="103" t="str">
        <f>IFERROR(IF([1]ForbDraft!F474&lt;&gt;"",[1]ForbDraft!F474,""),"")</f>
        <v/>
      </c>
      <c r="G461" s="38" t="str">
        <f>IFERROR(IF([1]ForbCalc!D459&lt;&gt;"",[1]ForbCalc!D459,""),"")</f>
        <v/>
      </c>
      <c r="H461" s="104" t="str">
        <f>IFERROR(IF([1]ForbCalc!E459&lt;&gt;"",[1]ForbCalc!E459,""),"")</f>
        <v/>
      </c>
    </row>
    <row r="462" spans="1:8" s="1" customFormat="1" x14ac:dyDescent="0.2">
      <c r="A462" s="57"/>
      <c r="B462" s="87" t="str">
        <f>IFERROR(IF([1]ForbDraft!B475&lt;&gt;"",[1]ForbDraft!B475,""),"")</f>
        <v/>
      </c>
      <c r="C462" s="101" t="str">
        <f>IFERROR(IF([1]ForbDraft!C475&lt;&gt;"",[1]ForbDraft!C475,""),"")</f>
        <v/>
      </c>
      <c r="D462" s="38" t="str">
        <f>IFERROR(IF([1]ForbDraft!O475&lt;&gt;"",[1]ForbDraft!O475,""),"")</f>
        <v/>
      </c>
      <c r="E462" s="102" t="str">
        <f>IFERROR(IF([1]ForbDraft!I475&lt;&gt;"",TEXT([1]ForbDraft!I475,"#,##0.00"),""),"")</f>
        <v/>
      </c>
      <c r="F462" s="103" t="str">
        <f>IFERROR(IF([1]ForbDraft!F475&lt;&gt;"",[1]ForbDraft!F475,""),"")</f>
        <v/>
      </c>
      <c r="G462" s="38" t="str">
        <f>IFERROR(IF([1]ForbCalc!D460&lt;&gt;"",[1]ForbCalc!D460,""),"")</f>
        <v/>
      </c>
      <c r="H462" s="104" t="str">
        <f>IFERROR(IF([1]ForbCalc!E460&lt;&gt;"",[1]ForbCalc!E460,""),"")</f>
        <v/>
      </c>
    </row>
    <row r="463" spans="1:8" s="1" customFormat="1" x14ac:dyDescent="0.2">
      <c r="A463" s="57"/>
      <c r="B463" s="87" t="str">
        <f>IFERROR(IF([1]ForbDraft!B476&lt;&gt;"",[1]ForbDraft!B476,""),"")</f>
        <v/>
      </c>
      <c r="C463" s="101" t="str">
        <f>IFERROR(IF([1]ForbDraft!C476&lt;&gt;"",[1]ForbDraft!C476,""),"")</f>
        <v/>
      </c>
      <c r="D463" s="38" t="str">
        <f>IFERROR(IF([1]ForbDraft!O476&lt;&gt;"",[1]ForbDraft!O476,""),"")</f>
        <v/>
      </c>
      <c r="E463" s="102" t="str">
        <f>IFERROR(IF([1]ForbDraft!I476&lt;&gt;"",TEXT([1]ForbDraft!I476,"#,##0.00"),""),"")</f>
        <v/>
      </c>
      <c r="F463" s="103" t="str">
        <f>IFERROR(IF([1]ForbDraft!F476&lt;&gt;"",[1]ForbDraft!F476,""),"")</f>
        <v/>
      </c>
      <c r="G463" s="38" t="str">
        <f>IFERROR(IF([1]ForbCalc!D461&lt;&gt;"",[1]ForbCalc!D461,""),"")</f>
        <v/>
      </c>
      <c r="H463" s="104" t="str">
        <f>IFERROR(IF([1]ForbCalc!E461&lt;&gt;"",[1]ForbCalc!E461,""),"")</f>
        <v/>
      </c>
    </row>
    <row r="464" spans="1:8" s="1" customFormat="1" x14ac:dyDescent="0.2">
      <c r="A464" s="57"/>
      <c r="B464" s="87" t="str">
        <f>IFERROR(IF([1]ForbDraft!B477&lt;&gt;"",[1]ForbDraft!B477,""),"")</f>
        <v/>
      </c>
      <c r="C464" s="101" t="str">
        <f>IFERROR(IF([1]ForbDraft!C477&lt;&gt;"",[1]ForbDraft!C477,""),"")</f>
        <v/>
      </c>
      <c r="D464" s="38" t="str">
        <f>IFERROR(IF([1]ForbDraft!O477&lt;&gt;"",[1]ForbDraft!O477,""),"")</f>
        <v/>
      </c>
      <c r="E464" s="102" t="str">
        <f>IFERROR(IF([1]ForbDraft!I477&lt;&gt;"",TEXT([1]ForbDraft!I477,"#,##0.00"),""),"")</f>
        <v/>
      </c>
      <c r="F464" s="103" t="str">
        <f>IFERROR(IF([1]ForbDraft!F477&lt;&gt;"",[1]ForbDraft!F477,""),"")</f>
        <v/>
      </c>
      <c r="G464" s="38" t="str">
        <f>IFERROR(IF([1]ForbCalc!D462&lt;&gt;"",[1]ForbCalc!D462,""),"")</f>
        <v/>
      </c>
      <c r="H464" s="104" t="str">
        <f>IFERROR(IF([1]ForbCalc!E462&lt;&gt;"",[1]ForbCalc!E462,""),"")</f>
        <v/>
      </c>
    </row>
    <row r="465" spans="1:8" s="1" customFormat="1" x14ac:dyDescent="0.2">
      <c r="A465" s="57"/>
      <c r="B465" s="87" t="str">
        <f>IFERROR(IF([1]ForbDraft!B478&lt;&gt;"",[1]ForbDraft!B478,""),"")</f>
        <v/>
      </c>
      <c r="C465" s="101" t="str">
        <f>IFERROR(IF([1]ForbDraft!C478&lt;&gt;"",[1]ForbDraft!C478,""),"")</f>
        <v/>
      </c>
      <c r="D465" s="38" t="str">
        <f>IFERROR(IF([1]ForbDraft!O478&lt;&gt;"",[1]ForbDraft!O478,""),"")</f>
        <v/>
      </c>
      <c r="E465" s="102" t="str">
        <f>IFERROR(IF([1]ForbDraft!I478&lt;&gt;"",TEXT([1]ForbDraft!I478,"#,##0.00"),""),"")</f>
        <v/>
      </c>
      <c r="F465" s="103" t="str">
        <f>IFERROR(IF([1]ForbDraft!F478&lt;&gt;"",[1]ForbDraft!F478,""),"")</f>
        <v/>
      </c>
      <c r="G465" s="38" t="str">
        <f>IFERROR(IF([1]ForbCalc!D463&lt;&gt;"",[1]ForbCalc!D463,""),"")</f>
        <v/>
      </c>
      <c r="H465" s="104" t="str">
        <f>IFERROR(IF([1]ForbCalc!E463&lt;&gt;"",[1]ForbCalc!E463,""),"")</f>
        <v/>
      </c>
    </row>
    <row r="466" spans="1:8" s="1" customFormat="1" x14ac:dyDescent="0.2">
      <c r="A466" s="57"/>
      <c r="B466" s="87" t="str">
        <f>IFERROR(IF([1]ForbDraft!B479&lt;&gt;"",[1]ForbDraft!B479,""),"")</f>
        <v/>
      </c>
      <c r="C466" s="101" t="str">
        <f>IFERROR(IF([1]ForbDraft!C479&lt;&gt;"",[1]ForbDraft!C479,""),"")</f>
        <v/>
      </c>
      <c r="D466" s="38" t="str">
        <f>IFERROR(IF([1]ForbDraft!O479&lt;&gt;"",[1]ForbDraft!O479,""),"")</f>
        <v/>
      </c>
      <c r="E466" s="102" t="str">
        <f>IFERROR(IF([1]ForbDraft!I479&lt;&gt;"",TEXT([1]ForbDraft!I479,"#,##0.00"),""),"")</f>
        <v/>
      </c>
      <c r="F466" s="103" t="str">
        <f>IFERROR(IF([1]ForbDraft!F479&lt;&gt;"",[1]ForbDraft!F479,""),"")</f>
        <v/>
      </c>
      <c r="G466" s="38" t="str">
        <f>IFERROR(IF([1]ForbCalc!D464&lt;&gt;"",[1]ForbCalc!D464,""),"")</f>
        <v/>
      </c>
      <c r="H466" s="104" t="str">
        <f>IFERROR(IF([1]ForbCalc!E464&lt;&gt;"",[1]ForbCalc!E464,""),"")</f>
        <v/>
      </c>
    </row>
    <row r="467" spans="1:8" s="1" customFormat="1" x14ac:dyDescent="0.2">
      <c r="A467" s="57"/>
      <c r="B467" s="87" t="str">
        <f>IFERROR(IF([1]ForbDraft!B480&lt;&gt;"",[1]ForbDraft!B480,""),"")</f>
        <v/>
      </c>
      <c r="C467" s="101" t="str">
        <f>IFERROR(IF([1]ForbDraft!C480&lt;&gt;"",[1]ForbDraft!C480,""),"")</f>
        <v/>
      </c>
      <c r="D467" s="38" t="str">
        <f>IFERROR(IF([1]ForbDraft!O480&lt;&gt;"",[1]ForbDraft!O480,""),"")</f>
        <v/>
      </c>
      <c r="E467" s="102" t="str">
        <f>IFERROR(IF([1]ForbDraft!I480&lt;&gt;"",TEXT([1]ForbDraft!I480,"#,##0.00"),""),"")</f>
        <v/>
      </c>
      <c r="F467" s="103" t="str">
        <f>IFERROR(IF([1]ForbDraft!F480&lt;&gt;"",[1]ForbDraft!F480,""),"")</f>
        <v/>
      </c>
      <c r="G467" s="38" t="str">
        <f>IFERROR(IF([1]ForbCalc!D465&lt;&gt;"",[1]ForbCalc!D465,""),"")</f>
        <v/>
      </c>
      <c r="H467" s="104" t="str">
        <f>IFERROR(IF([1]ForbCalc!E465&lt;&gt;"",[1]ForbCalc!E465,""),"")</f>
        <v/>
      </c>
    </row>
    <row r="468" spans="1:8" s="1" customFormat="1" x14ac:dyDescent="0.2">
      <c r="A468" s="57"/>
      <c r="B468" s="87" t="str">
        <f>IFERROR(IF([1]ForbDraft!B481&lt;&gt;"",[1]ForbDraft!B481,""),"")</f>
        <v/>
      </c>
      <c r="C468" s="101" t="str">
        <f>IFERROR(IF([1]ForbDraft!C481&lt;&gt;"",[1]ForbDraft!C481,""),"")</f>
        <v/>
      </c>
      <c r="D468" s="38" t="str">
        <f>IFERROR(IF([1]ForbDraft!O481&lt;&gt;"",[1]ForbDraft!O481,""),"")</f>
        <v/>
      </c>
      <c r="E468" s="102" t="str">
        <f>IFERROR(IF([1]ForbDraft!I481&lt;&gt;"",TEXT([1]ForbDraft!I481,"#,##0.00"),""),"")</f>
        <v/>
      </c>
      <c r="F468" s="103" t="str">
        <f>IFERROR(IF([1]ForbDraft!F481&lt;&gt;"",[1]ForbDraft!F481,""),"")</f>
        <v/>
      </c>
      <c r="G468" s="38" t="str">
        <f>IFERROR(IF([1]ForbCalc!D466&lt;&gt;"",[1]ForbCalc!D466,""),"")</f>
        <v/>
      </c>
      <c r="H468" s="104" t="str">
        <f>IFERROR(IF([1]ForbCalc!E466&lt;&gt;"",[1]ForbCalc!E466,""),"")</f>
        <v/>
      </c>
    </row>
    <row r="469" spans="1:8" s="1" customFormat="1" x14ac:dyDescent="0.2">
      <c r="A469" s="57"/>
      <c r="B469" s="87" t="str">
        <f>IFERROR(IF([1]ForbDraft!B482&lt;&gt;"",[1]ForbDraft!B482,""),"")</f>
        <v/>
      </c>
      <c r="C469" s="101" t="str">
        <f>IFERROR(IF([1]ForbDraft!C482&lt;&gt;"",[1]ForbDraft!C482,""),"")</f>
        <v/>
      </c>
      <c r="D469" s="38" t="str">
        <f>IFERROR(IF([1]ForbDraft!O482&lt;&gt;"",[1]ForbDraft!O482,""),"")</f>
        <v/>
      </c>
      <c r="E469" s="102" t="str">
        <f>IFERROR(IF([1]ForbDraft!I482&lt;&gt;"",TEXT([1]ForbDraft!I482,"#,##0.00"),""),"")</f>
        <v/>
      </c>
      <c r="F469" s="103" t="str">
        <f>IFERROR(IF([1]ForbDraft!F482&lt;&gt;"",[1]ForbDraft!F482,""),"")</f>
        <v/>
      </c>
      <c r="G469" s="38" t="str">
        <f>IFERROR(IF([1]ForbCalc!D467&lt;&gt;"",[1]ForbCalc!D467,""),"")</f>
        <v/>
      </c>
      <c r="H469" s="104" t="str">
        <f>IFERROR(IF([1]ForbCalc!E467&lt;&gt;"",[1]ForbCalc!E467,""),"")</f>
        <v/>
      </c>
    </row>
    <row r="470" spans="1:8" s="1" customFormat="1" x14ac:dyDescent="0.2">
      <c r="A470" s="57"/>
      <c r="B470" s="87" t="str">
        <f>IFERROR(IF([1]ForbDraft!B483&lt;&gt;"",[1]ForbDraft!B483,""),"")</f>
        <v/>
      </c>
      <c r="C470" s="101" t="str">
        <f>IFERROR(IF([1]ForbDraft!C483&lt;&gt;"",[1]ForbDraft!C483,""),"")</f>
        <v/>
      </c>
      <c r="D470" s="38" t="str">
        <f>IFERROR(IF([1]ForbDraft!O483&lt;&gt;"",[1]ForbDraft!O483,""),"")</f>
        <v/>
      </c>
      <c r="E470" s="102" t="str">
        <f>IFERROR(IF([1]ForbDraft!I483&lt;&gt;"",TEXT([1]ForbDraft!I483,"#,##0.00"),""),"")</f>
        <v/>
      </c>
      <c r="F470" s="103" t="str">
        <f>IFERROR(IF([1]ForbDraft!F483&lt;&gt;"",[1]ForbDraft!F483,""),"")</f>
        <v/>
      </c>
      <c r="G470" s="38" t="str">
        <f>IFERROR(IF([1]ForbCalc!D468&lt;&gt;"",[1]ForbCalc!D468,""),"")</f>
        <v/>
      </c>
      <c r="H470" s="104" t="str">
        <f>IFERROR(IF([1]ForbCalc!E468&lt;&gt;"",[1]ForbCalc!E468,""),"")</f>
        <v/>
      </c>
    </row>
    <row r="471" spans="1:8" s="1" customFormat="1" x14ac:dyDescent="0.2">
      <c r="A471" s="57"/>
      <c r="B471" s="87" t="str">
        <f>IFERROR(IF([1]ForbDraft!B484&lt;&gt;"",[1]ForbDraft!B484,""),"")</f>
        <v/>
      </c>
      <c r="C471" s="101" t="str">
        <f>IFERROR(IF([1]ForbDraft!C484&lt;&gt;"",[1]ForbDraft!C484,""),"")</f>
        <v/>
      </c>
      <c r="D471" s="38" t="str">
        <f>IFERROR(IF([1]ForbDraft!O484&lt;&gt;"",[1]ForbDraft!O484,""),"")</f>
        <v/>
      </c>
      <c r="E471" s="102" t="str">
        <f>IFERROR(IF([1]ForbDraft!I484&lt;&gt;"",TEXT([1]ForbDraft!I484,"#,##0.00"),""),"")</f>
        <v/>
      </c>
      <c r="F471" s="103" t="str">
        <f>IFERROR(IF([1]ForbDraft!F484&lt;&gt;"",[1]ForbDraft!F484,""),"")</f>
        <v/>
      </c>
      <c r="G471" s="38" t="str">
        <f>IFERROR(IF([1]ForbCalc!D469&lt;&gt;"",[1]ForbCalc!D469,""),"")</f>
        <v/>
      </c>
      <c r="H471" s="104" t="str">
        <f>IFERROR(IF([1]ForbCalc!E469&lt;&gt;"",[1]ForbCalc!E469,""),"")</f>
        <v/>
      </c>
    </row>
    <row r="472" spans="1:8" s="1" customFormat="1" x14ac:dyDescent="0.2">
      <c r="A472" s="57"/>
      <c r="B472" s="87" t="str">
        <f>IFERROR(IF([1]ForbDraft!B485&lt;&gt;"",[1]ForbDraft!B485,""),"")</f>
        <v/>
      </c>
      <c r="C472" s="101" t="str">
        <f>IFERROR(IF([1]ForbDraft!C485&lt;&gt;"",[1]ForbDraft!C485,""),"")</f>
        <v/>
      </c>
      <c r="D472" s="38" t="str">
        <f>IFERROR(IF([1]ForbDraft!O485&lt;&gt;"",[1]ForbDraft!O485,""),"")</f>
        <v/>
      </c>
      <c r="E472" s="102" t="str">
        <f>IFERROR(IF([1]ForbDraft!I485&lt;&gt;"",TEXT([1]ForbDraft!I485,"#,##0.00"),""),"")</f>
        <v/>
      </c>
      <c r="F472" s="103" t="str">
        <f>IFERROR(IF([1]ForbDraft!F485&lt;&gt;"",[1]ForbDraft!F485,""),"")</f>
        <v/>
      </c>
      <c r="G472" s="38" t="str">
        <f>IFERROR(IF([1]ForbCalc!D470&lt;&gt;"",[1]ForbCalc!D470,""),"")</f>
        <v/>
      </c>
      <c r="H472" s="104" t="str">
        <f>IFERROR(IF([1]ForbCalc!E470&lt;&gt;"",[1]ForbCalc!E470,""),"")</f>
        <v/>
      </c>
    </row>
    <row r="473" spans="1:8" s="1" customFormat="1" x14ac:dyDescent="0.2">
      <c r="A473" s="57"/>
      <c r="B473" s="87" t="str">
        <f>IFERROR(IF([1]ForbDraft!B486&lt;&gt;"",[1]ForbDraft!B486,""),"")</f>
        <v/>
      </c>
      <c r="C473" s="101" t="str">
        <f>IFERROR(IF([1]ForbDraft!C486&lt;&gt;"",[1]ForbDraft!C486,""),"")</f>
        <v/>
      </c>
      <c r="D473" s="38" t="str">
        <f>IFERROR(IF([1]ForbDraft!O486&lt;&gt;"",[1]ForbDraft!O486,""),"")</f>
        <v/>
      </c>
      <c r="E473" s="102" t="str">
        <f>IFERROR(IF([1]ForbDraft!I486&lt;&gt;"",TEXT([1]ForbDraft!I486,"#,##0.00"),""),"")</f>
        <v/>
      </c>
      <c r="F473" s="103" t="str">
        <f>IFERROR(IF([1]ForbDraft!F486&lt;&gt;"",[1]ForbDraft!F486,""),"")</f>
        <v/>
      </c>
      <c r="G473" s="38" t="str">
        <f>IFERROR(IF([1]ForbCalc!D471&lt;&gt;"",[1]ForbCalc!D471,""),"")</f>
        <v/>
      </c>
      <c r="H473" s="104" t="str">
        <f>IFERROR(IF([1]ForbCalc!E471&lt;&gt;"",[1]ForbCalc!E471,""),"")</f>
        <v/>
      </c>
    </row>
    <row r="474" spans="1:8" s="1" customFormat="1" x14ac:dyDescent="0.2">
      <c r="A474" s="57"/>
      <c r="B474" s="87" t="str">
        <f>IFERROR(IF([1]ForbDraft!B487&lt;&gt;"",[1]ForbDraft!B487,""),"")</f>
        <v/>
      </c>
      <c r="C474" s="101" t="str">
        <f>IFERROR(IF([1]ForbDraft!C487&lt;&gt;"",[1]ForbDraft!C487,""),"")</f>
        <v/>
      </c>
      <c r="D474" s="38" t="str">
        <f>IFERROR(IF([1]ForbDraft!O487&lt;&gt;"",[1]ForbDraft!O487,""),"")</f>
        <v/>
      </c>
      <c r="E474" s="102" t="str">
        <f>IFERROR(IF([1]ForbDraft!I487&lt;&gt;"",TEXT([1]ForbDraft!I487,"#,##0.00"),""),"")</f>
        <v/>
      </c>
      <c r="F474" s="103" t="str">
        <f>IFERROR(IF([1]ForbDraft!F487&lt;&gt;"",[1]ForbDraft!F487,""),"")</f>
        <v/>
      </c>
      <c r="G474" s="38" t="str">
        <f>IFERROR(IF([1]ForbCalc!D472&lt;&gt;"",[1]ForbCalc!D472,""),"")</f>
        <v/>
      </c>
      <c r="H474" s="104" t="str">
        <f>IFERROR(IF([1]ForbCalc!E472&lt;&gt;"",[1]ForbCalc!E472,""),"")</f>
        <v/>
      </c>
    </row>
    <row r="475" spans="1:8" s="1" customFormat="1" x14ac:dyDescent="0.2">
      <c r="A475" s="57"/>
      <c r="B475" s="87" t="str">
        <f>IFERROR(IF([1]ForbDraft!B488&lt;&gt;"",[1]ForbDraft!B488,""),"")</f>
        <v/>
      </c>
      <c r="C475" s="101" t="str">
        <f>IFERROR(IF([1]ForbDraft!C488&lt;&gt;"",[1]ForbDraft!C488,""),"")</f>
        <v/>
      </c>
      <c r="D475" s="38" t="str">
        <f>IFERROR(IF([1]ForbDraft!O488&lt;&gt;"",[1]ForbDraft!O488,""),"")</f>
        <v/>
      </c>
      <c r="E475" s="102" t="str">
        <f>IFERROR(IF([1]ForbDraft!I488&lt;&gt;"",TEXT([1]ForbDraft!I488,"#,##0.00"),""),"")</f>
        <v/>
      </c>
      <c r="F475" s="103" t="str">
        <f>IFERROR(IF([1]ForbDraft!F488&lt;&gt;"",[1]ForbDraft!F488,""),"")</f>
        <v/>
      </c>
      <c r="G475" s="38" t="str">
        <f>IFERROR(IF([1]ForbCalc!D473&lt;&gt;"",[1]ForbCalc!D473,""),"")</f>
        <v/>
      </c>
      <c r="H475" s="104" t="str">
        <f>IFERROR(IF([1]ForbCalc!E473&lt;&gt;"",[1]ForbCalc!E473,""),"")</f>
        <v/>
      </c>
    </row>
    <row r="476" spans="1:8" s="1" customFormat="1" x14ac:dyDescent="0.2">
      <c r="A476" s="57"/>
      <c r="B476" s="87" t="str">
        <f>IFERROR(IF([1]ForbDraft!B489&lt;&gt;"",[1]ForbDraft!B489,""),"")</f>
        <v/>
      </c>
      <c r="C476" s="101" t="str">
        <f>IFERROR(IF([1]ForbDraft!C489&lt;&gt;"",[1]ForbDraft!C489,""),"")</f>
        <v/>
      </c>
      <c r="D476" s="38" t="str">
        <f>IFERROR(IF([1]ForbDraft!O489&lt;&gt;"",[1]ForbDraft!O489,""),"")</f>
        <v/>
      </c>
      <c r="E476" s="102" t="str">
        <f>IFERROR(IF([1]ForbDraft!I489&lt;&gt;"",TEXT([1]ForbDraft!I489,"#,##0.00"),""),"")</f>
        <v/>
      </c>
      <c r="F476" s="103" t="str">
        <f>IFERROR(IF([1]ForbDraft!F489&lt;&gt;"",[1]ForbDraft!F489,""),"")</f>
        <v/>
      </c>
      <c r="G476" s="38" t="str">
        <f>IFERROR(IF([1]ForbCalc!D474&lt;&gt;"",[1]ForbCalc!D474,""),"")</f>
        <v/>
      </c>
      <c r="H476" s="104" t="str">
        <f>IFERROR(IF([1]ForbCalc!E474&lt;&gt;"",[1]ForbCalc!E474,""),"")</f>
        <v/>
      </c>
    </row>
    <row r="477" spans="1:8" s="1" customFormat="1" x14ac:dyDescent="0.2">
      <c r="A477" s="57"/>
      <c r="B477" s="87" t="str">
        <f>IFERROR(IF([1]ForbDraft!B490&lt;&gt;"",[1]ForbDraft!B490,""),"")</f>
        <v/>
      </c>
      <c r="C477" s="101" t="str">
        <f>IFERROR(IF([1]ForbDraft!C490&lt;&gt;"",[1]ForbDraft!C490,""),"")</f>
        <v/>
      </c>
      <c r="D477" s="38" t="str">
        <f>IFERROR(IF([1]ForbDraft!O490&lt;&gt;"",[1]ForbDraft!O490,""),"")</f>
        <v/>
      </c>
      <c r="E477" s="102" t="str">
        <f>IFERROR(IF([1]ForbDraft!I490&lt;&gt;"",TEXT([1]ForbDraft!I490,"#,##0.00"),""),"")</f>
        <v/>
      </c>
      <c r="F477" s="103" t="str">
        <f>IFERROR(IF([1]ForbDraft!F490&lt;&gt;"",[1]ForbDraft!F490,""),"")</f>
        <v/>
      </c>
      <c r="G477" s="38" t="str">
        <f>IFERROR(IF([1]ForbCalc!D475&lt;&gt;"",[1]ForbCalc!D475,""),"")</f>
        <v/>
      </c>
      <c r="H477" s="104" t="str">
        <f>IFERROR(IF([1]ForbCalc!E475&lt;&gt;"",[1]ForbCalc!E475,""),"")</f>
        <v/>
      </c>
    </row>
    <row r="478" spans="1:8" s="1" customFormat="1" x14ac:dyDescent="0.2">
      <c r="A478" s="57"/>
      <c r="B478" s="87" t="str">
        <f>IFERROR(IF([1]ForbDraft!B491&lt;&gt;"",[1]ForbDraft!B491,""),"")</f>
        <v/>
      </c>
      <c r="C478" s="101" t="str">
        <f>IFERROR(IF([1]ForbDraft!C491&lt;&gt;"",[1]ForbDraft!C491,""),"")</f>
        <v/>
      </c>
      <c r="D478" s="38" t="str">
        <f>IFERROR(IF([1]ForbDraft!O491&lt;&gt;"",[1]ForbDraft!O491,""),"")</f>
        <v/>
      </c>
      <c r="E478" s="102" t="str">
        <f>IFERROR(IF([1]ForbDraft!I491&lt;&gt;"",TEXT([1]ForbDraft!I491,"#,##0.00"),""),"")</f>
        <v/>
      </c>
      <c r="F478" s="103" t="str">
        <f>IFERROR(IF([1]ForbDraft!F491&lt;&gt;"",[1]ForbDraft!F491,""),"")</f>
        <v/>
      </c>
      <c r="G478" s="38" t="str">
        <f>IFERROR(IF([1]ForbCalc!D476&lt;&gt;"",[1]ForbCalc!D476,""),"")</f>
        <v/>
      </c>
      <c r="H478" s="104" t="str">
        <f>IFERROR(IF([1]ForbCalc!E476&lt;&gt;"",[1]ForbCalc!E476,""),"")</f>
        <v/>
      </c>
    </row>
    <row r="479" spans="1:8" s="1" customFormat="1" x14ac:dyDescent="0.2">
      <c r="A479" s="57"/>
      <c r="B479" s="87" t="str">
        <f>IFERROR(IF([1]ForbDraft!B492&lt;&gt;"",[1]ForbDraft!B492,""),"")</f>
        <v/>
      </c>
      <c r="C479" s="101" t="str">
        <f>IFERROR(IF([1]ForbDraft!C492&lt;&gt;"",[1]ForbDraft!C492,""),"")</f>
        <v/>
      </c>
      <c r="D479" s="38" t="str">
        <f>IFERROR(IF([1]ForbDraft!O492&lt;&gt;"",[1]ForbDraft!O492,""),"")</f>
        <v/>
      </c>
      <c r="E479" s="102" t="str">
        <f>IFERROR(IF([1]ForbDraft!I492&lt;&gt;"",TEXT([1]ForbDraft!I492,"#,##0.00"),""),"")</f>
        <v/>
      </c>
      <c r="F479" s="103" t="str">
        <f>IFERROR(IF([1]ForbDraft!F492&lt;&gt;"",[1]ForbDraft!F492,""),"")</f>
        <v/>
      </c>
      <c r="G479" s="38" t="str">
        <f>IFERROR(IF([1]ForbCalc!D477&lt;&gt;"",[1]ForbCalc!D477,""),"")</f>
        <v/>
      </c>
      <c r="H479" s="104" t="str">
        <f>IFERROR(IF([1]ForbCalc!E477&lt;&gt;"",[1]ForbCalc!E477,""),"")</f>
        <v/>
      </c>
    </row>
    <row r="480" spans="1:8" s="1" customFormat="1" x14ac:dyDescent="0.2">
      <c r="A480" s="57"/>
      <c r="B480" s="87" t="str">
        <f>IFERROR(IF([1]ForbDraft!B493&lt;&gt;"",[1]ForbDraft!B493,""),"")</f>
        <v/>
      </c>
      <c r="C480" s="101" t="str">
        <f>IFERROR(IF([1]ForbDraft!C493&lt;&gt;"",[1]ForbDraft!C493,""),"")</f>
        <v/>
      </c>
      <c r="D480" s="38" t="str">
        <f>IFERROR(IF([1]ForbDraft!O493&lt;&gt;"",[1]ForbDraft!O493,""),"")</f>
        <v/>
      </c>
      <c r="E480" s="102" t="str">
        <f>IFERROR(IF([1]ForbDraft!I493&lt;&gt;"",TEXT([1]ForbDraft!I493,"#,##0.00"),""),"")</f>
        <v/>
      </c>
      <c r="F480" s="103" t="str">
        <f>IFERROR(IF([1]ForbDraft!F493&lt;&gt;"",[1]ForbDraft!F493,""),"")</f>
        <v/>
      </c>
      <c r="G480" s="38" t="str">
        <f>IFERROR(IF([1]ForbCalc!D478&lt;&gt;"",[1]ForbCalc!D478,""),"")</f>
        <v/>
      </c>
      <c r="H480" s="104" t="str">
        <f>IFERROR(IF([1]ForbCalc!E478&lt;&gt;"",[1]ForbCalc!E478,""),"")</f>
        <v/>
      </c>
    </row>
    <row r="481" spans="1:8" s="1" customFormat="1" x14ac:dyDescent="0.2">
      <c r="A481" s="57"/>
      <c r="B481" s="87" t="str">
        <f>IFERROR(IF([1]ForbDraft!B494&lt;&gt;"",[1]ForbDraft!B494,""),"")</f>
        <v/>
      </c>
      <c r="C481" s="101" t="str">
        <f>IFERROR(IF([1]ForbDraft!C494&lt;&gt;"",[1]ForbDraft!C494,""),"")</f>
        <v/>
      </c>
      <c r="D481" s="38" t="str">
        <f>IFERROR(IF([1]ForbDraft!O494&lt;&gt;"",[1]ForbDraft!O494,""),"")</f>
        <v/>
      </c>
      <c r="E481" s="102" t="str">
        <f>IFERROR(IF([1]ForbDraft!I494&lt;&gt;"",TEXT([1]ForbDraft!I494,"#,##0.00"),""),"")</f>
        <v/>
      </c>
      <c r="F481" s="103" t="str">
        <f>IFERROR(IF([1]ForbDraft!F494&lt;&gt;"",[1]ForbDraft!F494,""),"")</f>
        <v/>
      </c>
      <c r="G481" s="38" t="str">
        <f>IFERROR(IF([1]ForbCalc!D479&lt;&gt;"",[1]ForbCalc!D479,""),"")</f>
        <v/>
      </c>
      <c r="H481" s="104" t="str">
        <f>IFERROR(IF([1]ForbCalc!E479&lt;&gt;"",[1]ForbCalc!E479,""),"")</f>
        <v/>
      </c>
    </row>
    <row r="482" spans="1:8" s="1" customFormat="1" x14ac:dyDescent="0.2">
      <c r="A482" s="57"/>
      <c r="B482" s="87" t="str">
        <f>IFERROR(IF([1]ForbDraft!B495&lt;&gt;"",[1]ForbDraft!B495,""),"")</f>
        <v/>
      </c>
      <c r="C482" s="101" t="str">
        <f>IFERROR(IF([1]ForbDraft!C495&lt;&gt;"",[1]ForbDraft!C495,""),"")</f>
        <v/>
      </c>
      <c r="D482" s="38" t="str">
        <f>IFERROR(IF([1]ForbDraft!O495&lt;&gt;"",[1]ForbDraft!O495,""),"")</f>
        <v/>
      </c>
      <c r="E482" s="102" t="str">
        <f>IFERROR(IF([1]ForbDraft!I495&lt;&gt;"",TEXT([1]ForbDraft!I495,"#,##0.00"),""),"")</f>
        <v/>
      </c>
      <c r="F482" s="103" t="str">
        <f>IFERROR(IF([1]ForbDraft!F495&lt;&gt;"",[1]ForbDraft!F495,""),"")</f>
        <v/>
      </c>
      <c r="G482" s="38" t="str">
        <f>IFERROR(IF([1]ForbCalc!D480&lt;&gt;"",[1]ForbCalc!D480,""),"")</f>
        <v/>
      </c>
      <c r="H482" s="104" t="str">
        <f>IFERROR(IF([1]ForbCalc!E480&lt;&gt;"",[1]ForbCalc!E480,""),"")</f>
        <v/>
      </c>
    </row>
    <row r="483" spans="1:8" s="1" customFormat="1" x14ac:dyDescent="0.2">
      <c r="A483" s="57"/>
      <c r="B483" s="87" t="str">
        <f>IFERROR(IF([1]ForbDraft!B496&lt;&gt;"",[1]ForbDraft!B496,""),"")</f>
        <v/>
      </c>
      <c r="C483" s="101" t="str">
        <f>IFERROR(IF([1]ForbDraft!C496&lt;&gt;"",[1]ForbDraft!C496,""),"")</f>
        <v/>
      </c>
      <c r="D483" s="38" t="str">
        <f>IFERROR(IF([1]ForbDraft!O496&lt;&gt;"",[1]ForbDraft!O496,""),"")</f>
        <v/>
      </c>
      <c r="E483" s="102" t="str">
        <f>IFERROR(IF([1]ForbDraft!I496&lt;&gt;"",TEXT([1]ForbDraft!I496,"#,##0.00"),""),"")</f>
        <v/>
      </c>
      <c r="F483" s="103" t="str">
        <f>IFERROR(IF([1]ForbDraft!F496&lt;&gt;"",[1]ForbDraft!F496,""),"")</f>
        <v/>
      </c>
      <c r="G483" s="38" t="str">
        <f>IFERROR(IF([1]ForbCalc!D481&lt;&gt;"",[1]ForbCalc!D481,""),"")</f>
        <v/>
      </c>
      <c r="H483" s="104" t="str">
        <f>IFERROR(IF([1]ForbCalc!E481&lt;&gt;"",[1]ForbCalc!E481,""),"")</f>
        <v/>
      </c>
    </row>
    <row r="484" spans="1:8" s="1" customFormat="1" x14ac:dyDescent="0.2">
      <c r="A484" s="57"/>
      <c r="B484" s="87" t="str">
        <f>IFERROR(IF([1]ForbDraft!B497&lt;&gt;"",[1]ForbDraft!B497,""),"")</f>
        <v/>
      </c>
      <c r="C484" s="101" t="str">
        <f>IFERROR(IF([1]ForbDraft!C497&lt;&gt;"",[1]ForbDraft!C497,""),"")</f>
        <v/>
      </c>
      <c r="D484" s="38" t="str">
        <f>IFERROR(IF([1]ForbDraft!O497&lt;&gt;"",[1]ForbDraft!O497,""),"")</f>
        <v/>
      </c>
      <c r="E484" s="102" t="str">
        <f>IFERROR(IF([1]ForbDraft!I497&lt;&gt;"",TEXT([1]ForbDraft!I497,"#,##0.00"),""),"")</f>
        <v/>
      </c>
      <c r="F484" s="103" t="str">
        <f>IFERROR(IF([1]ForbDraft!F497&lt;&gt;"",[1]ForbDraft!F497,""),"")</f>
        <v/>
      </c>
      <c r="G484" s="38" t="str">
        <f>IFERROR(IF([1]ForbCalc!D482&lt;&gt;"",[1]ForbCalc!D482,""),"")</f>
        <v/>
      </c>
      <c r="H484" s="104" t="str">
        <f>IFERROR(IF([1]ForbCalc!E482&lt;&gt;"",[1]ForbCalc!E482,""),"")</f>
        <v/>
      </c>
    </row>
    <row r="485" spans="1:8" s="1" customFormat="1" x14ac:dyDescent="0.2">
      <c r="A485" s="57"/>
      <c r="B485" s="87" t="str">
        <f>IFERROR(IF([1]ForbDraft!B498&lt;&gt;"",[1]ForbDraft!B498,""),"")</f>
        <v/>
      </c>
      <c r="C485" s="101" t="str">
        <f>IFERROR(IF([1]ForbDraft!C498&lt;&gt;"",[1]ForbDraft!C498,""),"")</f>
        <v/>
      </c>
      <c r="D485" s="38" t="str">
        <f>IFERROR(IF([1]ForbDraft!O498&lt;&gt;"",[1]ForbDraft!O498,""),"")</f>
        <v/>
      </c>
      <c r="E485" s="102" t="str">
        <f>IFERROR(IF([1]ForbDraft!I498&lt;&gt;"",TEXT([1]ForbDraft!I498,"#,##0.00"),""),"")</f>
        <v/>
      </c>
      <c r="F485" s="103" t="str">
        <f>IFERROR(IF([1]ForbDraft!F498&lt;&gt;"",[1]ForbDraft!F498,""),"")</f>
        <v/>
      </c>
      <c r="G485" s="38" t="str">
        <f>IFERROR(IF([1]ForbCalc!D483&lt;&gt;"",[1]ForbCalc!D483,""),"")</f>
        <v/>
      </c>
      <c r="H485" s="104" t="str">
        <f>IFERROR(IF([1]ForbCalc!E483&lt;&gt;"",[1]ForbCalc!E483,""),"")</f>
        <v/>
      </c>
    </row>
    <row r="486" spans="1:8" s="1" customFormat="1" x14ac:dyDescent="0.2">
      <c r="A486" s="57"/>
      <c r="B486" s="87" t="str">
        <f>IFERROR(IF([1]ForbDraft!B499&lt;&gt;"",[1]ForbDraft!B499,""),"")</f>
        <v/>
      </c>
      <c r="C486" s="101" t="str">
        <f>IFERROR(IF([1]ForbDraft!C499&lt;&gt;"",[1]ForbDraft!C499,""),"")</f>
        <v/>
      </c>
      <c r="D486" s="38" t="str">
        <f>IFERROR(IF([1]ForbDraft!O499&lt;&gt;"",[1]ForbDraft!O499,""),"")</f>
        <v/>
      </c>
      <c r="E486" s="102" t="str">
        <f>IFERROR(IF([1]ForbDraft!I499&lt;&gt;"",TEXT([1]ForbDraft!I499,"#,##0.00"),""),"")</f>
        <v/>
      </c>
      <c r="F486" s="103" t="str">
        <f>IFERROR(IF([1]ForbDraft!F499&lt;&gt;"",[1]ForbDraft!F499,""),"")</f>
        <v/>
      </c>
      <c r="G486" s="38" t="str">
        <f>IFERROR(IF([1]ForbCalc!D484&lt;&gt;"",[1]ForbCalc!D484,""),"")</f>
        <v/>
      </c>
      <c r="H486" s="104" t="str">
        <f>IFERROR(IF([1]ForbCalc!E484&lt;&gt;"",[1]ForbCalc!E484,""),"")</f>
        <v/>
      </c>
    </row>
    <row r="487" spans="1:8" s="1" customFormat="1" x14ac:dyDescent="0.2">
      <c r="A487" s="57"/>
      <c r="B487" s="87" t="str">
        <f>IFERROR(IF([1]ForbDraft!B500&lt;&gt;"",[1]ForbDraft!B500,""),"")</f>
        <v/>
      </c>
      <c r="C487" s="101" t="str">
        <f>IFERROR(IF([1]ForbDraft!C500&lt;&gt;"",[1]ForbDraft!C500,""),"")</f>
        <v/>
      </c>
      <c r="D487" s="38" t="str">
        <f>IFERROR(IF([1]ForbDraft!O500&lt;&gt;"",[1]ForbDraft!O500,""),"")</f>
        <v/>
      </c>
      <c r="E487" s="102" t="str">
        <f>IFERROR(IF([1]ForbDraft!I500&lt;&gt;"",TEXT([1]ForbDraft!I500,"#,##0.00"),""),"")</f>
        <v/>
      </c>
      <c r="F487" s="103" t="str">
        <f>IFERROR(IF([1]ForbDraft!F500&lt;&gt;"",[1]ForbDraft!F500,""),"")</f>
        <v/>
      </c>
      <c r="G487" s="38" t="str">
        <f>IFERROR(IF([1]ForbCalc!D485&lt;&gt;"",[1]ForbCalc!D485,""),"")</f>
        <v/>
      </c>
      <c r="H487" s="104" t="str">
        <f>IFERROR(IF([1]ForbCalc!E485&lt;&gt;"",[1]ForbCalc!E485,""),"")</f>
        <v/>
      </c>
    </row>
    <row r="488" spans="1:8" s="1" customFormat="1" x14ac:dyDescent="0.2">
      <c r="A488" s="57"/>
      <c r="B488" s="87" t="str">
        <f>IFERROR(IF([1]ForbDraft!B501&lt;&gt;"",[1]ForbDraft!B501,""),"")</f>
        <v/>
      </c>
      <c r="C488" s="101" t="str">
        <f>IFERROR(IF([1]ForbDraft!C501&lt;&gt;"",[1]ForbDraft!C501,""),"")</f>
        <v/>
      </c>
      <c r="D488" s="38" t="str">
        <f>IFERROR(IF([1]ForbDraft!O501&lt;&gt;"",[1]ForbDraft!O501,""),"")</f>
        <v/>
      </c>
      <c r="E488" s="102" t="str">
        <f>IFERROR(IF([1]ForbDraft!I501&lt;&gt;"",TEXT([1]ForbDraft!I501,"#,##0.00"),""),"")</f>
        <v/>
      </c>
      <c r="F488" s="103" t="str">
        <f>IFERROR(IF([1]ForbDraft!F501&lt;&gt;"",[1]ForbDraft!F501,""),"")</f>
        <v/>
      </c>
      <c r="G488" s="38" t="str">
        <f>IFERROR(IF([1]ForbCalc!D486&lt;&gt;"",[1]ForbCalc!D486,""),"")</f>
        <v/>
      </c>
      <c r="H488" s="104" t="str">
        <f>IFERROR(IF([1]ForbCalc!E486&lt;&gt;"",[1]ForbCalc!E486,""),"")</f>
        <v/>
      </c>
    </row>
    <row r="489" spans="1:8" s="1" customFormat="1" x14ac:dyDescent="0.2">
      <c r="A489" s="57"/>
      <c r="B489" s="87" t="str">
        <f>IFERROR(IF([1]ForbDraft!B502&lt;&gt;"",[1]ForbDraft!B502,""),"")</f>
        <v/>
      </c>
      <c r="C489" s="101" t="str">
        <f>IFERROR(IF([1]ForbDraft!C502&lt;&gt;"",[1]ForbDraft!C502,""),"")</f>
        <v/>
      </c>
      <c r="D489" s="38" t="str">
        <f>IFERROR(IF([1]ForbDraft!O502&lt;&gt;"",[1]ForbDraft!O502,""),"")</f>
        <v/>
      </c>
      <c r="E489" s="102" t="str">
        <f>IFERROR(IF([1]ForbDraft!I502&lt;&gt;"",TEXT([1]ForbDraft!I502,"#,##0.00"),""),"")</f>
        <v/>
      </c>
      <c r="F489" s="103" t="str">
        <f>IFERROR(IF([1]ForbDraft!F502&lt;&gt;"",[1]ForbDraft!F502,""),"")</f>
        <v/>
      </c>
      <c r="G489" s="38" t="str">
        <f>IFERROR(IF([1]ForbCalc!D487&lt;&gt;"",[1]ForbCalc!D487,""),"")</f>
        <v/>
      </c>
      <c r="H489" s="104" t="str">
        <f>IFERROR(IF([1]ForbCalc!E487&lt;&gt;"",[1]ForbCalc!E487,""),"")</f>
        <v/>
      </c>
    </row>
    <row r="490" spans="1:8" s="1" customFormat="1" x14ac:dyDescent="0.2">
      <c r="A490" s="57"/>
      <c r="B490" s="87" t="str">
        <f>IFERROR(IF([1]ForbDraft!B503&lt;&gt;"",[1]ForbDraft!B503,""),"")</f>
        <v/>
      </c>
      <c r="C490" s="101" t="str">
        <f>IFERROR(IF([1]ForbDraft!C503&lt;&gt;"",[1]ForbDraft!C503,""),"")</f>
        <v/>
      </c>
      <c r="D490" s="38" t="str">
        <f>IFERROR(IF([1]ForbDraft!O503&lt;&gt;"",[1]ForbDraft!O503,""),"")</f>
        <v/>
      </c>
      <c r="E490" s="102" t="str">
        <f>IFERROR(IF([1]ForbDraft!I503&lt;&gt;"",TEXT([1]ForbDraft!I503,"#,##0.00"),""),"")</f>
        <v/>
      </c>
      <c r="F490" s="103" t="str">
        <f>IFERROR(IF([1]ForbDraft!F503&lt;&gt;"",[1]ForbDraft!F503,""),"")</f>
        <v/>
      </c>
      <c r="G490" s="38" t="str">
        <f>IFERROR(IF([1]ForbCalc!D488&lt;&gt;"",[1]ForbCalc!D488,""),"")</f>
        <v/>
      </c>
      <c r="H490" s="104" t="str">
        <f>IFERROR(IF([1]ForbCalc!E488&lt;&gt;"",[1]ForbCalc!E488,""),"")</f>
        <v/>
      </c>
    </row>
    <row r="491" spans="1:8" s="1" customFormat="1" x14ac:dyDescent="0.2">
      <c r="A491" s="57"/>
      <c r="B491" s="87" t="str">
        <f>IFERROR(IF([1]ForbDraft!B504&lt;&gt;"",[1]ForbDraft!B504,""),"")</f>
        <v/>
      </c>
      <c r="C491" s="101" t="str">
        <f>IFERROR(IF([1]ForbDraft!C504&lt;&gt;"",[1]ForbDraft!C504,""),"")</f>
        <v/>
      </c>
      <c r="D491" s="38" t="str">
        <f>IFERROR(IF([1]ForbDraft!O504&lt;&gt;"",[1]ForbDraft!O504,""),"")</f>
        <v/>
      </c>
      <c r="E491" s="102" t="str">
        <f>IFERROR(IF([1]ForbDraft!I504&lt;&gt;"",TEXT([1]ForbDraft!I504,"#,##0.00"),""),"")</f>
        <v/>
      </c>
      <c r="F491" s="103" t="str">
        <f>IFERROR(IF([1]ForbDraft!F504&lt;&gt;"",[1]ForbDraft!F504,""),"")</f>
        <v/>
      </c>
      <c r="G491" s="38" t="str">
        <f>IFERROR(IF([1]ForbCalc!D489&lt;&gt;"",[1]ForbCalc!D489,""),"")</f>
        <v/>
      </c>
      <c r="H491" s="104" t="str">
        <f>IFERROR(IF([1]ForbCalc!E489&lt;&gt;"",[1]ForbCalc!E489,""),"")</f>
        <v/>
      </c>
    </row>
    <row r="492" spans="1:8" s="1" customFormat="1" x14ac:dyDescent="0.2">
      <c r="A492" s="57"/>
      <c r="B492" s="87" t="str">
        <f>IFERROR(IF([1]ForbDraft!B505&lt;&gt;"",[1]ForbDraft!B505,""),"")</f>
        <v/>
      </c>
      <c r="C492" s="101" t="str">
        <f>IFERROR(IF([1]ForbDraft!C505&lt;&gt;"",[1]ForbDraft!C505,""),"")</f>
        <v/>
      </c>
      <c r="D492" s="38" t="str">
        <f>IFERROR(IF([1]ForbDraft!O505&lt;&gt;"",[1]ForbDraft!O505,""),"")</f>
        <v/>
      </c>
      <c r="E492" s="102" t="str">
        <f>IFERROR(IF([1]ForbDraft!I505&lt;&gt;"",TEXT([1]ForbDraft!I505,"#,##0.00"),""),"")</f>
        <v/>
      </c>
      <c r="F492" s="103" t="str">
        <f>IFERROR(IF([1]ForbDraft!F505&lt;&gt;"",[1]ForbDraft!F505,""),"")</f>
        <v/>
      </c>
      <c r="G492" s="38" t="str">
        <f>IFERROR(IF([1]ForbCalc!D490&lt;&gt;"",[1]ForbCalc!D490,""),"")</f>
        <v/>
      </c>
      <c r="H492" s="104" t="str">
        <f>IFERROR(IF([1]ForbCalc!E490&lt;&gt;"",[1]ForbCalc!E490,""),"")</f>
        <v/>
      </c>
    </row>
    <row r="493" spans="1:8" s="1" customFormat="1" x14ac:dyDescent="0.2">
      <c r="A493" s="57"/>
      <c r="B493" s="87" t="str">
        <f>IFERROR(IF([1]ForbDraft!B506&lt;&gt;"",[1]ForbDraft!B506,""),"")</f>
        <v/>
      </c>
      <c r="C493" s="101" t="str">
        <f>IFERROR(IF([1]ForbDraft!C506&lt;&gt;"",[1]ForbDraft!C506,""),"")</f>
        <v/>
      </c>
      <c r="D493" s="38" t="str">
        <f>IFERROR(IF([1]ForbDraft!O506&lt;&gt;"",[1]ForbDraft!O506,""),"")</f>
        <v/>
      </c>
      <c r="E493" s="102" t="str">
        <f>IFERROR(IF([1]ForbDraft!I506&lt;&gt;"",TEXT([1]ForbDraft!I506,"#,##0.00"),""),"")</f>
        <v/>
      </c>
      <c r="F493" s="103" t="str">
        <f>IFERROR(IF([1]ForbDraft!F506&lt;&gt;"",[1]ForbDraft!F506,""),"")</f>
        <v/>
      </c>
      <c r="G493" s="38" t="str">
        <f>IFERROR(IF([1]ForbCalc!D491&lt;&gt;"",[1]ForbCalc!D491,""),"")</f>
        <v/>
      </c>
      <c r="H493" s="104" t="str">
        <f>IFERROR(IF([1]ForbCalc!E491&lt;&gt;"",[1]ForbCalc!E491,""),"")</f>
        <v/>
      </c>
    </row>
    <row r="494" spans="1:8" s="1" customFormat="1" x14ac:dyDescent="0.2">
      <c r="A494" s="57"/>
      <c r="B494" s="87" t="str">
        <f>IFERROR(IF([1]ForbDraft!B507&lt;&gt;"",[1]ForbDraft!B507,""),"")</f>
        <v/>
      </c>
      <c r="C494" s="101" t="str">
        <f>IFERROR(IF([1]ForbDraft!C507&lt;&gt;"",[1]ForbDraft!C507,""),"")</f>
        <v/>
      </c>
      <c r="D494" s="38" t="str">
        <f>IFERROR(IF([1]ForbDraft!O507&lt;&gt;"",[1]ForbDraft!O507,""),"")</f>
        <v/>
      </c>
      <c r="E494" s="102" t="str">
        <f>IFERROR(IF([1]ForbDraft!I507&lt;&gt;"",TEXT([1]ForbDraft!I507,"#,##0.00"),""),"")</f>
        <v/>
      </c>
      <c r="F494" s="103" t="str">
        <f>IFERROR(IF([1]ForbDraft!F507&lt;&gt;"",[1]ForbDraft!F507,""),"")</f>
        <v/>
      </c>
      <c r="G494" s="38" t="str">
        <f>IFERROR(IF([1]ForbCalc!D492&lt;&gt;"",[1]ForbCalc!D492,""),"")</f>
        <v/>
      </c>
      <c r="H494" s="104" t="str">
        <f>IFERROR(IF([1]ForbCalc!E492&lt;&gt;"",[1]ForbCalc!E492,""),"")</f>
        <v/>
      </c>
    </row>
    <row r="495" spans="1:8" s="1" customFormat="1" x14ac:dyDescent="0.2">
      <c r="A495" s="57"/>
      <c r="B495" s="87" t="str">
        <f>IFERROR(IF([1]ForbDraft!B508&lt;&gt;"",[1]ForbDraft!B508,""),"")</f>
        <v/>
      </c>
      <c r="C495" s="101" t="str">
        <f>IFERROR(IF([1]ForbDraft!C508&lt;&gt;"",[1]ForbDraft!C508,""),"")</f>
        <v/>
      </c>
      <c r="D495" s="38" t="str">
        <f>IFERROR(IF([1]ForbDraft!O508&lt;&gt;"",[1]ForbDraft!O508,""),"")</f>
        <v/>
      </c>
      <c r="E495" s="102" t="str">
        <f>IFERROR(IF([1]ForbDraft!I508&lt;&gt;"",TEXT([1]ForbDraft!I508,"#,##0.00"),""),"")</f>
        <v/>
      </c>
      <c r="F495" s="103" t="str">
        <f>IFERROR(IF([1]ForbDraft!F508&lt;&gt;"",[1]ForbDraft!F508,""),"")</f>
        <v/>
      </c>
      <c r="G495" s="38" t="str">
        <f>IFERROR(IF([1]ForbCalc!D493&lt;&gt;"",[1]ForbCalc!D493,""),"")</f>
        <v/>
      </c>
      <c r="H495" s="104" t="str">
        <f>IFERROR(IF([1]ForbCalc!E493&lt;&gt;"",[1]ForbCalc!E493,""),"")</f>
        <v/>
      </c>
    </row>
    <row r="496" spans="1:8" s="1" customFormat="1" x14ac:dyDescent="0.2">
      <c r="A496" s="57"/>
      <c r="B496" s="87" t="str">
        <f>IFERROR(IF([1]ForbDraft!B509&lt;&gt;"",[1]ForbDraft!B509,""),"")</f>
        <v/>
      </c>
      <c r="C496" s="101" t="str">
        <f>IFERROR(IF([1]ForbDraft!C509&lt;&gt;"",[1]ForbDraft!C509,""),"")</f>
        <v/>
      </c>
      <c r="D496" s="38" t="str">
        <f>IFERROR(IF([1]ForbDraft!O509&lt;&gt;"",[1]ForbDraft!O509,""),"")</f>
        <v/>
      </c>
      <c r="E496" s="102" t="str">
        <f>IFERROR(IF([1]ForbDraft!I509&lt;&gt;"",TEXT([1]ForbDraft!I509,"#,##0.00"),""),"")</f>
        <v/>
      </c>
      <c r="F496" s="103" t="str">
        <f>IFERROR(IF([1]ForbDraft!F509&lt;&gt;"",[1]ForbDraft!F509,""),"")</f>
        <v/>
      </c>
      <c r="G496" s="38" t="str">
        <f>IFERROR(IF([1]ForbCalc!D494&lt;&gt;"",[1]ForbCalc!D494,""),"")</f>
        <v/>
      </c>
      <c r="H496" s="104" t="str">
        <f>IFERROR(IF([1]ForbCalc!E494&lt;&gt;"",[1]ForbCalc!E494,""),"")</f>
        <v/>
      </c>
    </row>
    <row r="497" spans="1:8" s="1" customFormat="1" x14ac:dyDescent="0.2">
      <c r="A497" s="57"/>
      <c r="B497" s="87" t="str">
        <f>IFERROR(IF([1]ForbDraft!B510&lt;&gt;"",[1]ForbDraft!B510,""),"")</f>
        <v/>
      </c>
      <c r="C497" s="101" t="str">
        <f>IFERROR(IF([1]ForbDraft!C510&lt;&gt;"",[1]ForbDraft!C510,""),"")</f>
        <v/>
      </c>
      <c r="D497" s="38" t="str">
        <f>IFERROR(IF([1]ForbDraft!O510&lt;&gt;"",[1]ForbDraft!O510,""),"")</f>
        <v/>
      </c>
      <c r="E497" s="102" t="str">
        <f>IFERROR(IF([1]ForbDraft!I510&lt;&gt;"",TEXT([1]ForbDraft!I510,"#,##0.00"),""),"")</f>
        <v/>
      </c>
      <c r="F497" s="103" t="str">
        <f>IFERROR(IF([1]ForbDraft!F510&lt;&gt;"",[1]ForbDraft!F510,""),"")</f>
        <v/>
      </c>
      <c r="G497" s="38" t="str">
        <f>IFERROR(IF([1]ForbCalc!D495&lt;&gt;"",[1]ForbCalc!D495,""),"")</f>
        <v/>
      </c>
      <c r="H497" s="104" t="str">
        <f>IFERROR(IF([1]ForbCalc!E495&lt;&gt;"",[1]ForbCalc!E495,""),"")</f>
        <v/>
      </c>
    </row>
    <row r="498" spans="1:8" s="1" customFormat="1" x14ac:dyDescent="0.2">
      <c r="A498" s="57"/>
      <c r="B498" s="87" t="str">
        <f>IFERROR(IF([1]ForbDraft!B511&lt;&gt;"",[1]ForbDraft!B511,""),"")</f>
        <v/>
      </c>
      <c r="C498" s="101" t="str">
        <f>IFERROR(IF([1]ForbDraft!C511&lt;&gt;"",[1]ForbDraft!C511,""),"")</f>
        <v/>
      </c>
      <c r="D498" s="38" t="str">
        <f>IFERROR(IF([1]ForbDraft!O511&lt;&gt;"",[1]ForbDraft!O511,""),"")</f>
        <v/>
      </c>
      <c r="E498" s="102" t="str">
        <f>IFERROR(IF([1]ForbDraft!I511&lt;&gt;"",TEXT([1]ForbDraft!I511,"#,##0.00"),""),"")</f>
        <v/>
      </c>
      <c r="F498" s="103" t="str">
        <f>IFERROR(IF([1]ForbDraft!F511&lt;&gt;"",[1]ForbDraft!F511,""),"")</f>
        <v/>
      </c>
      <c r="G498" s="38" t="str">
        <f>IFERROR(IF([1]ForbCalc!D496&lt;&gt;"",[1]ForbCalc!D496,""),"")</f>
        <v/>
      </c>
      <c r="H498" s="104" t="str">
        <f>IFERROR(IF([1]ForbCalc!E496&lt;&gt;"",[1]ForbCalc!E496,""),"")</f>
        <v/>
      </c>
    </row>
    <row r="499" spans="1:8" s="1" customFormat="1" x14ac:dyDescent="0.2">
      <c r="A499" s="57"/>
      <c r="B499" s="87" t="str">
        <f>IFERROR(IF([1]ForbDraft!B512&lt;&gt;"",[1]ForbDraft!B512,""),"")</f>
        <v/>
      </c>
      <c r="C499" s="101" t="str">
        <f>IFERROR(IF([1]ForbDraft!C512&lt;&gt;"",[1]ForbDraft!C512,""),"")</f>
        <v/>
      </c>
      <c r="D499" s="38" t="str">
        <f>IFERROR(IF([1]ForbDraft!O512&lt;&gt;"",[1]ForbDraft!O512,""),"")</f>
        <v/>
      </c>
      <c r="E499" s="102" t="str">
        <f>IFERROR(IF([1]ForbDraft!I512&lt;&gt;"",TEXT([1]ForbDraft!I512,"#,##0.00"),""),"")</f>
        <v/>
      </c>
      <c r="F499" s="103" t="str">
        <f>IFERROR(IF([1]ForbDraft!F512&lt;&gt;"",[1]ForbDraft!F512,""),"")</f>
        <v/>
      </c>
      <c r="G499" s="38" t="str">
        <f>IFERROR(IF([1]ForbCalc!D497&lt;&gt;"",[1]ForbCalc!D497,""),"")</f>
        <v/>
      </c>
      <c r="H499" s="104" t="str">
        <f>IFERROR(IF([1]ForbCalc!E497&lt;&gt;"",[1]ForbCalc!E497,""),"")</f>
        <v/>
      </c>
    </row>
    <row r="500" spans="1:8" s="1" customFormat="1" x14ac:dyDescent="0.2">
      <c r="A500" s="57"/>
      <c r="B500" s="87" t="str">
        <f>IFERROR(IF([1]ForbDraft!B513&lt;&gt;"",[1]ForbDraft!B513,""),"")</f>
        <v/>
      </c>
      <c r="C500" s="101" t="str">
        <f>IFERROR(IF([1]ForbDraft!C513&lt;&gt;"",[1]ForbDraft!C513,""),"")</f>
        <v/>
      </c>
      <c r="D500" s="38" t="str">
        <f>IFERROR(IF([1]ForbDraft!O513&lt;&gt;"",[1]ForbDraft!O513,""),"")</f>
        <v/>
      </c>
      <c r="E500" s="102" t="str">
        <f>IFERROR(IF([1]ForbDraft!I513&lt;&gt;"",TEXT([1]ForbDraft!I513,"#,##0.00"),""),"")</f>
        <v/>
      </c>
      <c r="F500" s="103" t="str">
        <f>IFERROR(IF([1]ForbDraft!F513&lt;&gt;"",[1]ForbDraft!F513,""),"")</f>
        <v/>
      </c>
      <c r="G500" s="38" t="str">
        <f>IFERROR(IF([1]ForbCalc!D498&lt;&gt;"",[1]ForbCalc!D498,""),"")</f>
        <v/>
      </c>
      <c r="H500" s="104" t="str">
        <f>IFERROR(IF([1]ForbCalc!E498&lt;&gt;"",[1]ForbCalc!E498,""),"")</f>
        <v/>
      </c>
    </row>
    <row r="501" spans="1:8" s="1" customFormat="1" x14ac:dyDescent="0.2">
      <c r="A501" s="57"/>
      <c r="B501" s="87" t="str">
        <f>IFERROR(IF([1]ForbDraft!B514&lt;&gt;"",[1]ForbDraft!B514,""),"")</f>
        <v/>
      </c>
      <c r="C501" s="101" t="str">
        <f>IFERROR(IF([1]ForbDraft!C514&lt;&gt;"",[1]ForbDraft!C514,""),"")</f>
        <v/>
      </c>
      <c r="D501" s="38" t="str">
        <f>IFERROR(IF([1]ForbDraft!O514&lt;&gt;"",[1]ForbDraft!O514,""),"")</f>
        <v/>
      </c>
      <c r="E501" s="102" t="str">
        <f>IFERROR(IF([1]ForbDraft!I514&lt;&gt;"",TEXT([1]ForbDraft!I514,"#,##0.00"),""),"")</f>
        <v/>
      </c>
      <c r="F501" s="103" t="str">
        <f>IFERROR(IF([1]ForbDraft!F514&lt;&gt;"",[1]ForbDraft!F514,""),"")</f>
        <v/>
      </c>
      <c r="G501" s="38" t="str">
        <f>IFERROR(IF([1]ForbCalc!D499&lt;&gt;"",[1]ForbCalc!D499,""),"")</f>
        <v/>
      </c>
      <c r="H501" s="104" t="str">
        <f>IFERROR(IF([1]ForbCalc!E499&lt;&gt;"",[1]ForbCalc!E499,""),"")</f>
        <v/>
      </c>
    </row>
    <row r="502" spans="1:8" s="1" customFormat="1" x14ac:dyDescent="0.2">
      <c r="A502" s="57"/>
      <c r="B502" s="87" t="str">
        <f>IFERROR(IF([1]ForbDraft!B515&lt;&gt;"",[1]ForbDraft!B515,""),"")</f>
        <v/>
      </c>
      <c r="C502" s="101" t="str">
        <f>IFERROR(IF([1]ForbDraft!C515&lt;&gt;"",[1]ForbDraft!C515,""),"")</f>
        <v/>
      </c>
      <c r="D502" s="38" t="str">
        <f>IFERROR(IF([1]ForbDraft!O515&lt;&gt;"",[1]ForbDraft!O515,""),"")</f>
        <v/>
      </c>
      <c r="E502" s="102" t="str">
        <f>IFERROR(IF([1]ForbDraft!I515&lt;&gt;"",TEXT([1]ForbDraft!I515,"#,##0.00"),""),"")</f>
        <v/>
      </c>
      <c r="F502" s="103" t="str">
        <f>IFERROR(IF([1]ForbDraft!F515&lt;&gt;"",[1]ForbDraft!F515,""),"")</f>
        <v/>
      </c>
      <c r="G502" s="38" t="str">
        <f>IFERROR(IF([1]ForbCalc!D500&lt;&gt;"",[1]ForbCalc!D500,""),"")</f>
        <v/>
      </c>
      <c r="H502" s="104" t="str">
        <f>IFERROR(IF([1]ForbCalc!E500&lt;&gt;"",[1]ForbCalc!E500,""),"")</f>
        <v/>
      </c>
    </row>
    <row r="503" spans="1:8" s="1" customFormat="1" x14ac:dyDescent="0.2">
      <c r="A503" s="57"/>
      <c r="B503" s="87" t="str">
        <f>IFERROR(IF([1]ForbDraft!B516&lt;&gt;"",[1]ForbDraft!B516,""),"")</f>
        <v/>
      </c>
      <c r="C503" s="101" t="str">
        <f>IFERROR(IF([1]ForbDraft!C516&lt;&gt;"",[1]ForbDraft!C516,""),"")</f>
        <v/>
      </c>
      <c r="D503" s="38" t="str">
        <f>IFERROR(IF([1]ForbDraft!O516&lt;&gt;"",[1]ForbDraft!O516,""),"")</f>
        <v/>
      </c>
      <c r="E503" s="102" t="str">
        <f>IFERROR(IF([1]ForbDraft!I516&lt;&gt;"",TEXT([1]ForbDraft!I516,"#,##0.00"),""),"")</f>
        <v/>
      </c>
      <c r="F503" s="103" t="str">
        <f>IFERROR(IF([1]ForbDraft!F516&lt;&gt;"",[1]ForbDraft!F516,""),"")</f>
        <v/>
      </c>
      <c r="G503" s="38" t="str">
        <f>IFERROR(IF([1]ForbCalc!D501&lt;&gt;"",[1]ForbCalc!D501,""),"")</f>
        <v/>
      </c>
      <c r="H503" s="104" t="str">
        <f>IFERROR(IF([1]ForbCalc!E501&lt;&gt;"",[1]ForbCalc!E501,""),"")</f>
        <v/>
      </c>
    </row>
    <row r="504" spans="1:8" s="1" customFormat="1" x14ac:dyDescent="0.2">
      <c r="A504" s="57"/>
      <c r="B504" s="87" t="str">
        <f>IFERROR(IF([1]ForbDraft!B517&lt;&gt;"",[1]ForbDraft!B517,""),"")</f>
        <v/>
      </c>
      <c r="C504" s="101" t="str">
        <f>IFERROR(IF([1]ForbDraft!C517&lt;&gt;"",[1]ForbDraft!C517,""),"")</f>
        <v/>
      </c>
      <c r="D504" s="38" t="str">
        <f>IFERROR(IF([1]ForbDraft!O517&lt;&gt;"",[1]ForbDraft!O517,""),"")</f>
        <v/>
      </c>
      <c r="E504" s="102" t="str">
        <f>IFERROR(IF([1]ForbDraft!I517&lt;&gt;"",TEXT([1]ForbDraft!I517,"#,##0.00"),""),"")</f>
        <v/>
      </c>
      <c r="F504" s="103" t="str">
        <f>IFERROR(IF([1]ForbDraft!F517&lt;&gt;"",[1]ForbDraft!F517,""),"")</f>
        <v/>
      </c>
      <c r="G504" s="38" t="str">
        <f>IFERROR(IF([1]ForbCalc!D502&lt;&gt;"",[1]ForbCalc!D502,""),"")</f>
        <v/>
      </c>
      <c r="H504" s="104" t="str">
        <f>IFERROR(IF([1]ForbCalc!E502&lt;&gt;"",[1]ForbCalc!E502,""),"")</f>
        <v/>
      </c>
    </row>
    <row r="505" spans="1:8" s="1" customFormat="1" x14ac:dyDescent="0.2">
      <c r="A505" s="57"/>
      <c r="B505" s="87" t="str">
        <f>IFERROR(IF([1]ForbDraft!B518&lt;&gt;"",[1]ForbDraft!B518,""),"")</f>
        <v/>
      </c>
      <c r="C505" s="101" t="str">
        <f>IFERROR(IF([1]ForbDraft!C518&lt;&gt;"",[1]ForbDraft!C518,""),"")</f>
        <v/>
      </c>
      <c r="D505" s="38" t="str">
        <f>IFERROR(IF([1]ForbDraft!O518&lt;&gt;"",[1]ForbDraft!O518,""),"")</f>
        <v/>
      </c>
      <c r="E505" s="102" t="str">
        <f>IFERROR(IF([1]ForbDraft!I518&lt;&gt;"",TEXT([1]ForbDraft!I518,"#,##0.00"),""),"")</f>
        <v/>
      </c>
      <c r="F505" s="103" t="str">
        <f>IFERROR(IF([1]ForbDraft!F518&lt;&gt;"",[1]ForbDraft!F518,""),"")</f>
        <v/>
      </c>
      <c r="G505" s="38" t="str">
        <f>IFERROR(IF([1]ForbCalc!D503&lt;&gt;"",[1]ForbCalc!D503,""),"")</f>
        <v/>
      </c>
      <c r="H505" s="104" t="str">
        <f>IFERROR(IF([1]ForbCalc!E503&lt;&gt;"",[1]ForbCalc!E503,""),"")</f>
        <v/>
      </c>
    </row>
    <row r="506" spans="1:8" s="1" customFormat="1" x14ac:dyDescent="0.2">
      <c r="A506" s="57"/>
      <c r="B506" s="87" t="str">
        <f>IFERROR(IF([1]ForbDraft!B519&lt;&gt;"",[1]ForbDraft!B519,""),"")</f>
        <v/>
      </c>
      <c r="C506" s="101" t="str">
        <f>IFERROR(IF([1]ForbDraft!C519&lt;&gt;"",[1]ForbDraft!C519,""),"")</f>
        <v/>
      </c>
      <c r="D506" s="38" t="str">
        <f>IFERROR(IF([1]ForbDraft!O519&lt;&gt;"",[1]ForbDraft!O519,""),"")</f>
        <v/>
      </c>
      <c r="E506" s="102" t="str">
        <f>IFERROR(IF([1]ForbDraft!I519&lt;&gt;"",TEXT([1]ForbDraft!I519,"#,##0.00"),""),"")</f>
        <v/>
      </c>
      <c r="F506" s="103" t="str">
        <f>IFERROR(IF([1]ForbDraft!F519&lt;&gt;"",[1]ForbDraft!F519,""),"")</f>
        <v/>
      </c>
      <c r="G506" s="38" t="str">
        <f>IFERROR(IF([1]ForbCalc!D504&lt;&gt;"",[1]ForbCalc!D504,""),"")</f>
        <v/>
      </c>
      <c r="H506" s="104" t="str">
        <f>IFERROR(IF([1]ForbCalc!E504&lt;&gt;"",[1]ForbCalc!E504,""),"")</f>
        <v/>
      </c>
    </row>
    <row r="507" spans="1:8" s="1" customFormat="1" x14ac:dyDescent="0.2">
      <c r="A507" s="57"/>
      <c r="B507" s="87" t="str">
        <f>IFERROR(IF([1]ForbDraft!B520&lt;&gt;"",[1]ForbDraft!B520,""),"")</f>
        <v/>
      </c>
      <c r="C507" s="101" t="str">
        <f>IFERROR(IF([1]ForbDraft!C520&lt;&gt;"",[1]ForbDraft!C520,""),"")</f>
        <v/>
      </c>
      <c r="D507" s="38" t="str">
        <f>IFERROR(IF([1]ForbDraft!O520&lt;&gt;"",[1]ForbDraft!O520,""),"")</f>
        <v/>
      </c>
      <c r="E507" s="102" t="str">
        <f>IFERROR(IF([1]ForbDraft!I520&lt;&gt;"",TEXT([1]ForbDraft!I520,"#,##0.00"),""),"")</f>
        <v/>
      </c>
      <c r="F507" s="103" t="str">
        <f>IFERROR(IF([1]ForbDraft!F520&lt;&gt;"",[1]ForbDraft!F520,""),"")</f>
        <v/>
      </c>
      <c r="G507" s="38" t="str">
        <f>IFERROR(IF([1]ForbCalc!D505&lt;&gt;"",[1]ForbCalc!D505,""),"")</f>
        <v/>
      </c>
      <c r="H507" s="104" t="str">
        <f>IFERROR(IF([1]ForbCalc!E505&lt;&gt;"",[1]ForbCalc!E505,""),"")</f>
        <v/>
      </c>
    </row>
    <row r="508" spans="1:8" s="1" customFormat="1" x14ac:dyDescent="0.2">
      <c r="A508" s="57"/>
      <c r="B508" s="87" t="str">
        <f>IFERROR(IF([1]ForbDraft!B521&lt;&gt;"",[1]ForbDraft!B521,""),"")</f>
        <v/>
      </c>
      <c r="C508" s="101" t="str">
        <f>IFERROR(IF([1]ForbDraft!C521&lt;&gt;"",[1]ForbDraft!C521,""),"")</f>
        <v/>
      </c>
      <c r="D508" s="38" t="str">
        <f>IFERROR(IF([1]ForbDraft!O521&lt;&gt;"",[1]ForbDraft!O521,""),"")</f>
        <v/>
      </c>
      <c r="E508" s="102" t="str">
        <f>IFERROR(IF([1]ForbDraft!I521&lt;&gt;"",TEXT([1]ForbDraft!I521,"#,##0.00"),""),"")</f>
        <v/>
      </c>
      <c r="F508" s="103" t="str">
        <f>IFERROR(IF([1]ForbDraft!F521&lt;&gt;"",[1]ForbDraft!F521,""),"")</f>
        <v/>
      </c>
      <c r="G508" s="38" t="str">
        <f>IFERROR(IF([1]ForbCalc!D506&lt;&gt;"",[1]ForbCalc!D506,""),"")</f>
        <v/>
      </c>
      <c r="H508" s="104" t="str">
        <f>IFERROR(IF([1]ForbCalc!E506&lt;&gt;"",[1]ForbCalc!E506,""),"")</f>
        <v/>
      </c>
    </row>
    <row r="509" spans="1:8" s="1" customFormat="1" x14ac:dyDescent="0.2">
      <c r="A509" s="57"/>
      <c r="B509" s="87" t="str">
        <f>IFERROR(IF([1]ForbDraft!B522&lt;&gt;"",[1]ForbDraft!B522,""),"")</f>
        <v/>
      </c>
      <c r="C509" s="101" t="str">
        <f>IFERROR(IF([1]ForbDraft!C522&lt;&gt;"",[1]ForbDraft!C522,""),"")</f>
        <v/>
      </c>
      <c r="D509" s="38" t="str">
        <f>IFERROR(IF([1]ForbDraft!O522&lt;&gt;"",[1]ForbDraft!O522,""),"")</f>
        <v/>
      </c>
      <c r="E509" s="102" t="str">
        <f>IFERROR(IF([1]ForbDraft!I522&lt;&gt;"",TEXT([1]ForbDraft!I522,"#,##0.00"),""),"")</f>
        <v/>
      </c>
      <c r="F509" s="103" t="str">
        <f>IFERROR(IF([1]ForbDraft!F522&lt;&gt;"",[1]ForbDraft!F522,""),"")</f>
        <v/>
      </c>
      <c r="G509" s="38" t="str">
        <f>IFERROR(IF([1]ForbCalc!D507&lt;&gt;"",[1]ForbCalc!D507,""),"")</f>
        <v/>
      </c>
      <c r="H509" s="104" t="str">
        <f>IFERROR(IF([1]ForbCalc!E507&lt;&gt;"",[1]ForbCalc!E507,""),"")</f>
        <v/>
      </c>
    </row>
    <row r="510" spans="1:8" s="1" customFormat="1" x14ac:dyDescent="0.2">
      <c r="A510" s="57"/>
      <c r="B510" s="87" t="str">
        <f>IFERROR(IF([1]ForbDraft!B523&lt;&gt;"",[1]ForbDraft!B523,""),"")</f>
        <v/>
      </c>
      <c r="C510" s="101" t="str">
        <f>IFERROR(IF([1]ForbDraft!C523&lt;&gt;"",[1]ForbDraft!C523,""),"")</f>
        <v/>
      </c>
      <c r="D510" s="38" t="str">
        <f>IFERROR(IF([1]ForbDraft!O523&lt;&gt;"",[1]ForbDraft!O523,""),"")</f>
        <v/>
      </c>
      <c r="E510" s="102" t="str">
        <f>IFERROR(IF([1]ForbDraft!I523&lt;&gt;"",TEXT([1]ForbDraft!I523,"#,##0.00"),""),"")</f>
        <v/>
      </c>
      <c r="F510" s="103" t="str">
        <f>IFERROR(IF([1]ForbDraft!F523&lt;&gt;"",[1]ForbDraft!F523,""),"")</f>
        <v/>
      </c>
      <c r="G510" s="38" t="str">
        <f>IFERROR(IF([1]ForbCalc!D508&lt;&gt;"",[1]ForbCalc!D508,""),"")</f>
        <v/>
      </c>
      <c r="H510" s="104" t="str">
        <f>IFERROR(IF([1]ForbCalc!E508&lt;&gt;"",[1]ForbCalc!E508,""),"")</f>
        <v/>
      </c>
    </row>
    <row r="511" spans="1:8" s="1" customFormat="1" x14ac:dyDescent="0.2">
      <c r="A511" s="57"/>
      <c r="B511" s="87" t="str">
        <f>IFERROR(IF([1]ForbDraft!B524&lt;&gt;"",[1]ForbDraft!B524,""),"")</f>
        <v/>
      </c>
      <c r="C511" s="101" t="str">
        <f>IFERROR(IF([1]ForbDraft!C524&lt;&gt;"",[1]ForbDraft!C524,""),"")</f>
        <v/>
      </c>
      <c r="D511" s="38" t="str">
        <f>IFERROR(IF([1]ForbDraft!O524&lt;&gt;"",[1]ForbDraft!O524,""),"")</f>
        <v/>
      </c>
      <c r="E511" s="102" t="str">
        <f>IFERROR(IF([1]ForbDraft!I524&lt;&gt;"",TEXT([1]ForbDraft!I524,"#,##0.00"),""),"")</f>
        <v/>
      </c>
      <c r="F511" s="103" t="str">
        <f>IFERROR(IF([1]ForbDraft!F524&lt;&gt;"",[1]ForbDraft!F524,""),"")</f>
        <v/>
      </c>
      <c r="G511" s="38" t="str">
        <f>IFERROR(IF([1]ForbCalc!D509&lt;&gt;"",[1]ForbCalc!D509,""),"")</f>
        <v/>
      </c>
      <c r="H511" s="104" t="str">
        <f>IFERROR(IF([1]ForbCalc!E509&lt;&gt;"",[1]ForbCalc!E509,""),"")</f>
        <v/>
      </c>
    </row>
    <row r="512" spans="1:8" s="1" customFormat="1" x14ac:dyDescent="0.2">
      <c r="A512" s="57"/>
      <c r="B512" s="87" t="str">
        <f>IFERROR(IF([1]ForbDraft!B525&lt;&gt;"",[1]ForbDraft!B525,""),"")</f>
        <v/>
      </c>
      <c r="C512" s="101" t="str">
        <f>IFERROR(IF([1]ForbDraft!C525&lt;&gt;"",[1]ForbDraft!C525,""),"")</f>
        <v/>
      </c>
      <c r="D512" s="38" t="str">
        <f>IFERROR(IF([1]ForbDraft!O525&lt;&gt;"",[1]ForbDraft!O525,""),"")</f>
        <v/>
      </c>
      <c r="E512" s="102" t="str">
        <f>IFERROR(IF([1]ForbDraft!I525&lt;&gt;"",TEXT([1]ForbDraft!I525,"#,##0.00"),""),"")</f>
        <v/>
      </c>
      <c r="F512" s="103" t="str">
        <f>IFERROR(IF([1]ForbDraft!F525&lt;&gt;"",[1]ForbDraft!F525,""),"")</f>
        <v/>
      </c>
      <c r="G512" s="38" t="str">
        <f>IFERROR(IF([1]ForbCalc!D510&lt;&gt;"",[1]ForbCalc!D510,""),"")</f>
        <v/>
      </c>
      <c r="H512" s="104" t="str">
        <f>IFERROR(IF([1]ForbCalc!E510&lt;&gt;"",[1]ForbCalc!E510,""),"")</f>
        <v/>
      </c>
    </row>
    <row r="513" spans="1:8" s="1" customFormat="1" x14ac:dyDescent="0.2">
      <c r="A513" s="57"/>
      <c r="B513" s="87" t="str">
        <f>IFERROR(IF([1]ForbDraft!B526&lt;&gt;"",[1]ForbDraft!B526,""),"")</f>
        <v/>
      </c>
      <c r="C513" s="101" t="str">
        <f>IFERROR(IF([1]ForbDraft!C526&lt;&gt;"",[1]ForbDraft!C526,""),"")</f>
        <v/>
      </c>
      <c r="D513" s="38" t="str">
        <f>IFERROR(IF([1]ForbDraft!O526&lt;&gt;"",[1]ForbDraft!O526,""),"")</f>
        <v/>
      </c>
      <c r="E513" s="102" t="str">
        <f>IFERROR(IF([1]ForbDraft!I526&lt;&gt;"",TEXT([1]ForbDraft!I526,"#,##0.00"),""),"")</f>
        <v/>
      </c>
      <c r="F513" s="103" t="str">
        <f>IFERROR(IF([1]ForbDraft!F526&lt;&gt;"",[1]ForbDraft!F526,""),"")</f>
        <v/>
      </c>
      <c r="G513" s="38" t="str">
        <f>IFERROR(IF([1]ForbCalc!D511&lt;&gt;"",[1]ForbCalc!D511,""),"")</f>
        <v/>
      </c>
      <c r="H513" s="104" t="str">
        <f>IFERROR(IF([1]ForbCalc!E511&lt;&gt;"",[1]ForbCalc!E511,""),"")</f>
        <v/>
      </c>
    </row>
    <row r="514" spans="1:8" s="1" customFormat="1" x14ac:dyDescent="0.2">
      <c r="A514" s="57"/>
      <c r="B514" s="87" t="str">
        <f>IFERROR(IF([1]ForbDraft!B527&lt;&gt;"",[1]ForbDraft!B527,""),"")</f>
        <v/>
      </c>
      <c r="C514" s="101" t="str">
        <f>IFERROR(IF([1]ForbDraft!C527&lt;&gt;"",[1]ForbDraft!C527,""),"")</f>
        <v/>
      </c>
      <c r="D514" s="38" t="str">
        <f>IFERROR(IF([1]ForbDraft!O527&lt;&gt;"",[1]ForbDraft!O527,""),"")</f>
        <v/>
      </c>
      <c r="E514" s="102" t="str">
        <f>IFERROR(IF([1]ForbDraft!I527&lt;&gt;"",TEXT([1]ForbDraft!I527,"#,##0.00"),""),"")</f>
        <v/>
      </c>
      <c r="F514" s="103" t="str">
        <f>IFERROR(IF([1]ForbDraft!F527&lt;&gt;"",[1]ForbDraft!F527,""),"")</f>
        <v/>
      </c>
      <c r="G514" s="38" t="str">
        <f>IFERROR(IF([1]ForbCalc!D512&lt;&gt;"",[1]ForbCalc!D512,""),"")</f>
        <v/>
      </c>
      <c r="H514" s="104" t="str">
        <f>IFERROR(IF([1]ForbCalc!E512&lt;&gt;"",[1]ForbCalc!E512,""),"")</f>
        <v/>
      </c>
    </row>
    <row r="515" spans="1:8" s="1" customFormat="1" x14ac:dyDescent="0.2">
      <c r="A515" s="57"/>
      <c r="B515" s="87" t="str">
        <f>IFERROR(IF([1]ForbDraft!B528&lt;&gt;"",[1]ForbDraft!B528,""),"")</f>
        <v/>
      </c>
      <c r="C515" s="101" t="str">
        <f>IFERROR(IF([1]ForbDraft!C528&lt;&gt;"",[1]ForbDraft!C528,""),"")</f>
        <v/>
      </c>
      <c r="D515" s="38" t="str">
        <f>IFERROR(IF([1]ForbDraft!O528&lt;&gt;"",[1]ForbDraft!O528,""),"")</f>
        <v/>
      </c>
      <c r="E515" s="102" t="str">
        <f>IFERROR(IF([1]ForbDraft!I528&lt;&gt;"",TEXT([1]ForbDraft!I528,"#,##0.00"),""),"")</f>
        <v/>
      </c>
      <c r="F515" s="103" t="str">
        <f>IFERROR(IF([1]ForbDraft!F528&lt;&gt;"",[1]ForbDraft!F528,""),"")</f>
        <v/>
      </c>
      <c r="G515" s="38" t="str">
        <f>IFERROR(IF([1]ForbCalc!D513&lt;&gt;"",[1]ForbCalc!D513,""),"")</f>
        <v/>
      </c>
      <c r="H515" s="104" t="str">
        <f>IFERROR(IF([1]ForbCalc!E513&lt;&gt;"",[1]ForbCalc!E513,""),"")</f>
        <v/>
      </c>
    </row>
    <row r="516" spans="1:8" s="1" customFormat="1" x14ac:dyDescent="0.2">
      <c r="A516" s="57"/>
      <c r="B516" s="87" t="str">
        <f>IFERROR(IF([1]ForbDraft!B529&lt;&gt;"",[1]ForbDraft!B529,""),"")</f>
        <v/>
      </c>
      <c r="C516" s="101" t="str">
        <f>IFERROR(IF([1]ForbDraft!C529&lt;&gt;"",[1]ForbDraft!C529,""),"")</f>
        <v/>
      </c>
      <c r="D516" s="38" t="str">
        <f>IFERROR(IF([1]ForbDraft!O529&lt;&gt;"",[1]ForbDraft!O529,""),"")</f>
        <v/>
      </c>
      <c r="E516" s="102" t="str">
        <f>IFERROR(IF([1]ForbDraft!I529&lt;&gt;"",TEXT([1]ForbDraft!I529,"#,##0.00"),""),"")</f>
        <v/>
      </c>
      <c r="F516" s="103" t="str">
        <f>IFERROR(IF([1]ForbDraft!F529&lt;&gt;"",[1]ForbDraft!F529,""),"")</f>
        <v/>
      </c>
      <c r="G516" s="38" t="str">
        <f>IFERROR(IF([1]ForbCalc!D514&lt;&gt;"",[1]ForbCalc!D514,""),"")</f>
        <v/>
      </c>
      <c r="H516" s="104" t="str">
        <f>IFERROR(IF([1]ForbCalc!E514&lt;&gt;"",[1]ForbCalc!E514,""),"")</f>
        <v/>
      </c>
    </row>
    <row r="517" spans="1:8" s="1" customFormat="1" x14ac:dyDescent="0.2">
      <c r="A517" s="57"/>
      <c r="B517" s="87" t="str">
        <f>IFERROR(IF([1]ForbDraft!B530&lt;&gt;"",[1]ForbDraft!B530,""),"")</f>
        <v/>
      </c>
      <c r="C517" s="101" t="str">
        <f>IFERROR(IF([1]ForbDraft!C530&lt;&gt;"",[1]ForbDraft!C530,""),"")</f>
        <v/>
      </c>
      <c r="D517" s="38" t="str">
        <f>IFERROR(IF([1]ForbDraft!O530&lt;&gt;"",[1]ForbDraft!O530,""),"")</f>
        <v/>
      </c>
      <c r="E517" s="102" t="str">
        <f>IFERROR(IF([1]ForbDraft!I530&lt;&gt;"",TEXT([1]ForbDraft!I530,"#,##0.00"),""),"")</f>
        <v/>
      </c>
      <c r="F517" s="103" t="str">
        <f>IFERROR(IF([1]ForbDraft!F530&lt;&gt;"",[1]ForbDraft!F530,""),"")</f>
        <v/>
      </c>
      <c r="G517" s="38" t="str">
        <f>IFERROR(IF([1]ForbCalc!D515&lt;&gt;"",[1]ForbCalc!D515,""),"")</f>
        <v/>
      </c>
      <c r="H517" s="104" t="str">
        <f>IFERROR(IF([1]ForbCalc!E515&lt;&gt;"",[1]ForbCalc!E515,""),"")</f>
        <v/>
      </c>
    </row>
    <row r="518" spans="1:8" s="1" customFormat="1" x14ac:dyDescent="0.2">
      <c r="A518" s="57"/>
      <c r="B518" s="87" t="str">
        <f>IFERROR(IF([1]ForbDraft!B531&lt;&gt;"",[1]ForbDraft!B531,""),"")</f>
        <v/>
      </c>
      <c r="C518" s="101" t="str">
        <f>IFERROR(IF([1]ForbDraft!C531&lt;&gt;"",[1]ForbDraft!C531,""),"")</f>
        <v/>
      </c>
      <c r="D518" s="38" t="str">
        <f>IFERROR(IF([1]ForbDraft!O531&lt;&gt;"",[1]ForbDraft!O531,""),"")</f>
        <v/>
      </c>
      <c r="E518" s="102" t="str">
        <f>IFERROR(IF([1]ForbDraft!I531&lt;&gt;"",TEXT([1]ForbDraft!I531,"#,##0.00"),""),"")</f>
        <v/>
      </c>
      <c r="F518" s="103" t="str">
        <f>IFERROR(IF([1]ForbDraft!F531&lt;&gt;"",[1]ForbDraft!F531,""),"")</f>
        <v/>
      </c>
      <c r="G518" s="38" t="str">
        <f>IFERROR(IF([1]ForbCalc!D516&lt;&gt;"",[1]ForbCalc!D516,""),"")</f>
        <v/>
      </c>
      <c r="H518" s="104" t="str">
        <f>IFERROR(IF([1]ForbCalc!E516&lt;&gt;"",[1]ForbCalc!E516,""),"")</f>
        <v/>
      </c>
    </row>
    <row r="519" spans="1:8" s="1" customFormat="1" x14ac:dyDescent="0.2">
      <c r="A519" s="57"/>
      <c r="B519" s="87" t="str">
        <f>IFERROR(IF([1]ForbDraft!B532&lt;&gt;"",[1]ForbDraft!B532,""),"")</f>
        <v/>
      </c>
      <c r="C519" s="101" t="str">
        <f>IFERROR(IF([1]ForbDraft!C532&lt;&gt;"",[1]ForbDraft!C532,""),"")</f>
        <v/>
      </c>
      <c r="D519" s="38" t="str">
        <f>IFERROR(IF([1]ForbDraft!O532&lt;&gt;"",[1]ForbDraft!O532,""),"")</f>
        <v/>
      </c>
      <c r="E519" s="102" t="str">
        <f>IFERROR(IF([1]ForbDraft!I532&lt;&gt;"",TEXT([1]ForbDraft!I532,"#,##0.00"),""),"")</f>
        <v/>
      </c>
      <c r="F519" s="103" t="str">
        <f>IFERROR(IF([1]ForbDraft!F532&lt;&gt;"",[1]ForbDraft!F532,""),"")</f>
        <v/>
      </c>
      <c r="G519" s="38" t="str">
        <f>IFERROR(IF([1]ForbCalc!D517&lt;&gt;"",[1]ForbCalc!D517,""),"")</f>
        <v/>
      </c>
      <c r="H519" s="104" t="str">
        <f>IFERROR(IF([1]ForbCalc!E517&lt;&gt;"",[1]ForbCalc!E517,""),"")</f>
        <v/>
      </c>
    </row>
    <row r="520" spans="1:8" s="1" customFormat="1" x14ac:dyDescent="0.2">
      <c r="A520" s="57"/>
      <c r="B520" s="87" t="str">
        <f>IFERROR(IF([1]ForbDraft!B533&lt;&gt;"",[1]ForbDraft!B533,""),"")</f>
        <v/>
      </c>
      <c r="C520" s="101" t="str">
        <f>IFERROR(IF([1]ForbDraft!C533&lt;&gt;"",[1]ForbDraft!C533,""),"")</f>
        <v/>
      </c>
      <c r="D520" s="38" t="str">
        <f>IFERROR(IF([1]ForbDraft!O533&lt;&gt;"",[1]ForbDraft!O533,""),"")</f>
        <v/>
      </c>
      <c r="E520" s="102" t="str">
        <f>IFERROR(IF([1]ForbDraft!I533&lt;&gt;"",TEXT([1]ForbDraft!I533,"#,##0.00"),""),"")</f>
        <v/>
      </c>
      <c r="F520" s="103" t="str">
        <f>IFERROR(IF([1]ForbDraft!F533&lt;&gt;"",[1]ForbDraft!F533,""),"")</f>
        <v/>
      </c>
      <c r="G520" s="38" t="str">
        <f>IFERROR(IF([1]ForbCalc!D518&lt;&gt;"",[1]ForbCalc!D518,""),"")</f>
        <v/>
      </c>
      <c r="H520" s="104" t="str">
        <f>IFERROR(IF([1]ForbCalc!E518&lt;&gt;"",[1]ForbCalc!E518,""),"")</f>
        <v/>
      </c>
    </row>
    <row r="521" spans="1:8" s="1" customFormat="1" x14ac:dyDescent="0.2">
      <c r="A521" s="57"/>
      <c r="B521" s="87" t="str">
        <f>IFERROR(IF([1]ForbDraft!B534&lt;&gt;"",[1]ForbDraft!B534,""),"")</f>
        <v/>
      </c>
      <c r="C521" s="101" t="str">
        <f>IFERROR(IF([1]ForbDraft!C534&lt;&gt;"",[1]ForbDraft!C534,""),"")</f>
        <v/>
      </c>
      <c r="D521" s="38" t="str">
        <f>IFERROR(IF([1]ForbDraft!O534&lt;&gt;"",[1]ForbDraft!O534,""),"")</f>
        <v/>
      </c>
      <c r="E521" s="102" t="str">
        <f>IFERROR(IF([1]ForbDraft!I534&lt;&gt;"",TEXT([1]ForbDraft!I534,"#,##0.00"),""),"")</f>
        <v/>
      </c>
      <c r="F521" s="103" t="str">
        <f>IFERROR(IF([1]ForbDraft!F534&lt;&gt;"",[1]ForbDraft!F534,""),"")</f>
        <v/>
      </c>
      <c r="G521" s="38" t="str">
        <f>IFERROR(IF([1]ForbCalc!D519&lt;&gt;"",[1]ForbCalc!D519,""),"")</f>
        <v/>
      </c>
      <c r="H521" s="104" t="str">
        <f>IFERROR(IF([1]ForbCalc!E519&lt;&gt;"",[1]ForbCalc!E519,""),"")</f>
        <v/>
      </c>
    </row>
    <row r="522" spans="1:8" s="1" customFormat="1" x14ac:dyDescent="0.2">
      <c r="A522" s="57"/>
      <c r="B522" s="87" t="str">
        <f>IFERROR(IF([1]ForbDraft!B535&lt;&gt;"",[1]ForbDraft!B535,""),"")</f>
        <v/>
      </c>
      <c r="C522" s="101" t="str">
        <f>IFERROR(IF([1]ForbDraft!C535&lt;&gt;"",[1]ForbDraft!C535,""),"")</f>
        <v/>
      </c>
      <c r="D522" s="38" t="str">
        <f>IFERROR(IF([1]ForbDraft!O535&lt;&gt;"",[1]ForbDraft!O535,""),"")</f>
        <v/>
      </c>
      <c r="E522" s="102" t="str">
        <f>IFERROR(IF([1]ForbDraft!I535&lt;&gt;"",TEXT([1]ForbDraft!I535,"#,##0.00"),""),"")</f>
        <v/>
      </c>
      <c r="F522" s="103" t="str">
        <f>IFERROR(IF([1]ForbDraft!F535&lt;&gt;"",[1]ForbDraft!F535,""),"")</f>
        <v/>
      </c>
      <c r="G522" s="38" t="str">
        <f>IFERROR(IF([1]ForbCalc!D520&lt;&gt;"",[1]ForbCalc!D520,""),"")</f>
        <v/>
      </c>
      <c r="H522" s="104" t="str">
        <f>IFERROR(IF([1]ForbCalc!E520&lt;&gt;"",[1]ForbCalc!E520,""),"")</f>
        <v/>
      </c>
    </row>
    <row r="523" spans="1:8" s="1" customFormat="1" x14ac:dyDescent="0.2">
      <c r="A523" s="57"/>
      <c r="B523" s="87" t="str">
        <f>IFERROR(IF([1]ForbDraft!B536&lt;&gt;"",[1]ForbDraft!B536,""),"")</f>
        <v/>
      </c>
      <c r="C523" s="101" t="str">
        <f>IFERROR(IF([1]ForbDraft!C536&lt;&gt;"",[1]ForbDraft!C536,""),"")</f>
        <v/>
      </c>
      <c r="D523" s="38" t="str">
        <f>IFERROR(IF([1]ForbDraft!O536&lt;&gt;"",[1]ForbDraft!O536,""),"")</f>
        <v/>
      </c>
      <c r="E523" s="102" t="str">
        <f>IFERROR(IF([1]ForbDraft!I536&lt;&gt;"",TEXT([1]ForbDraft!I536,"#,##0.00"),""),"")</f>
        <v/>
      </c>
      <c r="F523" s="103" t="str">
        <f>IFERROR(IF([1]ForbDraft!F536&lt;&gt;"",[1]ForbDraft!F536,""),"")</f>
        <v/>
      </c>
      <c r="G523" s="38" t="str">
        <f>IFERROR(IF([1]ForbCalc!D521&lt;&gt;"",[1]ForbCalc!D521,""),"")</f>
        <v/>
      </c>
      <c r="H523" s="104" t="str">
        <f>IFERROR(IF([1]ForbCalc!E521&lt;&gt;"",[1]ForbCalc!E521,""),"")</f>
        <v/>
      </c>
    </row>
    <row r="524" spans="1:8" s="1" customFormat="1" x14ac:dyDescent="0.2">
      <c r="A524" s="57"/>
      <c r="B524" s="87" t="str">
        <f>IFERROR(IF([1]ForbDraft!B537&lt;&gt;"",[1]ForbDraft!B537,""),"")</f>
        <v/>
      </c>
      <c r="C524" s="101" t="str">
        <f>IFERROR(IF([1]ForbDraft!C537&lt;&gt;"",[1]ForbDraft!C537,""),"")</f>
        <v/>
      </c>
      <c r="D524" s="38" t="str">
        <f>IFERROR(IF([1]ForbDraft!O537&lt;&gt;"",[1]ForbDraft!O537,""),"")</f>
        <v/>
      </c>
      <c r="E524" s="102" t="str">
        <f>IFERROR(IF([1]ForbDraft!I537&lt;&gt;"",TEXT([1]ForbDraft!I537,"#,##0.00"),""),"")</f>
        <v/>
      </c>
      <c r="F524" s="103" t="str">
        <f>IFERROR(IF([1]ForbDraft!F537&lt;&gt;"",[1]ForbDraft!F537,""),"")</f>
        <v/>
      </c>
      <c r="G524" s="38" t="str">
        <f>IFERROR(IF([1]ForbCalc!D522&lt;&gt;"",[1]ForbCalc!D522,""),"")</f>
        <v/>
      </c>
      <c r="H524" s="104" t="str">
        <f>IFERROR(IF([1]ForbCalc!E522&lt;&gt;"",[1]ForbCalc!E522,""),"")</f>
        <v/>
      </c>
    </row>
    <row r="525" spans="1:8" s="1" customFormat="1" x14ac:dyDescent="0.2">
      <c r="A525" s="57"/>
      <c r="B525" s="87" t="str">
        <f>IFERROR(IF([1]ForbDraft!B538&lt;&gt;"",[1]ForbDraft!B538,""),"")</f>
        <v/>
      </c>
      <c r="C525" s="101" t="str">
        <f>IFERROR(IF([1]ForbDraft!C538&lt;&gt;"",[1]ForbDraft!C538,""),"")</f>
        <v/>
      </c>
      <c r="D525" s="38" t="str">
        <f>IFERROR(IF([1]ForbDraft!O538&lt;&gt;"",[1]ForbDraft!O538,""),"")</f>
        <v/>
      </c>
      <c r="E525" s="102" t="str">
        <f>IFERROR(IF([1]ForbDraft!I538&lt;&gt;"",TEXT([1]ForbDraft!I538,"#,##0.00"),""),"")</f>
        <v/>
      </c>
      <c r="F525" s="103" t="str">
        <f>IFERROR(IF([1]ForbDraft!F538&lt;&gt;"",[1]ForbDraft!F538,""),"")</f>
        <v/>
      </c>
      <c r="G525" s="38" t="str">
        <f>IFERROR(IF([1]ForbCalc!D523&lt;&gt;"",[1]ForbCalc!D523,""),"")</f>
        <v/>
      </c>
      <c r="H525" s="104" t="str">
        <f>IFERROR(IF([1]ForbCalc!E523&lt;&gt;"",[1]ForbCalc!E523,""),"")</f>
        <v/>
      </c>
    </row>
    <row r="526" spans="1:8" s="1" customFormat="1" x14ac:dyDescent="0.2">
      <c r="A526" s="57"/>
      <c r="B526" s="87" t="str">
        <f>IFERROR(IF([1]ForbDraft!B539&lt;&gt;"",[1]ForbDraft!B539,""),"")</f>
        <v/>
      </c>
      <c r="C526" s="101" t="str">
        <f>IFERROR(IF([1]ForbDraft!C539&lt;&gt;"",[1]ForbDraft!C539,""),"")</f>
        <v/>
      </c>
      <c r="D526" s="38" t="str">
        <f>IFERROR(IF([1]ForbDraft!O539&lt;&gt;"",[1]ForbDraft!O539,""),"")</f>
        <v/>
      </c>
      <c r="E526" s="102" t="str">
        <f>IFERROR(IF([1]ForbDraft!I539&lt;&gt;"",TEXT([1]ForbDraft!I539,"#,##0.00"),""),"")</f>
        <v/>
      </c>
      <c r="F526" s="103" t="str">
        <f>IFERROR(IF([1]ForbDraft!F539&lt;&gt;"",[1]ForbDraft!F539,""),"")</f>
        <v/>
      </c>
      <c r="G526" s="38" t="str">
        <f>IFERROR(IF([1]ForbCalc!D524&lt;&gt;"",[1]ForbCalc!D524,""),"")</f>
        <v/>
      </c>
      <c r="H526" s="104" t="str">
        <f>IFERROR(IF([1]ForbCalc!E524&lt;&gt;"",[1]ForbCalc!E524,""),"")</f>
        <v/>
      </c>
    </row>
    <row r="527" spans="1:8" s="1" customFormat="1" x14ac:dyDescent="0.2">
      <c r="A527" s="57"/>
      <c r="B527" s="87" t="str">
        <f>IFERROR(IF([1]ForbDraft!B540&lt;&gt;"",[1]ForbDraft!B540,""),"")</f>
        <v/>
      </c>
      <c r="C527" s="101" t="str">
        <f>IFERROR(IF([1]ForbDraft!C540&lt;&gt;"",[1]ForbDraft!C540,""),"")</f>
        <v/>
      </c>
      <c r="D527" s="38" t="str">
        <f>IFERROR(IF([1]ForbDraft!O540&lt;&gt;"",[1]ForbDraft!O540,""),"")</f>
        <v/>
      </c>
      <c r="E527" s="102" t="str">
        <f>IFERROR(IF([1]ForbDraft!I540&lt;&gt;"",TEXT([1]ForbDraft!I540,"#,##0.00"),""),"")</f>
        <v/>
      </c>
      <c r="F527" s="103" t="str">
        <f>IFERROR(IF([1]ForbDraft!F540&lt;&gt;"",[1]ForbDraft!F540,""),"")</f>
        <v/>
      </c>
      <c r="G527" s="38" t="str">
        <f>IFERROR(IF([1]ForbCalc!D525&lt;&gt;"",[1]ForbCalc!D525,""),"")</f>
        <v/>
      </c>
      <c r="H527" s="104" t="str">
        <f>IFERROR(IF([1]ForbCalc!E525&lt;&gt;"",[1]ForbCalc!E525,""),"")</f>
        <v/>
      </c>
    </row>
    <row r="528" spans="1:8" s="1" customFormat="1" x14ac:dyDescent="0.2">
      <c r="A528" s="57"/>
      <c r="B528" s="87" t="str">
        <f>IFERROR(IF([1]ForbDraft!B541&lt;&gt;"",[1]ForbDraft!B541,""),"")</f>
        <v/>
      </c>
      <c r="C528" s="101" t="str">
        <f>IFERROR(IF([1]ForbDraft!C541&lt;&gt;"",[1]ForbDraft!C541,""),"")</f>
        <v/>
      </c>
      <c r="D528" s="38" t="str">
        <f>IFERROR(IF([1]ForbDraft!O541&lt;&gt;"",[1]ForbDraft!O541,""),"")</f>
        <v/>
      </c>
      <c r="E528" s="102" t="str">
        <f>IFERROR(IF([1]ForbDraft!I541&lt;&gt;"",TEXT([1]ForbDraft!I541,"#,##0.00"),""),"")</f>
        <v/>
      </c>
      <c r="F528" s="103" t="str">
        <f>IFERROR(IF([1]ForbDraft!F541&lt;&gt;"",[1]ForbDraft!F541,""),"")</f>
        <v/>
      </c>
      <c r="G528" s="38" t="str">
        <f>IFERROR(IF([1]ForbCalc!D526&lt;&gt;"",[1]ForbCalc!D526,""),"")</f>
        <v/>
      </c>
      <c r="H528" s="104" t="str">
        <f>IFERROR(IF([1]ForbCalc!E526&lt;&gt;"",[1]ForbCalc!E526,""),"")</f>
        <v/>
      </c>
    </row>
    <row r="529" spans="1:8" s="1" customFormat="1" x14ac:dyDescent="0.2">
      <c r="A529" s="57"/>
      <c r="B529" s="87" t="str">
        <f>IFERROR(IF([1]ForbDraft!B542&lt;&gt;"",[1]ForbDraft!B542,""),"")</f>
        <v/>
      </c>
      <c r="C529" s="101" t="str">
        <f>IFERROR(IF([1]ForbDraft!C542&lt;&gt;"",[1]ForbDraft!C542,""),"")</f>
        <v/>
      </c>
      <c r="D529" s="38" t="str">
        <f>IFERROR(IF([1]ForbDraft!O542&lt;&gt;"",[1]ForbDraft!O542,""),"")</f>
        <v/>
      </c>
      <c r="E529" s="102" t="str">
        <f>IFERROR(IF([1]ForbDraft!I542&lt;&gt;"",TEXT([1]ForbDraft!I542,"#,##0.00"),""),"")</f>
        <v/>
      </c>
      <c r="F529" s="103" t="str">
        <f>IFERROR(IF([1]ForbDraft!F542&lt;&gt;"",[1]ForbDraft!F542,""),"")</f>
        <v/>
      </c>
      <c r="G529" s="38" t="str">
        <f>IFERROR(IF([1]ForbCalc!D527&lt;&gt;"",[1]ForbCalc!D527,""),"")</f>
        <v/>
      </c>
      <c r="H529" s="104" t="str">
        <f>IFERROR(IF([1]ForbCalc!E527&lt;&gt;"",[1]ForbCalc!E527,""),"")</f>
        <v/>
      </c>
    </row>
    <row r="530" spans="1:8" s="1" customFormat="1" x14ac:dyDescent="0.2">
      <c r="A530" s="57"/>
      <c r="B530" s="87" t="str">
        <f>IFERROR(IF([1]ForbDraft!B543&lt;&gt;"",[1]ForbDraft!B543,""),"")</f>
        <v/>
      </c>
      <c r="C530" s="101" t="str">
        <f>IFERROR(IF([1]ForbDraft!C543&lt;&gt;"",[1]ForbDraft!C543,""),"")</f>
        <v/>
      </c>
      <c r="D530" s="38" t="str">
        <f>IFERROR(IF([1]ForbDraft!O543&lt;&gt;"",[1]ForbDraft!O543,""),"")</f>
        <v/>
      </c>
      <c r="E530" s="102" t="str">
        <f>IFERROR(IF([1]ForbDraft!I543&lt;&gt;"",TEXT([1]ForbDraft!I543,"#,##0.00"),""),"")</f>
        <v/>
      </c>
      <c r="F530" s="103" t="str">
        <f>IFERROR(IF([1]ForbDraft!F543&lt;&gt;"",[1]ForbDraft!F543,""),"")</f>
        <v/>
      </c>
      <c r="G530" s="38" t="str">
        <f>IFERROR(IF([1]ForbCalc!D528&lt;&gt;"",[1]ForbCalc!D528,""),"")</f>
        <v/>
      </c>
      <c r="H530" s="104" t="str">
        <f>IFERROR(IF([1]ForbCalc!E528&lt;&gt;"",[1]ForbCalc!E528,""),"")</f>
        <v/>
      </c>
    </row>
    <row r="531" spans="1:8" s="1" customFormat="1" x14ac:dyDescent="0.2">
      <c r="A531" s="57"/>
      <c r="B531" s="87" t="str">
        <f>IFERROR(IF([1]ForbDraft!B544&lt;&gt;"",[1]ForbDraft!B544,""),"")</f>
        <v/>
      </c>
      <c r="C531" s="101" t="str">
        <f>IFERROR(IF([1]ForbDraft!C544&lt;&gt;"",[1]ForbDraft!C544,""),"")</f>
        <v/>
      </c>
      <c r="D531" s="38" t="str">
        <f>IFERROR(IF([1]ForbDraft!O544&lt;&gt;"",[1]ForbDraft!O544,""),"")</f>
        <v/>
      </c>
      <c r="E531" s="102" t="str">
        <f>IFERROR(IF([1]ForbDraft!I544&lt;&gt;"",TEXT([1]ForbDraft!I544,"#,##0.00"),""),"")</f>
        <v/>
      </c>
      <c r="F531" s="103" t="str">
        <f>IFERROR(IF([1]ForbDraft!F544&lt;&gt;"",[1]ForbDraft!F544,""),"")</f>
        <v/>
      </c>
      <c r="G531" s="38" t="str">
        <f>IFERROR(IF([1]ForbCalc!D529&lt;&gt;"",[1]ForbCalc!D529,""),"")</f>
        <v/>
      </c>
      <c r="H531" s="104" t="str">
        <f>IFERROR(IF([1]ForbCalc!E529&lt;&gt;"",[1]ForbCalc!E529,""),"")</f>
        <v/>
      </c>
    </row>
    <row r="532" spans="1:8" s="1" customFormat="1" x14ac:dyDescent="0.2">
      <c r="A532" s="57"/>
      <c r="B532" s="87" t="str">
        <f>IFERROR(IF([1]ForbDraft!B545&lt;&gt;"",[1]ForbDraft!B545,""),"")</f>
        <v/>
      </c>
      <c r="C532" s="101" t="str">
        <f>IFERROR(IF([1]ForbDraft!C545&lt;&gt;"",[1]ForbDraft!C545,""),"")</f>
        <v/>
      </c>
      <c r="D532" s="38" t="str">
        <f>IFERROR(IF([1]ForbDraft!O545&lt;&gt;"",[1]ForbDraft!O545,""),"")</f>
        <v/>
      </c>
      <c r="E532" s="102" t="str">
        <f>IFERROR(IF([1]ForbDraft!I545&lt;&gt;"",TEXT([1]ForbDraft!I545,"#,##0.00"),""),"")</f>
        <v/>
      </c>
      <c r="F532" s="103" t="str">
        <f>IFERROR(IF([1]ForbDraft!F545&lt;&gt;"",[1]ForbDraft!F545,""),"")</f>
        <v/>
      </c>
      <c r="G532" s="38" t="str">
        <f>IFERROR(IF([1]ForbCalc!D530&lt;&gt;"",[1]ForbCalc!D530,""),"")</f>
        <v/>
      </c>
      <c r="H532" s="104" t="str">
        <f>IFERROR(IF([1]ForbCalc!E530&lt;&gt;"",[1]ForbCalc!E530,""),"")</f>
        <v/>
      </c>
    </row>
    <row r="533" spans="1:8" s="1" customFormat="1" x14ac:dyDescent="0.2">
      <c r="A533" s="57"/>
      <c r="B533" s="87" t="str">
        <f>IFERROR(IF([1]ForbDraft!B546&lt;&gt;"",[1]ForbDraft!B546,""),"")</f>
        <v/>
      </c>
      <c r="C533" s="101" t="str">
        <f>IFERROR(IF([1]ForbDraft!C546&lt;&gt;"",[1]ForbDraft!C546,""),"")</f>
        <v/>
      </c>
      <c r="D533" s="38" t="str">
        <f>IFERROR(IF([1]ForbDraft!O546&lt;&gt;"",[1]ForbDraft!O546,""),"")</f>
        <v/>
      </c>
      <c r="E533" s="102" t="str">
        <f>IFERROR(IF([1]ForbDraft!I546&lt;&gt;"",TEXT([1]ForbDraft!I546,"#,##0.00"),""),"")</f>
        <v/>
      </c>
      <c r="F533" s="103" t="str">
        <f>IFERROR(IF([1]ForbDraft!F546&lt;&gt;"",[1]ForbDraft!F546,""),"")</f>
        <v/>
      </c>
      <c r="G533" s="38" t="str">
        <f>IFERROR(IF([1]ForbCalc!D531&lt;&gt;"",[1]ForbCalc!D531,""),"")</f>
        <v/>
      </c>
      <c r="H533" s="104" t="str">
        <f>IFERROR(IF([1]ForbCalc!E531&lt;&gt;"",[1]ForbCalc!E531,""),"")</f>
        <v/>
      </c>
    </row>
    <row r="534" spans="1:8" s="1" customFormat="1" x14ac:dyDescent="0.2">
      <c r="A534" s="57"/>
      <c r="B534" s="87" t="str">
        <f>IFERROR(IF([1]ForbDraft!B547&lt;&gt;"",[1]ForbDraft!B547,""),"")</f>
        <v/>
      </c>
      <c r="C534" s="101" t="str">
        <f>IFERROR(IF([1]ForbDraft!C547&lt;&gt;"",[1]ForbDraft!C547,""),"")</f>
        <v/>
      </c>
      <c r="D534" s="38" t="str">
        <f>IFERROR(IF([1]ForbDraft!O547&lt;&gt;"",[1]ForbDraft!O547,""),"")</f>
        <v/>
      </c>
      <c r="E534" s="102" t="str">
        <f>IFERROR(IF([1]ForbDraft!I547&lt;&gt;"",TEXT([1]ForbDraft!I547,"#,##0.00"),""),"")</f>
        <v/>
      </c>
      <c r="F534" s="103" t="str">
        <f>IFERROR(IF([1]ForbDraft!F547&lt;&gt;"",[1]ForbDraft!F547,""),"")</f>
        <v/>
      </c>
      <c r="G534" s="38" t="str">
        <f>IFERROR(IF([1]ForbCalc!D532&lt;&gt;"",[1]ForbCalc!D532,""),"")</f>
        <v/>
      </c>
      <c r="H534" s="104" t="str">
        <f>IFERROR(IF([1]ForbCalc!E532&lt;&gt;"",[1]ForbCalc!E532,""),"")</f>
        <v/>
      </c>
    </row>
    <row r="535" spans="1:8" s="1" customFormat="1" x14ac:dyDescent="0.2">
      <c r="A535" s="57"/>
      <c r="B535" s="87" t="str">
        <f>IFERROR(IF([1]ForbDraft!B548&lt;&gt;"",[1]ForbDraft!B548,""),"")</f>
        <v/>
      </c>
      <c r="C535" s="101" t="str">
        <f>IFERROR(IF([1]ForbDraft!C548&lt;&gt;"",[1]ForbDraft!C548,""),"")</f>
        <v/>
      </c>
      <c r="D535" s="38" t="str">
        <f>IFERROR(IF([1]ForbDraft!O548&lt;&gt;"",[1]ForbDraft!O548,""),"")</f>
        <v/>
      </c>
      <c r="E535" s="102" t="str">
        <f>IFERROR(IF([1]ForbDraft!I548&lt;&gt;"",TEXT([1]ForbDraft!I548,"#,##0.00"),""),"")</f>
        <v/>
      </c>
      <c r="F535" s="103" t="str">
        <f>IFERROR(IF([1]ForbDraft!F548&lt;&gt;"",[1]ForbDraft!F548,""),"")</f>
        <v/>
      </c>
      <c r="G535" s="38" t="str">
        <f>IFERROR(IF([1]ForbCalc!D533&lt;&gt;"",[1]ForbCalc!D533,""),"")</f>
        <v/>
      </c>
      <c r="H535" s="104" t="str">
        <f>IFERROR(IF([1]ForbCalc!E533&lt;&gt;"",[1]ForbCalc!E533,""),"")</f>
        <v/>
      </c>
    </row>
    <row r="536" spans="1:8" s="1" customFormat="1" x14ac:dyDescent="0.2">
      <c r="A536" s="57"/>
      <c r="B536" s="87" t="str">
        <f>IFERROR(IF([1]ForbDraft!B549&lt;&gt;"",[1]ForbDraft!B549,""),"")</f>
        <v/>
      </c>
      <c r="C536" s="101" t="str">
        <f>IFERROR(IF([1]ForbDraft!C549&lt;&gt;"",[1]ForbDraft!C549,""),"")</f>
        <v/>
      </c>
      <c r="D536" s="38" t="str">
        <f>IFERROR(IF([1]ForbDraft!O549&lt;&gt;"",[1]ForbDraft!O549,""),"")</f>
        <v/>
      </c>
      <c r="E536" s="102" t="str">
        <f>IFERROR(IF([1]ForbDraft!I549&lt;&gt;"",TEXT([1]ForbDraft!I549,"#,##0.00"),""),"")</f>
        <v/>
      </c>
      <c r="F536" s="103" t="str">
        <f>IFERROR(IF([1]ForbDraft!F549&lt;&gt;"",[1]ForbDraft!F549,""),"")</f>
        <v/>
      </c>
      <c r="G536" s="38" t="str">
        <f>IFERROR(IF([1]ForbCalc!D534&lt;&gt;"",[1]ForbCalc!D534,""),"")</f>
        <v/>
      </c>
      <c r="H536" s="104" t="str">
        <f>IFERROR(IF([1]ForbCalc!E534&lt;&gt;"",[1]ForbCalc!E534,""),"")</f>
        <v/>
      </c>
    </row>
    <row r="537" spans="1:8" s="1" customFormat="1" x14ac:dyDescent="0.2">
      <c r="A537" s="57"/>
      <c r="B537" s="87" t="str">
        <f>IFERROR(IF([1]ForbDraft!B550&lt;&gt;"",[1]ForbDraft!B550,""),"")</f>
        <v/>
      </c>
      <c r="C537" s="101" t="str">
        <f>IFERROR(IF([1]ForbDraft!C550&lt;&gt;"",[1]ForbDraft!C550,""),"")</f>
        <v/>
      </c>
      <c r="D537" s="38" t="str">
        <f>IFERROR(IF([1]ForbDraft!O550&lt;&gt;"",[1]ForbDraft!O550,""),"")</f>
        <v/>
      </c>
      <c r="E537" s="102" t="str">
        <f>IFERROR(IF([1]ForbDraft!I550&lt;&gt;"",TEXT([1]ForbDraft!I550,"#,##0.00"),""),"")</f>
        <v/>
      </c>
      <c r="F537" s="103" t="str">
        <f>IFERROR(IF([1]ForbDraft!F550&lt;&gt;"",[1]ForbDraft!F550,""),"")</f>
        <v/>
      </c>
      <c r="G537" s="38" t="str">
        <f>IFERROR(IF([1]ForbCalc!D535&lt;&gt;"",[1]ForbCalc!D535,""),"")</f>
        <v/>
      </c>
      <c r="H537" s="104" t="str">
        <f>IFERROR(IF([1]ForbCalc!E535&lt;&gt;"",[1]ForbCalc!E535,""),"")</f>
        <v/>
      </c>
    </row>
    <row r="538" spans="1:8" s="1" customFormat="1" x14ac:dyDescent="0.2">
      <c r="A538" s="57"/>
      <c r="B538" s="87" t="str">
        <f>IFERROR(IF([1]ForbDraft!B551&lt;&gt;"",[1]ForbDraft!B551,""),"")</f>
        <v/>
      </c>
      <c r="C538" s="101" t="str">
        <f>IFERROR(IF([1]ForbDraft!C551&lt;&gt;"",[1]ForbDraft!C551,""),"")</f>
        <v/>
      </c>
      <c r="D538" s="38" t="str">
        <f>IFERROR(IF([1]ForbDraft!O551&lt;&gt;"",[1]ForbDraft!O551,""),"")</f>
        <v/>
      </c>
      <c r="E538" s="102" t="str">
        <f>IFERROR(IF([1]ForbDraft!I551&lt;&gt;"",TEXT([1]ForbDraft!I551,"#,##0.00"),""),"")</f>
        <v/>
      </c>
      <c r="F538" s="103" t="str">
        <f>IFERROR(IF([1]ForbDraft!F551&lt;&gt;"",[1]ForbDraft!F551,""),"")</f>
        <v/>
      </c>
      <c r="G538" s="38" t="str">
        <f>IFERROR(IF([1]ForbCalc!D536&lt;&gt;"",[1]ForbCalc!D536,""),"")</f>
        <v/>
      </c>
      <c r="H538" s="104" t="str">
        <f>IFERROR(IF([1]ForbCalc!E536&lt;&gt;"",[1]ForbCalc!E536,""),"")</f>
        <v/>
      </c>
    </row>
    <row r="539" spans="1:8" s="1" customFormat="1" x14ac:dyDescent="0.2">
      <c r="A539" s="57"/>
      <c r="B539" s="87" t="str">
        <f>IFERROR(IF([1]ForbDraft!B552&lt;&gt;"",[1]ForbDraft!B552,""),"")</f>
        <v/>
      </c>
      <c r="C539" s="101" t="str">
        <f>IFERROR(IF([1]ForbDraft!C552&lt;&gt;"",[1]ForbDraft!C552,""),"")</f>
        <v/>
      </c>
      <c r="D539" s="38" t="str">
        <f>IFERROR(IF([1]ForbDraft!O552&lt;&gt;"",[1]ForbDraft!O552,""),"")</f>
        <v/>
      </c>
      <c r="E539" s="102" t="str">
        <f>IFERROR(IF([1]ForbDraft!I552&lt;&gt;"",TEXT([1]ForbDraft!I552,"#,##0.00"),""),"")</f>
        <v/>
      </c>
      <c r="F539" s="103" t="str">
        <f>IFERROR(IF([1]ForbDraft!F552&lt;&gt;"",[1]ForbDraft!F552,""),"")</f>
        <v/>
      </c>
      <c r="G539" s="38" t="str">
        <f>IFERROR(IF([1]ForbCalc!D537&lt;&gt;"",[1]ForbCalc!D537,""),"")</f>
        <v/>
      </c>
      <c r="H539" s="104" t="str">
        <f>IFERROR(IF([1]ForbCalc!E537&lt;&gt;"",[1]ForbCalc!E537,""),"")</f>
        <v/>
      </c>
    </row>
    <row r="540" spans="1:8" s="1" customFormat="1" x14ac:dyDescent="0.2">
      <c r="A540" s="57"/>
      <c r="B540" s="87" t="str">
        <f>IFERROR(IF([1]ForbDraft!B553&lt;&gt;"",[1]ForbDraft!B553,""),"")</f>
        <v/>
      </c>
      <c r="C540" s="101" t="str">
        <f>IFERROR(IF([1]ForbDraft!C553&lt;&gt;"",[1]ForbDraft!C553,""),"")</f>
        <v/>
      </c>
      <c r="D540" s="38" t="str">
        <f>IFERROR(IF([1]ForbDraft!O553&lt;&gt;"",[1]ForbDraft!O553,""),"")</f>
        <v/>
      </c>
      <c r="E540" s="102" t="str">
        <f>IFERROR(IF([1]ForbDraft!I553&lt;&gt;"",TEXT([1]ForbDraft!I553,"#,##0.00"),""),"")</f>
        <v/>
      </c>
      <c r="F540" s="103" t="str">
        <f>IFERROR(IF([1]ForbDraft!F553&lt;&gt;"",[1]ForbDraft!F553,""),"")</f>
        <v/>
      </c>
      <c r="G540" s="38" t="str">
        <f>IFERROR(IF([1]ForbCalc!D538&lt;&gt;"",[1]ForbCalc!D538,""),"")</f>
        <v/>
      </c>
      <c r="H540" s="104" t="str">
        <f>IFERROR(IF([1]ForbCalc!E538&lt;&gt;"",[1]ForbCalc!E538,""),"")</f>
        <v/>
      </c>
    </row>
    <row r="541" spans="1:8" s="1" customFormat="1" x14ac:dyDescent="0.2">
      <c r="A541" s="57"/>
      <c r="B541" s="87" t="str">
        <f>IFERROR(IF([1]ForbDraft!B554&lt;&gt;"",[1]ForbDraft!B554,""),"")</f>
        <v/>
      </c>
      <c r="C541" s="101" t="str">
        <f>IFERROR(IF([1]ForbDraft!C554&lt;&gt;"",[1]ForbDraft!C554,""),"")</f>
        <v/>
      </c>
      <c r="D541" s="38" t="str">
        <f>IFERROR(IF([1]ForbDraft!O554&lt;&gt;"",[1]ForbDraft!O554,""),"")</f>
        <v/>
      </c>
      <c r="E541" s="102" t="str">
        <f>IFERROR(IF([1]ForbDraft!I554&lt;&gt;"",TEXT([1]ForbDraft!I554,"#,##0.00"),""),"")</f>
        <v/>
      </c>
      <c r="F541" s="103" t="str">
        <f>IFERROR(IF([1]ForbDraft!F554&lt;&gt;"",[1]ForbDraft!F554,""),"")</f>
        <v/>
      </c>
      <c r="G541" s="38" t="str">
        <f>IFERROR(IF([1]ForbCalc!D539&lt;&gt;"",[1]ForbCalc!D539,""),"")</f>
        <v/>
      </c>
      <c r="H541" s="104" t="str">
        <f>IFERROR(IF([1]ForbCalc!E539&lt;&gt;"",[1]ForbCalc!E539,""),"")</f>
        <v/>
      </c>
    </row>
    <row r="542" spans="1:8" s="1" customFormat="1" x14ac:dyDescent="0.2">
      <c r="A542" s="57"/>
      <c r="B542" s="87" t="str">
        <f>IFERROR(IF([1]ForbDraft!B555&lt;&gt;"",[1]ForbDraft!B555,""),"")</f>
        <v/>
      </c>
      <c r="C542" s="101" t="str">
        <f>IFERROR(IF([1]ForbDraft!C555&lt;&gt;"",[1]ForbDraft!C555,""),"")</f>
        <v/>
      </c>
      <c r="D542" s="38" t="str">
        <f>IFERROR(IF([1]ForbDraft!O555&lt;&gt;"",[1]ForbDraft!O555,""),"")</f>
        <v/>
      </c>
      <c r="E542" s="102" t="str">
        <f>IFERROR(IF([1]ForbDraft!I555&lt;&gt;"",TEXT([1]ForbDraft!I555,"#,##0.00"),""),"")</f>
        <v/>
      </c>
      <c r="F542" s="103" t="str">
        <f>IFERROR(IF([1]ForbDraft!F555&lt;&gt;"",[1]ForbDraft!F555,""),"")</f>
        <v/>
      </c>
      <c r="G542" s="38" t="str">
        <f>IFERROR(IF([1]ForbCalc!D540&lt;&gt;"",[1]ForbCalc!D540,""),"")</f>
        <v/>
      </c>
      <c r="H542" s="104" t="str">
        <f>IFERROR(IF([1]ForbCalc!E540&lt;&gt;"",[1]ForbCalc!E540,""),"")</f>
        <v/>
      </c>
    </row>
    <row r="543" spans="1:8" s="1" customFormat="1" x14ac:dyDescent="0.2">
      <c r="A543" s="57"/>
      <c r="B543" s="87" t="str">
        <f>IFERROR(IF([1]ForbDraft!B556&lt;&gt;"",[1]ForbDraft!B556,""),"")</f>
        <v/>
      </c>
      <c r="C543" s="101" t="str">
        <f>IFERROR(IF([1]ForbDraft!C556&lt;&gt;"",[1]ForbDraft!C556,""),"")</f>
        <v/>
      </c>
      <c r="D543" s="38" t="str">
        <f>IFERROR(IF([1]ForbDraft!O556&lt;&gt;"",[1]ForbDraft!O556,""),"")</f>
        <v/>
      </c>
      <c r="E543" s="102" t="str">
        <f>IFERROR(IF([1]ForbDraft!I556&lt;&gt;"",TEXT([1]ForbDraft!I556,"#,##0.00"),""),"")</f>
        <v/>
      </c>
      <c r="F543" s="103" t="str">
        <f>IFERROR(IF([1]ForbDraft!F556&lt;&gt;"",[1]ForbDraft!F556,""),"")</f>
        <v/>
      </c>
      <c r="G543" s="38" t="str">
        <f>IFERROR(IF([1]ForbCalc!D541&lt;&gt;"",[1]ForbCalc!D541,""),"")</f>
        <v/>
      </c>
      <c r="H543" s="104" t="str">
        <f>IFERROR(IF([1]ForbCalc!E541&lt;&gt;"",[1]ForbCalc!E541,""),"")</f>
        <v/>
      </c>
    </row>
    <row r="544" spans="1:8" s="1" customFormat="1" x14ac:dyDescent="0.2">
      <c r="A544" s="57"/>
      <c r="B544" s="87" t="str">
        <f>IFERROR(IF([1]ForbDraft!B557&lt;&gt;"",[1]ForbDraft!B557,""),"")</f>
        <v/>
      </c>
      <c r="C544" s="101" t="str">
        <f>IFERROR(IF([1]ForbDraft!C557&lt;&gt;"",[1]ForbDraft!C557,""),"")</f>
        <v/>
      </c>
      <c r="D544" s="38" t="str">
        <f>IFERROR(IF([1]ForbDraft!O557&lt;&gt;"",[1]ForbDraft!O557,""),"")</f>
        <v/>
      </c>
      <c r="E544" s="102" t="str">
        <f>IFERROR(IF([1]ForbDraft!I557&lt;&gt;"",TEXT([1]ForbDraft!I557,"#,##0.00"),""),"")</f>
        <v/>
      </c>
      <c r="F544" s="103" t="str">
        <f>IFERROR(IF([1]ForbDraft!F557&lt;&gt;"",[1]ForbDraft!F557,""),"")</f>
        <v/>
      </c>
      <c r="G544" s="38" t="str">
        <f>IFERROR(IF([1]ForbCalc!D542&lt;&gt;"",[1]ForbCalc!D542,""),"")</f>
        <v/>
      </c>
      <c r="H544" s="104" t="str">
        <f>IFERROR(IF([1]ForbCalc!E542&lt;&gt;"",[1]ForbCalc!E542,""),"")</f>
        <v/>
      </c>
    </row>
    <row r="545" spans="1:8" s="1" customFormat="1" x14ac:dyDescent="0.2">
      <c r="A545" s="57"/>
      <c r="B545" s="87" t="str">
        <f>IFERROR(IF([1]ForbDraft!B558&lt;&gt;"",[1]ForbDraft!B558,""),"")</f>
        <v/>
      </c>
      <c r="C545" s="101" t="str">
        <f>IFERROR(IF([1]ForbDraft!C558&lt;&gt;"",[1]ForbDraft!C558,""),"")</f>
        <v/>
      </c>
      <c r="D545" s="38" t="str">
        <f>IFERROR(IF([1]ForbDraft!O558&lt;&gt;"",[1]ForbDraft!O558,""),"")</f>
        <v/>
      </c>
      <c r="E545" s="102" t="str">
        <f>IFERROR(IF([1]ForbDraft!I558&lt;&gt;"",TEXT([1]ForbDraft!I558,"#,##0.00"),""),"")</f>
        <v/>
      </c>
      <c r="F545" s="103" t="str">
        <f>IFERROR(IF([1]ForbDraft!F558&lt;&gt;"",[1]ForbDraft!F558,""),"")</f>
        <v/>
      </c>
      <c r="G545" s="38" t="str">
        <f>IFERROR(IF([1]ForbCalc!D543&lt;&gt;"",[1]ForbCalc!D543,""),"")</f>
        <v/>
      </c>
      <c r="H545" s="104" t="str">
        <f>IFERROR(IF([1]ForbCalc!E543&lt;&gt;"",[1]ForbCalc!E543,""),"")</f>
        <v/>
      </c>
    </row>
    <row r="546" spans="1:8" s="1" customFormat="1" x14ac:dyDescent="0.2">
      <c r="A546" s="57"/>
      <c r="B546" s="87" t="str">
        <f>IFERROR(IF([1]ForbDraft!B559&lt;&gt;"",[1]ForbDraft!B559,""),"")</f>
        <v/>
      </c>
      <c r="C546" s="101" t="str">
        <f>IFERROR(IF([1]ForbDraft!C559&lt;&gt;"",[1]ForbDraft!C559,""),"")</f>
        <v/>
      </c>
      <c r="D546" s="38" t="str">
        <f>IFERROR(IF([1]ForbDraft!O559&lt;&gt;"",[1]ForbDraft!O559,""),"")</f>
        <v/>
      </c>
      <c r="E546" s="102" t="str">
        <f>IFERROR(IF([1]ForbDraft!I559&lt;&gt;"",TEXT([1]ForbDraft!I559,"#,##0.00"),""),"")</f>
        <v/>
      </c>
      <c r="F546" s="103" t="str">
        <f>IFERROR(IF([1]ForbDraft!F559&lt;&gt;"",[1]ForbDraft!F559,""),"")</f>
        <v/>
      </c>
      <c r="G546" s="38" t="str">
        <f>IFERROR(IF([1]ForbCalc!D544&lt;&gt;"",[1]ForbCalc!D544,""),"")</f>
        <v/>
      </c>
      <c r="H546" s="104" t="str">
        <f>IFERROR(IF([1]ForbCalc!E544&lt;&gt;"",[1]ForbCalc!E544,""),"")</f>
        <v/>
      </c>
    </row>
    <row r="547" spans="1:8" s="1" customFormat="1" x14ac:dyDescent="0.2">
      <c r="A547" s="57"/>
      <c r="B547" s="87" t="str">
        <f>IFERROR(IF([1]ForbDraft!B560&lt;&gt;"",[1]ForbDraft!B560,""),"")</f>
        <v/>
      </c>
      <c r="C547" s="101" t="str">
        <f>IFERROR(IF([1]ForbDraft!C560&lt;&gt;"",[1]ForbDraft!C560,""),"")</f>
        <v/>
      </c>
      <c r="D547" s="38" t="str">
        <f>IFERROR(IF([1]ForbDraft!O560&lt;&gt;"",[1]ForbDraft!O560,""),"")</f>
        <v/>
      </c>
      <c r="E547" s="102" t="str">
        <f>IFERROR(IF([1]ForbDraft!I560&lt;&gt;"",TEXT([1]ForbDraft!I560,"#,##0.00"),""),"")</f>
        <v/>
      </c>
      <c r="F547" s="103" t="str">
        <f>IFERROR(IF([1]ForbDraft!F560&lt;&gt;"",[1]ForbDraft!F560,""),"")</f>
        <v/>
      </c>
      <c r="G547" s="38" t="str">
        <f>IFERROR(IF([1]ForbCalc!D545&lt;&gt;"",[1]ForbCalc!D545,""),"")</f>
        <v/>
      </c>
      <c r="H547" s="104" t="str">
        <f>IFERROR(IF([1]ForbCalc!E545&lt;&gt;"",[1]ForbCalc!E545,""),"")</f>
        <v/>
      </c>
    </row>
    <row r="548" spans="1:8" s="1" customFormat="1" x14ac:dyDescent="0.2">
      <c r="A548" s="57"/>
      <c r="B548" s="87" t="str">
        <f>IFERROR(IF([1]ForbDraft!B561&lt;&gt;"",[1]ForbDraft!B561,""),"")</f>
        <v/>
      </c>
      <c r="C548" s="101" t="str">
        <f>IFERROR(IF([1]ForbDraft!C561&lt;&gt;"",[1]ForbDraft!C561,""),"")</f>
        <v/>
      </c>
      <c r="D548" s="38" t="str">
        <f>IFERROR(IF([1]ForbDraft!O561&lt;&gt;"",[1]ForbDraft!O561,""),"")</f>
        <v/>
      </c>
      <c r="E548" s="102" t="str">
        <f>IFERROR(IF([1]ForbDraft!I561&lt;&gt;"",TEXT([1]ForbDraft!I561,"#,##0.00"),""),"")</f>
        <v/>
      </c>
      <c r="F548" s="103" t="str">
        <f>IFERROR(IF([1]ForbDraft!F561&lt;&gt;"",[1]ForbDraft!F561,""),"")</f>
        <v/>
      </c>
      <c r="G548" s="38" t="str">
        <f>IFERROR(IF([1]ForbCalc!D546&lt;&gt;"",[1]ForbCalc!D546,""),"")</f>
        <v/>
      </c>
      <c r="H548" s="104" t="str">
        <f>IFERROR(IF([1]ForbCalc!E546&lt;&gt;"",[1]ForbCalc!E546,""),"")</f>
        <v/>
      </c>
    </row>
    <row r="549" spans="1:8" s="1" customFormat="1" x14ac:dyDescent="0.2">
      <c r="A549" s="57"/>
      <c r="B549" s="87" t="str">
        <f>IFERROR(IF([1]ForbDraft!B562&lt;&gt;"",[1]ForbDraft!B562,""),"")</f>
        <v/>
      </c>
      <c r="C549" s="101" t="str">
        <f>IFERROR(IF([1]ForbDraft!C562&lt;&gt;"",[1]ForbDraft!C562,""),"")</f>
        <v/>
      </c>
      <c r="D549" s="38" t="str">
        <f>IFERROR(IF([1]ForbDraft!O562&lt;&gt;"",[1]ForbDraft!O562,""),"")</f>
        <v/>
      </c>
      <c r="E549" s="102" t="str">
        <f>IFERROR(IF([1]ForbDraft!I562&lt;&gt;"",TEXT([1]ForbDraft!I562,"#,##0.00"),""),"")</f>
        <v/>
      </c>
      <c r="F549" s="103" t="str">
        <f>IFERROR(IF([1]ForbDraft!F562&lt;&gt;"",[1]ForbDraft!F562,""),"")</f>
        <v/>
      </c>
      <c r="G549" s="38" t="str">
        <f>IFERROR(IF([1]ForbCalc!D547&lt;&gt;"",[1]ForbCalc!D547,""),"")</f>
        <v/>
      </c>
      <c r="H549" s="104" t="str">
        <f>IFERROR(IF([1]ForbCalc!E547&lt;&gt;"",[1]ForbCalc!E547,""),"")</f>
        <v/>
      </c>
    </row>
    <row r="550" spans="1:8" s="1" customFormat="1" x14ac:dyDescent="0.2">
      <c r="A550" s="57"/>
      <c r="B550" s="87" t="str">
        <f>IFERROR(IF([1]ForbDraft!B563&lt;&gt;"",[1]ForbDraft!B563,""),"")</f>
        <v/>
      </c>
      <c r="C550" s="101" t="str">
        <f>IFERROR(IF([1]ForbDraft!C563&lt;&gt;"",[1]ForbDraft!C563,""),"")</f>
        <v/>
      </c>
      <c r="D550" s="38" t="str">
        <f>IFERROR(IF([1]ForbDraft!O563&lt;&gt;"",[1]ForbDraft!O563,""),"")</f>
        <v/>
      </c>
      <c r="E550" s="102" t="str">
        <f>IFERROR(IF([1]ForbDraft!I563&lt;&gt;"",TEXT([1]ForbDraft!I563,"#,##0.00"),""),"")</f>
        <v/>
      </c>
      <c r="F550" s="103" t="str">
        <f>IFERROR(IF([1]ForbDraft!F563&lt;&gt;"",[1]ForbDraft!F563,""),"")</f>
        <v/>
      </c>
      <c r="G550" s="38" t="str">
        <f>IFERROR(IF([1]ForbCalc!D548&lt;&gt;"",[1]ForbCalc!D548,""),"")</f>
        <v/>
      </c>
      <c r="H550" s="104" t="str">
        <f>IFERROR(IF([1]ForbCalc!E548&lt;&gt;"",[1]ForbCalc!E548,""),"")</f>
        <v/>
      </c>
    </row>
    <row r="551" spans="1:8" s="1" customFormat="1" x14ac:dyDescent="0.2">
      <c r="A551" s="57"/>
      <c r="B551" s="87" t="str">
        <f>IFERROR(IF([1]ForbDraft!B564&lt;&gt;"",[1]ForbDraft!B564,""),"")</f>
        <v/>
      </c>
      <c r="C551" s="101" t="str">
        <f>IFERROR(IF([1]ForbDraft!C564&lt;&gt;"",[1]ForbDraft!C564,""),"")</f>
        <v/>
      </c>
      <c r="D551" s="38" t="str">
        <f>IFERROR(IF([1]ForbDraft!O564&lt;&gt;"",[1]ForbDraft!O564,""),"")</f>
        <v/>
      </c>
      <c r="E551" s="102" t="str">
        <f>IFERROR(IF([1]ForbDraft!I564&lt;&gt;"",TEXT([1]ForbDraft!I564,"#,##0.00"),""),"")</f>
        <v/>
      </c>
      <c r="F551" s="103" t="str">
        <f>IFERROR(IF([1]ForbDraft!F564&lt;&gt;"",[1]ForbDraft!F564,""),"")</f>
        <v/>
      </c>
      <c r="G551" s="38" t="str">
        <f>IFERROR(IF([1]ForbCalc!D549&lt;&gt;"",[1]ForbCalc!D549,""),"")</f>
        <v/>
      </c>
      <c r="H551" s="104" t="str">
        <f>IFERROR(IF([1]ForbCalc!E549&lt;&gt;"",[1]ForbCalc!E549,""),"")</f>
        <v/>
      </c>
    </row>
    <row r="552" spans="1:8" s="1" customFormat="1" x14ac:dyDescent="0.2">
      <c r="A552" s="57"/>
      <c r="B552" s="87" t="str">
        <f>IFERROR(IF([1]ForbDraft!B565&lt;&gt;"",[1]ForbDraft!B565,""),"")</f>
        <v/>
      </c>
      <c r="C552" s="101" t="str">
        <f>IFERROR(IF([1]ForbDraft!C565&lt;&gt;"",[1]ForbDraft!C565,""),"")</f>
        <v/>
      </c>
      <c r="D552" s="38" t="str">
        <f>IFERROR(IF([1]ForbDraft!O565&lt;&gt;"",[1]ForbDraft!O565,""),"")</f>
        <v/>
      </c>
      <c r="E552" s="102" t="str">
        <f>IFERROR(IF([1]ForbDraft!I565&lt;&gt;"",TEXT([1]ForbDraft!I565,"#,##0.00"),""),"")</f>
        <v/>
      </c>
      <c r="F552" s="103" t="str">
        <f>IFERROR(IF([1]ForbDraft!F565&lt;&gt;"",[1]ForbDraft!F565,""),"")</f>
        <v/>
      </c>
      <c r="G552" s="38" t="str">
        <f>IFERROR(IF([1]ForbCalc!D550&lt;&gt;"",[1]ForbCalc!D550,""),"")</f>
        <v/>
      </c>
      <c r="H552" s="104" t="str">
        <f>IFERROR(IF([1]ForbCalc!E550&lt;&gt;"",[1]ForbCalc!E550,""),"")</f>
        <v/>
      </c>
    </row>
    <row r="553" spans="1:8" s="1" customFormat="1" x14ac:dyDescent="0.2">
      <c r="A553" s="57"/>
      <c r="B553" s="87" t="str">
        <f>IFERROR(IF([1]ForbDraft!B566&lt;&gt;"",[1]ForbDraft!B566,""),"")</f>
        <v/>
      </c>
      <c r="C553" s="101" t="str">
        <f>IFERROR(IF([1]ForbDraft!C566&lt;&gt;"",[1]ForbDraft!C566,""),"")</f>
        <v/>
      </c>
      <c r="D553" s="38" t="str">
        <f>IFERROR(IF([1]ForbDraft!O566&lt;&gt;"",[1]ForbDraft!O566,""),"")</f>
        <v/>
      </c>
      <c r="E553" s="102" t="str">
        <f>IFERROR(IF([1]ForbDraft!I566&lt;&gt;"",TEXT([1]ForbDraft!I566,"#,##0.00"),""),"")</f>
        <v/>
      </c>
      <c r="F553" s="103" t="str">
        <f>IFERROR(IF([1]ForbDraft!F566&lt;&gt;"",[1]ForbDraft!F566,""),"")</f>
        <v/>
      </c>
      <c r="G553" s="38" t="str">
        <f>IFERROR(IF([1]ForbCalc!D551&lt;&gt;"",[1]ForbCalc!D551,""),"")</f>
        <v/>
      </c>
      <c r="H553" s="104" t="str">
        <f>IFERROR(IF([1]ForbCalc!E551&lt;&gt;"",[1]ForbCalc!E551,""),"")</f>
        <v/>
      </c>
    </row>
    <row r="554" spans="1:8" s="1" customFormat="1" x14ac:dyDescent="0.2">
      <c r="A554" s="57"/>
      <c r="B554" s="87" t="str">
        <f>IFERROR(IF([1]ForbDraft!B567&lt;&gt;"",[1]ForbDraft!B567,""),"")</f>
        <v/>
      </c>
      <c r="C554" s="101" t="str">
        <f>IFERROR(IF([1]ForbDraft!C567&lt;&gt;"",[1]ForbDraft!C567,""),"")</f>
        <v/>
      </c>
      <c r="D554" s="38" t="str">
        <f>IFERROR(IF([1]ForbDraft!O567&lt;&gt;"",[1]ForbDraft!O567,""),"")</f>
        <v/>
      </c>
      <c r="E554" s="102" t="str">
        <f>IFERROR(IF([1]ForbDraft!I567&lt;&gt;"",TEXT([1]ForbDraft!I567,"#,##0.00"),""),"")</f>
        <v/>
      </c>
      <c r="F554" s="103" t="str">
        <f>IFERROR(IF([1]ForbDraft!F567&lt;&gt;"",[1]ForbDraft!F567,""),"")</f>
        <v/>
      </c>
      <c r="G554" s="38" t="str">
        <f>IFERROR(IF([1]ForbCalc!D552&lt;&gt;"",[1]ForbCalc!D552,""),"")</f>
        <v/>
      </c>
      <c r="H554" s="104" t="str">
        <f>IFERROR(IF([1]ForbCalc!E552&lt;&gt;"",[1]ForbCalc!E552,""),"")</f>
        <v/>
      </c>
    </row>
    <row r="555" spans="1:8" s="1" customFormat="1" x14ac:dyDescent="0.2">
      <c r="A555" s="57"/>
      <c r="B555" s="87" t="str">
        <f>IFERROR(IF([1]ForbDraft!B568&lt;&gt;"",[1]ForbDraft!B568,""),"")</f>
        <v/>
      </c>
      <c r="C555" s="101" t="str">
        <f>IFERROR(IF([1]ForbDraft!C568&lt;&gt;"",[1]ForbDraft!C568,""),"")</f>
        <v/>
      </c>
      <c r="D555" s="38" t="str">
        <f>IFERROR(IF([1]ForbDraft!O568&lt;&gt;"",[1]ForbDraft!O568,""),"")</f>
        <v/>
      </c>
      <c r="E555" s="102" t="str">
        <f>IFERROR(IF([1]ForbDraft!I568&lt;&gt;"",TEXT([1]ForbDraft!I568,"#,##0.00"),""),"")</f>
        <v/>
      </c>
      <c r="F555" s="103" t="str">
        <f>IFERROR(IF([1]ForbDraft!F568&lt;&gt;"",[1]ForbDraft!F568,""),"")</f>
        <v/>
      </c>
      <c r="G555" s="38" t="str">
        <f>IFERROR(IF([1]ForbCalc!D553&lt;&gt;"",[1]ForbCalc!D553,""),"")</f>
        <v/>
      </c>
      <c r="H555" s="104" t="str">
        <f>IFERROR(IF([1]ForbCalc!E553&lt;&gt;"",[1]ForbCalc!E553,""),"")</f>
        <v/>
      </c>
    </row>
    <row r="556" spans="1:8" s="1" customFormat="1" x14ac:dyDescent="0.2">
      <c r="A556" s="57"/>
      <c r="B556" s="87" t="str">
        <f>IFERROR(IF([1]ForbDraft!B569&lt;&gt;"",[1]ForbDraft!B569,""),"")</f>
        <v/>
      </c>
      <c r="C556" s="101" t="str">
        <f>IFERROR(IF([1]ForbDraft!C569&lt;&gt;"",[1]ForbDraft!C569,""),"")</f>
        <v/>
      </c>
      <c r="D556" s="38" t="str">
        <f>IFERROR(IF([1]ForbDraft!O569&lt;&gt;"",[1]ForbDraft!O569,""),"")</f>
        <v/>
      </c>
      <c r="E556" s="102" t="str">
        <f>IFERROR(IF([1]ForbDraft!I569&lt;&gt;"",TEXT([1]ForbDraft!I569,"#,##0.00"),""),"")</f>
        <v/>
      </c>
      <c r="F556" s="103" t="str">
        <f>IFERROR(IF([1]ForbDraft!F569&lt;&gt;"",[1]ForbDraft!F569,""),"")</f>
        <v/>
      </c>
      <c r="G556" s="38" t="str">
        <f>IFERROR(IF([1]ForbCalc!D554&lt;&gt;"",[1]ForbCalc!D554,""),"")</f>
        <v/>
      </c>
      <c r="H556" s="104" t="str">
        <f>IFERROR(IF([1]ForbCalc!E554&lt;&gt;"",[1]ForbCalc!E554,""),"")</f>
        <v/>
      </c>
    </row>
    <row r="557" spans="1:8" s="1" customFormat="1" x14ac:dyDescent="0.2">
      <c r="A557" s="57"/>
      <c r="B557" s="87" t="str">
        <f>IFERROR(IF([1]ForbDraft!B570&lt;&gt;"",[1]ForbDraft!B570,""),"")</f>
        <v/>
      </c>
      <c r="C557" s="101" t="str">
        <f>IFERROR(IF([1]ForbDraft!C570&lt;&gt;"",[1]ForbDraft!C570,""),"")</f>
        <v/>
      </c>
      <c r="D557" s="38" t="str">
        <f>IFERROR(IF([1]ForbDraft!O570&lt;&gt;"",[1]ForbDraft!O570,""),"")</f>
        <v/>
      </c>
      <c r="E557" s="102" t="str">
        <f>IFERROR(IF([1]ForbDraft!I570&lt;&gt;"",TEXT([1]ForbDraft!I570,"#,##0.00"),""),"")</f>
        <v/>
      </c>
      <c r="F557" s="103" t="str">
        <f>IFERROR(IF([1]ForbDraft!F570&lt;&gt;"",[1]ForbDraft!F570,""),"")</f>
        <v/>
      </c>
      <c r="G557" s="38" t="str">
        <f>IFERROR(IF([1]ForbCalc!D555&lt;&gt;"",[1]ForbCalc!D555,""),"")</f>
        <v/>
      </c>
      <c r="H557" s="104" t="str">
        <f>IFERROR(IF([1]ForbCalc!E555&lt;&gt;"",[1]ForbCalc!E555,""),"")</f>
        <v/>
      </c>
    </row>
    <row r="558" spans="1:8" s="1" customFormat="1" x14ac:dyDescent="0.2">
      <c r="A558" s="57"/>
      <c r="B558" s="87" t="str">
        <f>IFERROR(IF([1]ForbDraft!B571&lt;&gt;"",[1]ForbDraft!B571,""),"")</f>
        <v/>
      </c>
      <c r="C558" s="101" t="str">
        <f>IFERROR(IF([1]ForbDraft!C571&lt;&gt;"",[1]ForbDraft!C571,""),"")</f>
        <v/>
      </c>
      <c r="D558" s="38" t="str">
        <f>IFERROR(IF([1]ForbDraft!O571&lt;&gt;"",[1]ForbDraft!O571,""),"")</f>
        <v/>
      </c>
      <c r="E558" s="102" t="str">
        <f>IFERROR(IF([1]ForbDraft!I571&lt;&gt;"",TEXT([1]ForbDraft!I571,"#,##0.00"),""),"")</f>
        <v/>
      </c>
      <c r="F558" s="103" t="str">
        <f>IFERROR(IF([1]ForbDraft!F571&lt;&gt;"",[1]ForbDraft!F571,""),"")</f>
        <v/>
      </c>
      <c r="G558" s="38" t="str">
        <f>IFERROR(IF([1]ForbCalc!D556&lt;&gt;"",[1]ForbCalc!D556,""),"")</f>
        <v/>
      </c>
      <c r="H558" s="104" t="str">
        <f>IFERROR(IF([1]ForbCalc!E556&lt;&gt;"",[1]ForbCalc!E556,""),"")</f>
        <v/>
      </c>
    </row>
    <row r="559" spans="1:8" s="1" customFormat="1" x14ac:dyDescent="0.2">
      <c r="A559" s="57"/>
      <c r="B559" s="87" t="str">
        <f>IFERROR(IF([1]ForbDraft!B572&lt;&gt;"",[1]ForbDraft!B572,""),"")</f>
        <v/>
      </c>
      <c r="C559" s="101" t="str">
        <f>IFERROR(IF([1]ForbDraft!C572&lt;&gt;"",[1]ForbDraft!C572,""),"")</f>
        <v/>
      </c>
      <c r="D559" s="38" t="str">
        <f>IFERROR(IF([1]ForbDraft!O572&lt;&gt;"",[1]ForbDraft!O572,""),"")</f>
        <v/>
      </c>
      <c r="E559" s="102" t="str">
        <f>IFERROR(IF([1]ForbDraft!I572&lt;&gt;"",TEXT([1]ForbDraft!I572,"#,##0.00"),""),"")</f>
        <v/>
      </c>
      <c r="F559" s="103" t="str">
        <f>IFERROR(IF([1]ForbDraft!F572&lt;&gt;"",[1]ForbDraft!F572,""),"")</f>
        <v/>
      </c>
      <c r="G559" s="38" t="str">
        <f>IFERROR(IF([1]ForbCalc!D557&lt;&gt;"",[1]ForbCalc!D557,""),"")</f>
        <v/>
      </c>
      <c r="H559" s="104" t="str">
        <f>IFERROR(IF([1]ForbCalc!E557&lt;&gt;"",[1]ForbCalc!E557,""),"")</f>
        <v/>
      </c>
    </row>
    <row r="560" spans="1:8" s="1" customFormat="1" x14ac:dyDescent="0.2">
      <c r="A560" s="57"/>
      <c r="B560" s="87" t="str">
        <f>IFERROR(IF([1]ForbDraft!B573&lt;&gt;"",[1]ForbDraft!B573,""),"")</f>
        <v/>
      </c>
      <c r="C560" s="101" t="str">
        <f>IFERROR(IF([1]ForbDraft!C573&lt;&gt;"",[1]ForbDraft!C573,""),"")</f>
        <v/>
      </c>
      <c r="D560" s="38" t="str">
        <f>IFERROR(IF([1]ForbDraft!O573&lt;&gt;"",[1]ForbDraft!O573,""),"")</f>
        <v/>
      </c>
      <c r="E560" s="102" t="str">
        <f>IFERROR(IF([1]ForbDraft!I573&lt;&gt;"",TEXT([1]ForbDraft!I573,"#,##0.00"),""),"")</f>
        <v/>
      </c>
      <c r="F560" s="103" t="str">
        <f>IFERROR(IF([1]ForbDraft!F573&lt;&gt;"",[1]ForbDraft!F573,""),"")</f>
        <v/>
      </c>
      <c r="G560" s="38" t="str">
        <f>IFERROR(IF([1]ForbCalc!D558&lt;&gt;"",[1]ForbCalc!D558,""),"")</f>
        <v/>
      </c>
      <c r="H560" s="104" t="str">
        <f>IFERROR(IF([1]ForbCalc!E558&lt;&gt;"",[1]ForbCalc!E558,""),"")</f>
        <v/>
      </c>
    </row>
    <row r="561" spans="1:8" s="1" customFormat="1" x14ac:dyDescent="0.2">
      <c r="A561" s="57"/>
      <c r="B561" s="87" t="str">
        <f>IFERROR(IF([1]ForbDraft!B574&lt;&gt;"",[1]ForbDraft!B574,""),"")</f>
        <v/>
      </c>
      <c r="C561" s="101" t="str">
        <f>IFERROR(IF([1]ForbDraft!C574&lt;&gt;"",[1]ForbDraft!C574,""),"")</f>
        <v/>
      </c>
      <c r="D561" s="38" t="str">
        <f>IFERROR(IF([1]ForbDraft!O574&lt;&gt;"",[1]ForbDraft!O574,""),"")</f>
        <v/>
      </c>
      <c r="E561" s="102" t="str">
        <f>IFERROR(IF([1]ForbDraft!I574&lt;&gt;"",TEXT([1]ForbDraft!I574,"#,##0.00"),""),"")</f>
        <v/>
      </c>
      <c r="F561" s="103" t="str">
        <f>IFERROR(IF([1]ForbDraft!F574&lt;&gt;"",[1]ForbDraft!F574,""),"")</f>
        <v/>
      </c>
      <c r="G561" s="38" t="str">
        <f>IFERROR(IF([1]ForbCalc!D559&lt;&gt;"",[1]ForbCalc!D559,""),"")</f>
        <v/>
      </c>
      <c r="H561" s="104" t="str">
        <f>IFERROR(IF([1]ForbCalc!E559&lt;&gt;"",[1]ForbCalc!E559,""),"")</f>
        <v/>
      </c>
    </row>
    <row r="562" spans="1:8" s="1" customFormat="1" x14ac:dyDescent="0.2">
      <c r="A562" s="57"/>
      <c r="B562" s="87" t="str">
        <f>IFERROR(IF([1]ForbDraft!B575&lt;&gt;"",[1]ForbDraft!B575,""),"")</f>
        <v/>
      </c>
      <c r="C562" s="101" t="str">
        <f>IFERROR(IF([1]ForbDraft!C575&lt;&gt;"",[1]ForbDraft!C575,""),"")</f>
        <v/>
      </c>
      <c r="D562" s="38" t="str">
        <f>IFERROR(IF([1]ForbDraft!O575&lt;&gt;"",[1]ForbDraft!O575,""),"")</f>
        <v/>
      </c>
      <c r="E562" s="102" t="str">
        <f>IFERROR(IF([1]ForbDraft!I575&lt;&gt;"",TEXT([1]ForbDraft!I575,"#,##0.00"),""),"")</f>
        <v/>
      </c>
      <c r="F562" s="103" t="str">
        <f>IFERROR(IF([1]ForbDraft!F575&lt;&gt;"",[1]ForbDraft!F575,""),"")</f>
        <v/>
      </c>
      <c r="G562" s="38" t="str">
        <f>IFERROR(IF([1]ForbCalc!D560&lt;&gt;"",[1]ForbCalc!D560,""),"")</f>
        <v/>
      </c>
      <c r="H562" s="104" t="str">
        <f>IFERROR(IF([1]ForbCalc!E560&lt;&gt;"",[1]ForbCalc!E560,""),"")</f>
        <v/>
      </c>
    </row>
    <row r="563" spans="1:8" s="1" customFormat="1" x14ac:dyDescent="0.2">
      <c r="A563" s="57"/>
      <c r="B563" s="87" t="str">
        <f>IFERROR(IF([1]ForbDraft!B576&lt;&gt;"",[1]ForbDraft!B576,""),"")</f>
        <v/>
      </c>
      <c r="C563" s="101" t="str">
        <f>IFERROR(IF([1]ForbDraft!C576&lt;&gt;"",[1]ForbDraft!C576,""),"")</f>
        <v/>
      </c>
      <c r="D563" s="38" t="str">
        <f>IFERROR(IF([1]ForbDraft!O576&lt;&gt;"",[1]ForbDraft!O576,""),"")</f>
        <v/>
      </c>
      <c r="E563" s="102" t="str">
        <f>IFERROR(IF([1]ForbDraft!I576&lt;&gt;"",TEXT([1]ForbDraft!I576,"#,##0.00"),""),"")</f>
        <v/>
      </c>
      <c r="F563" s="103" t="str">
        <f>IFERROR(IF([1]ForbDraft!F576&lt;&gt;"",[1]ForbDraft!F576,""),"")</f>
        <v/>
      </c>
      <c r="G563" s="38" t="str">
        <f>IFERROR(IF([1]ForbCalc!D561&lt;&gt;"",[1]ForbCalc!D561,""),"")</f>
        <v/>
      </c>
      <c r="H563" s="104" t="str">
        <f>IFERROR(IF([1]ForbCalc!E561&lt;&gt;"",[1]ForbCalc!E561,""),"")</f>
        <v/>
      </c>
    </row>
    <row r="564" spans="1:8" s="1" customFormat="1" x14ac:dyDescent="0.2">
      <c r="A564" s="57"/>
      <c r="B564" s="87" t="str">
        <f>IFERROR(IF([1]ForbDraft!B577&lt;&gt;"",[1]ForbDraft!B577,""),"")</f>
        <v/>
      </c>
      <c r="C564" s="101" t="str">
        <f>IFERROR(IF([1]ForbDraft!C577&lt;&gt;"",[1]ForbDraft!C577,""),"")</f>
        <v/>
      </c>
      <c r="D564" s="38" t="str">
        <f>IFERROR(IF([1]ForbDraft!O577&lt;&gt;"",[1]ForbDraft!O577,""),"")</f>
        <v/>
      </c>
      <c r="E564" s="102" t="str">
        <f>IFERROR(IF([1]ForbDraft!I577&lt;&gt;"",TEXT([1]ForbDraft!I577,"#,##0.00"),""),"")</f>
        <v/>
      </c>
      <c r="F564" s="103" t="str">
        <f>IFERROR(IF([1]ForbDraft!F577&lt;&gt;"",[1]ForbDraft!F577,""),"")</f>
        <v/>
      </c>
      <c r="G564" s="38" t="str">
        <f>IFERROR(IF([1]ForbCalc!D562&lt;&gt;"",[1]ForbCalc!D562,""),"")</f>
        <v/>
      </c>
      <c r="H564" s="104" t="str">
        <f>IFERROR(IF([1]ForbCalc!E562&lt;&gt;"",[1]ForbCalc!E562,""),"")</f>
        <v/>
      </c>
    </row>
    <row r="565" spans="1:8" s="1" customFormat="1" x14ac:dyDescent="0.2">
      <c r="A565" s="57"/>
      <c r="B565" s="87" t="str">
        <f>IFERROR(IF([1]ForbDraft!B578&lt;&gt;"",[1]ForbDraft!B578,""),"")</f>
        <v/>
      </c>
      <c r="C565" s="101" t="str">
        <f>IFERROR(IF([1]ForbDraft!C578&lt;&gt;"",[1]ForbDraft!C578,""),"")</f>
        <v/>
      </c>
      <c r="D565" s="38" t="str">
        <f>IFERROR(IF([1]ForbDraft!O578&lt;&gt;"",[1]ForbDraft!O578,""),"")</f>
        <v/>
      </c>
      <c r="E565" s="102" t="str">
        <f>IFERROR(IF([1]ForbDraft!I578&lt;&gt;"",TEXT([1]ForbDraft!I578,"#,##0.00"),""),"")</f>
        <v/>
      </c>
      <c r="F565" s="103" t="str">
        <f>IFERROR(IF([1]ForbDraft!F578&lt;&gt;"",[1]ForbDraft!F578,""),"")</f>
        <v/>
      </c>
      <c r="G565" s="38" t="str">
        <f>IFERROR(IF([1]ForbCalc!D563&lt;&gt;"",[1]ForbCalc!D563,""),"")</f>
        <v/>
      </c>
      <c r="H565" s="104" t="str">
        <f>IFERROR(IF([1]ForbCalc!E563&lt;&gt;"",[1]ForbCalc!E563,""),"")</f>
        <v/>
      </c>
    </row>
    <row r="566" spans="1:8" s="1" customFormat="1" x14ac:dyDescent="0.2">
      <c r="A566" s="57"/>
      <c r="B566" s="87" t="str">
        <f>IFERROR(IF([1]ForbDraft!B579&lt;&gt;"",[1]ForbDraft!B579,""),"")</f>
        <v/>
      </c>
      <c r="C566" s="101" t="str">
        <f>IFERROR(IF([1]ForbDraft!C579&lt;&gt;"",[1]ForbDraft!C579,""),"")</f>
        <v/>
      </c>
      <c r="D566" s="38" t="str">
        <f>IFERROR(IF([1]ForbDraft!O579&lt;&gt;"",[1]ForbDraft!O579,""),"")</f>
        <v/>
      </c>
      <c r="E566" s="102" t="str">
        <f>IFERROR(IF([1]ForbDraft!I579&lt;&gt;"",TEXT([1]ForbDraft!I579,"#,##0.00"),""),"")</f>
        <v/>
      </c>
      <c r="F566" s="103" t="str">
        <f>IFERROR(IF([1]ForbDraft!F579&lt;&gt;"",[1]ForbDraft!F579,""),"")</f>
        <v/>
      </c>
      <c r="G566" s="38" t="str">
        <f>IFERROR(IF([1]ForbCalc!D564&lt;&gt;"",[1]ForbCalc!D564,""),"")</f>
        <v/>
      </c>
      <c r="H566" s="104" t="str">
        <f>IFERROR(IF([1]ForbCalc!E564&lt;&gt;"",[1]ForbCalc!E564,""),"")</f>
        <v/>
      </c>
    </row>
    <row r="567" spans="1:8" s="1" customFormat="1" x14ac:dyDescent="0.2">
      <c r="A567" s="57"/>
      <c r="B567" s="87" t="str">
        <f>IFERROR(IF([1]ForbDraft!B580&lt;&gt;"",[1]ForbDraft!B580,""),"")</f>
        <v/>
      </c>
      <c r="C567" s="101" t="str">
        <f>IFERROR(IF([1]ForbDraft!C580&lt;&gt;"",[1]ForbDraft!C580,""),"")</f>
        <v/>
      </c>
      <c r="D567" s="38" t="str">
        <f>IFERROR(IF([1]ForbDraft!O580&lt;&gt;"",[1]ForbDraft!O580,""),"")</f>
        <v/>
      </c>
      <c r="E567" s="102" t="str">
        <f>IFERROR(IF([1]ForbDraft!I580&lt;&gt;"",TEXT([1]ForbDraft!I580,"#,##0.00"),""),"")</f>
        <v/>
      </c>
      <c r="F567" s="103" t="str">
        <f>IFERROR(IF([1]ForbDraft!F580&lt;&gt;"",[1]ForbDraft!F580,""),"")</f>
        <v/>
      </c>
      <c r="G567" s="38" t="str">
        <f>IFERROR(IF([1]ForbCalc!D565&lt;&gt;"",[1]ForbCalc!D565,""),"")</f>
        <v/>
      </c>
      <c r="H567" s="104" t="str">
        <f>IFERROR(IF([1]ForbCalc!E565&lt;&gt;"",[1]ForbCalc!E565,""),"")</f>
        <v/>
      </c>
    </row>
    <row r="568" spans="1:8" s="1" customFormat="1" x14ac:dyDescent="0.2">
      <c r="A568" s="57"/>
      <c r="B568" s="87" t="str">
        <f>IFERROR(IF([1]ForbDraft!B581&lt;&gt;"",[1]ForbDraft!B581,""),"")</f>
        <v/>
      </c>
      <c r="C568" s="101" t="str">
        <f>IFERROR(IF([1]ForbDraft!C581&lt;&gt;"",[1]ForbDraft!C581,""),"")</f>
        <v/>
      </c>
      <c r="D568" s="38" t="str">
        <f>IFERROR(IF([1]ForbDraft!O581&lt;&gt;"",[1]ForbDraft!O581,""),"")</f>
        <v/>
      </c>
      <c r="E568" s="102" t="str">
        <f>IFERROR(IF([1]ForbDraft!I581&lt;&gt;"",TEXT([1]ForbDraft!I581,"#,##0.00"),""),"")</f>
        <v/>
      </c>
      <c r="F568" s="103" t="str">
        <f>IFERROR(IF([1]ForbDraft!F581&lt;&gt;"",[1]ForbDraft!F581,""),"")</f>
        <v/>
      </c>
      <c r="G568" s="38" t="str">
        <f>IFERROR(IF([1]ForbCalc!D566&lt;&gt;"",[1]ForbCalc!D566,""),"")</f>
        <v/>
      </c>
      <c r="H568" s="104" t="str">
        <f>IFERROR(IF([1]ForbCalc!E566&lt;&gt;"",[1]ForbCalc!E566,""),"")</f>
        <v/>
      </c>
    </row>
    <row r="569" spans="1:8" s="1" customFormat="1" x14ac:dyDescent="0.2">
      <c r="A569" s="57"/>
      <c r="B569" s="87" t="str">
        <f>IFERROR(IF([1]ForbDraft!B582&lt;&gt;"",[1]ForbDraft!B582,""),"")</f>
        <v/>
      </c>
      <c r="C569" s="101" t="str">
        <f>IFERROR(IF([1]ForbDraft!C582&lt;&gt;"",[1]ForbDraft!C582,""),"")</f>
        <v/>
      </c>
      <c r="D569" s="38" t="str">
        <f>IFERROR(IF([1]ForbDraft!O582&lt;&gt;"",[1]ForbDraft!O582,""),"")</f>
        <v/>
      </c>
      <c r="E569" s="102" t="str">
        <f>IFERROR(IF([1]ForbDraft!I582&lt;&gt;"",TEXT([1]ForbDraft!I582,"#,##0.00"),""),"")</f>
        <v/>
      </c>
      <c r="F569" s="103" t="str">
        <f>IFERROR(IF([1]ForbDraft!F582&lt;&gt;"",[1]ForbDraft!F582,""),"")</f>
        <v/>
      </c>
      <c r="G569" s="38" t="str">
        <f>IFERROR(IF([1]ForbCalc!D567&lt;&gt;"",[1]ForbCalc!D567,""),"")</f>
        <v/>
      </c>
      <c r="H569" s="104" t="str">
        <f>IFERROR(IF([1]ForbCalc!E567&lt;&gt;"",[1]ForbCalc!E567,""),"")</f>
        <v/>
      </c>
    </row>
    <row r="570" spans="1:8" s="1" customFormat="1" x14ac:dyDescent="0.2">
      <c r="A570" s="57"/>
      <c r="B570" s="87" t="str">
        <f>IFERROR(IF([1]ForbDraft!B583&lt;&gt;"",[1]ForbDraft!B583,""),"")</f>
        <v/>
      </c>
      <c r="C570" s="101" t="str">
        <f>IFERROR(IF([1]ForbDraft!C583&lt;&gt;"",[1]ForbDraft!C583,""),"")</f>
        <v/>
      </c>
      <c r="D570" s="38" t="str">
        <f>IFERROR(IF([1]ForbDraft!O583&lt;&gt;"",[1]ForbDraft!O583,""),"")</f>
        <v/>
      </c>
      <c r="E570" s="102" t="str">
        <f>IFERROR(IF([1]ForbDraft!I583&lt;&gt;"",TEXT([1]ForbDraft!I583,"#,##0.00"),""),"")</f>
        <v/>
      </c>
      <c r="F570" s="103" t="str">
        <f>IFERROR(IF([1]ForbDraft!F583&lt;&gt;"",[1]ForbDraft!F583,""),"")</f>
        <v/>
      </c>
      <c r="G570" s="38" t="str">
        <f>IFERROR(IF([1]ForbCalc!D568&lt;&gt;"",[1]ForbCalc!D568,""),"")</f>
        <v/>
      </c>
      <c r="H570" s="104" t="str">
        <f>IFERROR(IF([1]ForbCalc!E568&lt;&gt;"",[1]ForbCalc!E568,""),"")</f>
        <v/>
      </c>
    </row>
    <row r="571" spans="1:8" s="1" customFormat="1" x14ac:dyDescent="0.2">
      <c r="A571" s="57"/>
      <c r="B571" s="87" t="str">
        <f>IFERROR(IF([1]ForbDraft!B584&lt;&gt;"",[1]ForbDraft!B584,""),"")</f>
        <v/>
      </c>
      <c r="C571" s="101" t="str">
        <f>IFERROR(IF([1]ForbDraft!C584&lt;&gt;"",[1]ForbDraft!C584,""),"")</f>
        <v/>
      </c>
      <c r="D571" s="38" t="str">
        <f>IFERROR(IF([1]ForbDraft!O584&lt;&gt;"",[1]ForbDraft!O584,""),"")</f>
        <v/>
      </c>
      <c r="E571" s="102" t="str">
        <f>IFERROR(IF([1]ForbDraft!I584&lt;&gt;"",TEXT([1]ForbDraft!I584,"#,##0.00"),""),"")</f>
        <v/>
      </c>
      <c r="F571" s="103" t="str">
        <f>IFERROR(IF([1]ForbDraft!F584&lt;&gt;"",[1]ForbDraft!F584,""),"")</f>
        <v/>
      </c>
      <c r="G571" s="38" t="str">
        <f>IFERROR(IF([1]ForbCalc!D569&lt;&gt;"",[1]ForbCalc!D569,""),"")</f>
        <v/>
      </c>
      <c r="H571" s="104" t="str">
        <f>IFERROR(IF([1]ForbCalc!E569&lt;&gt;"",[1]ForbCalc!E569,""),"")</f>
        <v/>
      </c>
    </row>
    <row r="572" spans="1:8" s="1" customFormat="1" x14ac:dyDescent="0.2">
      <c r="A572" s="57"/>
      <c r="B572" s="87" t="str">
        <f>IFERROR(IF([1]ForbDraft!B585&lt;&gt;"",[1]ForbDraft!B585,""),"")</f>
        <v/>
      </c>
      <c r="C572" s="101" t="str">
        <f>IFERROR(IF([1]ForbDraft!C585&lt;&gt;"",[1]ForbDraft!C585,""),"")</f>
        <v/>
      </c>
      <c r="D572" s="38" t="str">
        <f>IFERROR(IF([1]ForbDraft!O585&lt;&gt;"",[1]ForbDraft!O585,""),"")</f>
        <v/>
      </c>
      <c r="E572" s="102" t="str">
        <f>IFERROR(IF([1]ForbDraft!I585&lt;&gt;"",TEXT([1]ForbDraft!I585,"#,##0.00"),""),"")</f>
        <v/>
      </c>
      <c r="F572" s="103" t="str">
        <f>IFERROR(IF([1]ForbDraft!F585&lt;&gt;"",[1]ForbDraft!F585,""),"")</f>
        <v/>
      </c>
      <c r="G572" s="38" t="str">
        <f>IFERROR(IF([1]ForbCalc!D570&lt;&gt;"",[1]ForbCalc!D570,""),"")</f>
        <v/>
      </c>
      <c r="H572" s="104" t="str">
        <f>IFERROR(IF([1]ForbCalc!E570&lt;&gt;"",[1]ForbCalc!E570,""),"")</f>
        <v/>
      </c>
    </row>
    <row r="573" spans="1:8" s="1" customFormat="1" x14ac:dyDescent="0.2">
      <c r="A573" s="57"/>
      <c r="B573" s="87" t="str">
        <f>IFERROR(IF([1]ForbDraft!B586&lt;&gt;"",[1]ForbDraft!B586,""),"")</f>
        <v/>
      </c>
      <c r="C573" s="101" t="str">
        <f>IFERROR(IF([1]ForbDraft!C586&lt;&gt;"",[1]ForbDraft!C586,""),"")</f>
        <v/>
      </c>
      <c r="D573" s="38" t="str">
        <f>IFERROR(IF([1]ForbDraft!O586&lt;&gt;"",[1]ForbDraft!O586,""),"")</f>
        <v/>
      </c>
      <c r="E573" s="102" t="str">
        <f>IFERROR(IF([1]ForbDraft!I586&lt;&gt;"",TEXT([1]ForbDraft!I586,"#,##0.00"),""),"")</f>
        <v/>
      </c>
      <c r="F573" s="103" t="str">
        <f>IFERROR(IF([1]ForbDraft!F586&lt;&gt;"",[1]ForbDraft!F586,""),"")</f>
        <v/>
      </c>
      <c r="G573" s="38" t="str">
        <f>IFERROR(IF([1]ForbCalc!D571&lt;&gt;"",[1]ForbCalc!D571,""),"")</f>
        <v/>
      </c>
      <c r="H573" s="104" t="str">
        <f>IFERROR(IF([1]ForbCalc!E571&lt;&gt;"",[1]ForbCalc!E571,""),"")</f>
        <v/>
      </c>
    </row>
    <row r="574" spans="1:8" s="1" customFormat="1" x14ac:dyDescent="0.2">
      <c r="A574" s="57"/>
      <c r="B574" s="87" t="str">
        <f>IFERROR(IF([1]ForbDraft!B587&lt;&gt;"",[1]ForbDraft!B587,""),"")</f>
        <v/>
      </c>
      <c r="C574" s="101" t="str">
        <f>IFERROR(IF([1]ForbDraft!C587&lt;&gt;"",[1]ForbDraft!C587,""),"")</f>
        <v/>
      </c>
      <c r="D574" s="38" t="str">
        <f>IFERROR(IF([1]ForbDraft!O587&lt;&gt;"",[1]ForbDraft!O587,""),"")</f>
        <v/>
      </c>
      <c r="E574" s="102" t="str">
        <f>IFERROR(IF([1]ForbDraft!I587&lt;&gt;"",TEXT([1]ForbDraft!I587,"#,##0.00"),""),"")</f>
        <v/>
      </c>
      <c r="F574" s="103" t="str">
        <f>IFERROR(IF([1]ForbDraft!F587&lt;&gt;"",[1]ForbDraft!F587,""),"")</f>
        <v/>
      </c>
      <c r="G574" s="38" t="str">
        <f>IFERROR(IF([1]ForbCalc!D572&lt;&gt;"",[1]ForbCalc!D572,""),"")</f>
        <v/>
      </c>
      <c r="H574" s="104" t="str">
        <f>IFERROR(IF([1]ForbCalc!E572&lt;&gt;"",[1]ForbCalc!E572,""),"")</f>
        <v/>
      </c>
    </row>
    <row r="575" spans="1:8" s="1" customFormat="1" x14ac:dyDescent="0.2">
      <c r="A575" s="57"/>
      <c r="B575" s="87" t="str">
        <f>IFERROR(IF([1]ForbDraft!B588&lt;&gt;"",[1]ForbDraft!B588,""),"")</f>
        <v/>
      </c>
      <c r="C575" s="101" t="str">
        <f>IFERROR(IF([1]ForbDraft!C588&lt;&gt;"",[1]ForbDraft!C588,""),"")</f>
        <v/>
      </c>
      <c r="D575" s="38" t="str">
        <f>IFERROR(IF([1]ForbDraft!O588&lt;&gt;"",[1]ForbDraft!O588,""),"")</f>
        <v/>
      </c>
      <c r="E575" s="102" t="str">
        <f>IFERROR(IF([1]ForbDraft!I588&lt;&gt;"",TEXT([1]ForbDraft!I588,"#,##0.00"),""),"")</f>
        <v/>
      </c>
      <c r="F575" s="103" t="str">
        <f>IFERROR(IF([1]ForbDraft!F588&lt;&gt;"",[1]ForbDraft!F588,""),"")</f>
        <v/>
      </c>
      <c r="G575" s="38" t="str">
        <f>IFERROR(IF([1]ForbCalc!D573&lt;&gt;"",[1]ForbCalc!D573,""),"")</f>
        <v/>
      </c>
      <c r="H575" s="104" t="str">
        <f>IFERROR(IF([1]ForbCalc!E573&lt;&gt;"",[1]ForbCalc!E573,""),"")</f>
        <v/>
      </c>
    </row>
    <row r="576" spans="1:8" s="1" customFormat="1" x14ac:dyDescent="0.2">
      <c r="A576" s="57"/>
      <c r="B576" s="87" t="str">
        <f>IFERROR(IF([1]ForbDraft!B589&lt;&gt;"",[1]ForbDraft!B589,""),"")</f>
        <v/>
      </c>
      <c r="C576" s="101" t="str">
        <f>IFERROR(IF([1]ForbDraft!C589&lt;&gt;"",[1]ForbDraft!C589,""),"")</f>
        <v/>
      </c>
      <c r="D576" s="38" t="str">
        <f>IFERROR(IF([1]ForbDraft!O589&lt;&gt;"",[1]ForbDraft!O589,""),"")</f>
        <v/>
      </c>
      <c r="E576" s="102" t="str">
        <f>IFERROR(IF([1]ForbDraft!I589&lt;&gt;"",TEXT([1]ForbDraft!I589,"#,##0.00"),""),"")</f>
        <v/>
      </c>
      <c r="F576" s="103" t="str">
        <f>IFERROR(IF([1]ForbDraft!F589&lt;&gt;"",[1]ForbDraft!F589,""),"")</f>
        <v/>
      </c>
      <c r="G576" s="38" t="str">
        <f>IFERROR(IF([1]ForbCalc!D574&lt;&gt;"",[1]ForbCalc!D574,""),"")</f>
        <v/>
      </c>
      <c r="H576" s="104" t="str">
        <f>IFERROR(IF([1]ForbCalc!E574&lt;&gt;"",[1]ForbCalc!E574,""),"")</f>
        <v/>
      </c>
    </row>
    <row r="577" spans="1:8" s="1" customFormat="1" x14ac:dyDescent="0.2">
      <c r="A577" s="57"/>
      <c r="B577" s="87" t="str">
        <f>IFERROR(IF([1]ForbDraft!B590&lt;&gt;"",[1]ForbDraft!B590,""),"")</f>
        <v/>
      </c>
      <c r="C577" s="101" t="str">
        <f>IFERROR(IF([1]ForbDraft!C590&lt;&gt;"",[1]ForbDraft!C590,""),"")</f>
        <v/>
      </c>
      <c r="D577" s="38" t="str">
        <f>IFERROR(IF([1]ForbDraft!O590&lt;&gt;"",[1]ForbDraft!O590,""),"")</f>
        <v/>
      </c>
      <c r="E577" s="102" t="str">
        <f>IFERROR(IF([1]ForbDraft!I590&lt;&gt;"",TEXT([1]ForbDraft!I590,"#,##0.00"),""),"")</f>
        <v/>
      </c>
      <c r="F577" s="103" t="str">
        <f>IFERROR(IF([1]ForbDraft!F590&lt;&gt;"",[1]ForbDraft!F590,""),"")</f>
        <v/>
      </c>
      <c r="G577" s="38" t="str">
        <f>IFERROR(IF([1]ForbCalc!D575&lt;&gt;"",[1]ForbCalc!D575,""),"")</f>
        <v/>
      </c>
      <c r="H577" s="104" t="str">
        <f>IFERROR(IF([1]ForbCalc!E575&lt;&gt;"",[1]ForbCalc!E575,""),"")</f>
        <v/>
      </c>
    </row>
    <row r="578" spans="1:8" s="1" customFormat="1" x14ac:dyDescent="0.2">
      <c r="A578" s="57"/>
      <c r="B578" s="87" t="str">
        <f>IFERROR(IF([1]ForbDraft!B591&lt;&gt;"",[1]ForbDraft!B591,""),"")</f>
        <v/>
      </c>
      <c r="C578" s="101" t="str">
        <f>IFERROR(IF([1]ForbDraft!C591&lt;&gt;"",[1]ForbDraft!C591,""),"")</f>
        <v/>
      </c>
      <c r="D578" s="38" t="str">
        <f>IFERROR(IF([1]ForbDraft!O591&lt;&gt;"",[1]ForbDraft!O591,""),"")</f>
        <v/>
      </c>
      <c r="E578" s="102" t="str">
        <f>IFERROR(IF([1]ForbDraft!I591&lt;&gt;"",TEXT([1]ForbDraft!I591,"#,##0.00"),""),"")</f>
        <v/>
      </c>
      <c r="F578" s="103" t="str">
        <f>IFERROR(IF([1]ForbDraft!F591&lt;&gt;"",[1]ForbDraft!F591,""),"")</f>
        <v/>
      </c>
      <c r="G578" s="38" t="str">
        <f>IFERROR(IF([1]ForbCalc!D576&lt;&gt;"",[1]ForbCalc!D576,""),"")</f>
        <v/>
      </c>
      <c r="H578" s="104" t="str">
        <f>IFERROR(IF([1]ForbCalc!E576&lt;&gt;"",[1]ForbCalc!E576,""),"")</f>
        <v/>
      </c>
    </row>
    <row r="579" spans="1:8" s="1" customFormat="1" x14ac:dyDescent="0.2">
      <c r="A579" s="57"/>
      <c r="B579" s="87" t="str">
        <f>IFERROR(IF([1]ForbDraft!B592&lt;&gt;"",[1]ForbDraft!B592,""),"")</f>
        <v/>
      </c>
      <c r="C579" s="101" t="str">
        <f>IFERROR(IF([1]ForbDraft!C592&lt;&gt;"",[1]ForbDraft!C592,""),"")</f>
        <v/>
      </c>
      <c r="D579" s="38" t="str">
        <f>IFERROR(IF([1]ForbDraft!O592&lt;&gt;"",[1]ForbDraft!O592,""),"")</f>
        <v/>
      </c>
      <c r="E579" s="102" t="str">
        <f>IFERROR(IF([1]ForbDraft!I592&lt;&gt;"",TEXT([1]ForbDraft!I592,"#,##0.00"),""),"")</f>
        <v/>
      </c>
      <c r="F579" s="103" t="str">
        <f>IFERROR(IF([1]ForbDraft!F592&lt;&gt;"",[1]ForbDraft!F592,""),"")</f>
        <v/>
      </c>
      <c r="G579" s="38" t="str">
        <f>IFERROR(IF([1]ForbCalc!D577&lt;&gt;"",[1]ForbCalc!D577,""),"")</f>
        <v/>
      </c>
      <c r="H579" s="104" t="str">
        <f>IFERROR(IF([1]ForbCalc!E577&lt;&gt;"",[1]ForbCalc!E577,""),"")</f>
        <v/>
      </c>
    </row>
    <row r="580" spans="1:8" s="1" customFormat="1" x14ac:dyDescent="0.2">
      <c r="A580" s="57"/>
      <c r="B580" s="87" t="str">
        <f>IFERROR(IF([1]ForbDraft!B593&lt;&gt;"",[1]ForbDraft!B593,""),"")</f>
        <v/>
      </c>
      <c r="C580" s="101" t="str">
        <f>IFERROR(IF([1]ForbDraft!C593&lt;&gt;"",[1]ForbDraft!C593,""),"")</f>
        <v/>
      </c>
      <c r="D580" s="38" t="str">
        <f>IFERROR(IF([1]ForbDraft!O593&lt;&gt;"",[1]ForbDraft!O593,""),"")</f>
        <v/>
      </c>
      <c r="E580" s="102" t="str">
        <f>IFERROR(IF([1]ForbDraft!I593&lt;&gt;"",TEXT([1]ForbDraft!I593,"#,##0.00"),""),"")</f>
        <v/>
      </c>
      <c r="F580" s="103" t="str">
        <f>IFERROR(IF([1]ForbDraft!F593&lt;&gt;"",[1]ForbDraft!F593,""),"")</f>
        <v/>
      </c>
      <c r="G580" s="38" t="str">
        <f>IFERROR(IF([1]ForbCalc!D578&lt;&gt;"",[1]ForbCalc!D578,""),"")</f>
        <v/>
      </c>
      <c r="H580" s="104" t="str">
        <f>IFERROR(IF([1]ForbCalc!E578&lt;&gt;"",[1]ForbCalc!E578,""),"")</f>
        <v/>
      </c>
    </row>
    <row r="581" spans="1:8" s="1" customFormat="1" x14ac:dyDescent="0.2">
      <c r="A581" s="57"/>
      <c r="B581" s="87" t="str">
        <f>IFERROR(IF([1]ForbDraft!B594&lt;&gt;"",[1]ForbDraft!B594,""),"")</f>
        <v/>
      </c>
      <c r="C581" s="101" t="str">
        <f>IFERROR(IF([1]ForbDraft!C594&lt;&gt;"",[1]ForbDraft!C594,""),"")</f>
        <v/>
      </c>
      <c r="D581" s="38" t="str">
        <f>IFERROR(IF([1]ForbDraft!O594&lt;&gt;"",[1]ForbDraft!O594,""),"")</f>
        <v/>
      </c>
      <c r="E581" s="102" t="str">
        <f>IFERROR(IF([1]ForbDraft!I594&lt;&gt;"",TEXT([1]ForbDraft!I594,"#,##0.00"),""),"")</f>
        <v/>
      </c>
      <c r="F581" s="103" t="str">
        <f>IFERROR(IF([1]ForbDraft!F594&lt;&gt;"",[1]ForbDraft!F594,""),"")</f>
        <v/>
      </c>
      <c r="G581" s="38" t="str">
        <f>IFERROR(IF([1]ForbCalc!D579&lt;&gt;"",[1]ForbCalc!D579,""),"")</f>
        <v/>
      </c>
      <c r="H581" s="104" t="str">
        <f>IFERROR(IF([1]ForbCalc!E579&lt;&gt;"",[1]ForbCalc!E579,""),"")</f>
        <v/>
      </c>
    </row>
    <row r="582" spans="1:8" s="1" customFormat="1" x14ac:dyDescent="0.2">
      <c r="A582" s="57"/>
      <c r="B582" s="87" t="str">
        <f>IFERROR(IF([1]ForbDraft!B595&lt;&gt;"",[1]ForbDraft!B595,""),"")</f>
        <v/>
      </c>
      <c r="C582" s="101" t="str">
        <f>IFERROR(IF([1]ForbDraft!C595&lt;&gt;"",[1]ForbDraft!C595,""),"")</f>
        <v/>
      </c>
      <c r="D582" s="38" t="str">
        <f>IFERROR(IF([1]ForbDraft!O595&lt;&gt;"",[1]ForbDraft!O595,""),"")</f>
        <v/>
      </c>
      <c r="E582" s="102" t="str">
        <f>IFERROR(IF([1]ForbDraft!I595&lt;&gt;"",TEXT([1]ForbDraft!I595,"#,##0.00"),""),"")</f>
        <v/>
      </c>
      <c r="F582" s="103" t="str">
        <f>IFERROR(IF([1]ForbDraft!F595&lt;&gt;"",[1]ForbDraft!F595,""),"")</f>
        <v/>
      </c>
      <c r="G582" s="38" t="str">
        <f>IFERROR(IF([1]ForbCalc!D580&lt;&gt;"",[1]ForbCalc!D580,""),"")</f>
        <v/>
      </c>
      <c r="H582" s="104" t="str">
        <f>IFERROR(IF([1]ForbCalc!E580&lt;&gt;"",[1]ForbCalc!E580,""),"")</f>
        <v/>
      </c>
    </row>
    <row r="583" spans="1:8" s="1" customFormat="1" x14ac:dyDescent="0.2">
      <c r="A583" s="57"/>
      <c r="B583" s="87" t="str">
        <f>IFERROR(IF([1]ForbDraft!B596&lt;&gt;"",[1]ForbDraft!B596,""),"")</f>
        <v/>
      </c>
      <c r="C583" s="101" t="str">
        <f>IFERROR(IF([1]ForbDraft!C596&lt;&gt;"",[1]ForbDraft!C596,""),"")</f>
        <v/>
      </c>
      <c r="D583" s="38" t="str">
        <f>IFERROR(IF([1]ForbDraft!O596&lt;&gt;"",[1]ForbDraft!O596,""),"")</f>
        <v/>
      </c>
      <c r="E583" s="102" t="str">
        <f>IFERROR(IF([1]ForbDraft!I596&lt;&gt;"",TEXT([1]ForbDraft!I596,"#,##0.00"),""),"")</f>
        <v/>
      </c>
      <c r="F583" s="103" t="str">
        <f>IFERROR(IF([1]ForbDraft!F596&lt;&gt;"",[1]ForbDraft!F596,""),"")</f>
        <v/>
      </c>
      <c r="G583" s="38" t="str">
        <f>IFERROR(IF([1]ForbCalc!D581&lt;&gt;"",[1]ForbCalc!D581,""),"")</f>
        <v/>
      </c>
      <c r="H583" s="104" t="str">
        <f>IFERROR(IF([1]ForbCalc!E581&lt;&gt;"",[1]ForbCalc!E581,""),"")</f>
        <v/>
      </c>
    </row>
    <row r="584" spans="1:8" s="1" customFormat="1" x14ac:dyDescent="0.2">
      <c r="A584" s="57"/>
      <c r="B584" s="87" t="str">
        <f>IFERROR(IF([1]ForbDraft!B597&lt;&gt;"",[1]ForbDraft!B597,""),"")</f>
        <v/>
      </c>
      <c r="C584" s="101" t="str">
        <f>IFERROR(IF([1]ForbDraft!C597&lt;&gt;"",[1]ForbDraft!C597,""),"")</f>
        <v/>
      </c>
      <c r="D584" s="38" t="str">
        <f>IFERROR(IF([1]ForbDraft!O597&lt;&gt;"",[1]ForbDraft!O597,""),"")</f>
        <v/>
      </c>
      <c r="E584" s="102" t="str">
        <f>IFERROR(IF([1]ForbDraft!I597&lt;&gt;"",TEXT([1]ForbDraft!I597,"#,##0.00"),""),"")</f>
        <v/>
      </c>
      <c r="F584" s="103" t="str">
        <f>IFERROR(IF([1]ForbDraft!F597&lt;&gt;"",[1]ForbDraft!F597,""),"")</f>
        <v/>
      </c>
      <c r="G584" s="38" t="str">
        <f>IFERROR(IF([1]ForbCalc!D582&lt;&gt;"",[1]ForbCalc!D582,""),"")</f>
        <v/>
      </c>
      <c r="H584" s="104" t="str">
        <f>IFERROR(IF([1]ForbCalc!E582&lt;&gt;"",[1]ForbCalc!E582,""),"")</f>
        <v/>
      </c>
    </row>
    <row r="585" spans="1:8" s="1" customFormat="1" x14ac:dyDescent="0.2">
      <c r="A585" s="57"/>
      <c r="B585" s="87" t="str">
        <f>IFERROR(IF([1]ForbDraft!B598&lt;&gt;"",[1]ForbDraft!B598,""),"")</f>
        <v/>
      </c>
      <c r="C585" s="101" t="str">
        <f>IFERROR(IF([1]ForbDraft!C598&lt;&gt;"",[1]ForbDraft!C598,""),"")</f>
        <v/>
      </c>
      <c r="D585" s="38" t="str">
        <f>IFERROR(IF([1]ForbDraft!O598&lt;&gt;"",[1]ForbDraft!O598,""),"")</f>
        <v/>
      </c>
      <c r="E585" s="102" t="str">
        <f>IFERROR(IF([1]ForbDraft!I598&lt;&gt;"",TEXT([1]ForbDraft!I598,"#,##0.00"),""),"")</f>
        <v/>
      </c>
      <c r="F585" s="103" t="str">
        <f>IFERROR(IF([1]ForbDraft!F598&lt;&gt;"",[1]ForbDraft!F598,""),"")</f>
        <v/>
      </c>
      <c r="G585" s="38" t="str">
        <f>IFERROR(IF([1]ForbCalc!D583&lt;&gt;"",[1]ForbCalc!D583,""),"")</f>
        <v/>
      </c>
      <c r="H585" s="104" t="str">
        <f>IFERROR(IF([1]ForbCalc!E583&lt;&gt;"",[1]ForbCalc!E583,""),"")</f>
        <v/>
      </c>
    </row>
    <row r="586" spans="1:8" s="1" customFormat="1" x14ac:dyDescent="0.2">
      <c r="A586" s="57"/>
      <c r="B586" s="87" t="str">
        <f>IFERROR(IF([1]ForbDraft!B599&lt;&gt;"",[1]ForbDraft!B599,""),"")</f>
        <v/>
      </c>
      <c r="C586" s="101" t="str">
        <f>IFERROR(IF([1]ForbDraft!C599&lt;&gt;"",[1]ForbDraft!C599,""),"")</f>
        <v/>
      </c>
      <c r="D586" s="38" t="str">
        <f>IFERROR(IF([1]ForbDraft!O599&lt;&gt;"",[1]ForbDraft!O599,""),"")</f>
        <v/>
      </c>
      <c r="E586" s="102" t="str">
        <f>IFERROR(IF([1]ForbDraft!I599&lt;&gt;"",TEXT([1]ForbDraft!I599,"#,##0.00"),""),"")</f>
        <v/>
      </c>
      <c r="F586" s="103" t="str">
        <f>IFERROR(IF([1]ForbDraft!F599&lt;&gt;"",[1]ForbDraft!F599,""),"")</f>
        <v/>
      </c>
      <c r="G586" s="38" t="str">
        <f>IFERROR(IF([1]ForbCalc!D584&lt;&gt;"",[1]ForbCalc!D584,""),"")</f>
        <v/>
      </c>
      <c r="H586" s="104" t="str">
        <f>IFERROR(IF([1]ForbCalc!E584&lt;&gt;"",[1]ForbCalc!E584,""),"")</f>
        <v/>
      </c>
    </row>
    <row r="587" spans="1:8" s="1" customFormat="1" x14ac:dyDescent="0.2">
      <c r="A587" s="57"/>
      <c r="B587" s="87" t="str">
        <f>IFERROR(IF([1]ForbDraft!B600&lt;&gt;"",[1]ForbDraft!B600,""),"")</f>
        <v/>
      </c>
      <c r="C587" s="101" t="str">
        <f>IFERROR(IF([1]ForbDraft!C600&lt;&gt;"",[1]ForbDraft!C600,""),"")</f>
        <v/>
      </c>
      <c r="D587" s="38" t="str">
        <f>IFERROR(IF([1]ForbDraft!O600&lt;&gt;"",[1]ForbDraft!O600,""),"")</f>
        <v/>
      </c>
      <c r="E587" s="102" t="str">
        <f>IFERROR(IF([1]ForbDraft!I600&lt;&gt;"",TEXT([1]ForbDraft!I600,"#,##0.00"),""),"")</f>
        <v/>
      </c>
      <c r="F587" s="103" t="str">
        <f>IFERROR(IF([1]ForbDraft!F600&lt;&gt;"",[1]ForbDraft!F600,""),"")</f>
        <v/>
      </c>
      <c r="G587" s="38" t="str">
        <f>IFERROR(IF([1]ForbCalc!D585&lt;&gt;"",[1]ForbCalc!D585,""),"")</f>
        <v/>
      </c>
      <c r="H587" s="104" t="str">
        <f>IFERROR(IF([1]ForbCalc!E585&lt;&gt;"",[1]ForbCalc!E585,""),"")</f>
        <v/>
      </c>
    </row>
    <row r="588" spans="1:8" s="1" customFormat="1" x14ac:dyDescent="0.2">
      <c r="A588" s="57"/>
      <c r="B588" s="87" t="str">
        <f>IFERROR(IF([1]ForbDraft!B601&lt;&gt;"",[1]ForbDraft!B601,""),"")</f>
        <v/>
      </c>
      <c r="C588" s="101" t="str">
        <f>IFERROR(IF([1]ForbDraft!C601&lt;&gt;"",[1]ForbDraft!C601,""),"")</f>
        <v/>
      </c>
      <c r="D588" s="38" t="str">
        <f>IFERROR(IF([1]ForbDraft!O601&lt;&gt;"",[1]ForbDraft!O601,""),"")</f>
        <v/>
      </c>
      <c r="E588" s="102" t="str">
        <f>IFERROR(IF([1]ForbDraft!I601&lt;&gt;"",TEXT([1]ForbDraft!I601,"#,##0.00"),""),"")</f>
        <v/>
      </c>
      <c r="F588" s="103" t="str">
        <f>IFERROR(IF([1]ForbDraft!F601&lt;&gt;"",[1]ForbDraft!F601,""),"")</f>
        <v/>
      </c>
      <c r="G588" s="38" t="str">
        <f>IFERROR(IF([1]ForbCalc!D586&lt;&gt;"",[1]ForbCalc!D586,""),"")</f>
        <v/>
      </c>
      <c r="H588" s="104" t="str">
        <f>IFERROR(IF([1]ForbCalc!E586&lt;&gt;"",[1]ForbCalc!E586,""),"")</f>
        <v/>
      </c>
    </row>
    <row r="589" spans="1:8" s="1" customFormat="1" x14ac:dyDescent="0.2">
      <c r="A589" s="57"/>
      <c r="B589" s="87" t="str">
        <f>IFERROR(IF([1]ForbDraft!B602&lt;&gt;"",[1]ForbDraft!B602,""),"")</f>
        <v/>
      </c>
      <c r="C589" s="101" t="str">
        <f>IFERROR(IF([1]ForbDraft!C602&lt;&gt;"",[1]ForbDraft!C602,""),"")</f>
        <v/>
      </c>
      <c r="D589" s="38" t="str">
        <f>IFERROR(IF([1]ForbDraft!O602&lt;&gt;"",[1]ForbDraft!O602,""),"")</f>
        <v/>
      </c>
      <c r="E589" s="102" t="str">
        <f>IFERROR(IF([1]ForbDraft!I602&lt;&gt;"",TEXT([1]ForbDraft!I602,"#,##0.00"),""),"")</f>
        <v/>
      </c>
      <c r="F589" s="103" t="str">
        <f>IFERROR(IF([1]ForbDraft!F602&lt;&gt;"",[1]ForbDraft!F602,""),"")</f>
        <v/>
      </c>
      <c r="G589" s="38" t="str">
        <f>IFERROR(IF([1]ForbCalc!D587&lt;&gt;"",[1]ForbCalc!D587,""),"")</f>
        <v/>
      </c>
      <c r="H589" s="104" t="str">
        <f>IFERROR(IF([1]ForbCalc!E587&lt;&gt;"",[1]ForbCalc!E587,""),"")</f>
        <v/>
      </c>
    </row>
    <row r="590" spans="1:8" s="1" customFormat="1" x14ac:dyDescent="0.2">
      <c r="A590" s="57"/>
      <c r="B590" s="87" t="str">
        <f>IFERROR(IF([1]ForbDraft!B603&lt;&gt;"",[1]ForbDraft!B603,""),"")</f>
        <v/>
      </c>
      <c r="C590" s="101" t="str">
        <f>IFERROR(IF([1]ForbDraft!C603&lt;&gt;"",[1]ForbDraft!C603,""),"")</f>
        <v/>
      </c>
      <c r="D590" s="38" t="str">
        <f>IFERROR(IF([1]ForbDraft!O603&lt;&gt;"",[1]ForbDraft!O603,""),"")</f>
        <v/>
      </c>
      <c r="E590" s="102" t="str">
        <f>IFERROR(IF([1]ForbDraft!I603&lt;&gt;"",TEXT([1]ForbDraft!I603,"#,##0.00"),""),"")</f>
        <v/>
      </c>
      <c r="F590" s="103" t="str">
        <f>IFERROR(IF([1]ForbDraft!F603&lt;&gt;"",[1]ForbDraft!F603,""),"")</f>
        <v/>
      </c>
      <c r="G590" s="38" t="str">
        <f>IFERROR(IF([1]ForbCalc!D588&lt;&gt;"",[1]ForbCalc!D588,""),"")</f>
        <v/>
      </c>
      <c r="H590" s="104" t="str">
        <f>IFERROR(IF([1]ForbCalc!E588&lt;&gt;"",[1]ForbCalc!E588,""),"")</f>
        <v/>
      </c>
    </row>
    <row r="591" spans="1:8" s="1" customFormat="1" x14ac:dyDescent="0.2">
      <c r="A591" s="57"/>
      <c r="B591" s="87" t="str">
        <f>IFERROR(IF([1]ForbDraft!B604&lt;&gt;"",[1]ForbDraft!B604,""),"")</f>
        <v/>
      </c>
      <c r="C591" s="101" t="str">
        <f>IFERROR(IF([1]ForbDraft!C604&lt;&gt;"",[1]ForbDraft!C604,""),"")</f>
        <v/>
      </c>
      <c r="D591" s="38" t="str">
        <f>IFERROR(IF([1]ForbDraft!O604&lt;&gt;"",[1]ForbDraft!O604,""),"")</f>
        <v/>
      </c>
      <c r="E591" s="102" t="str">
        <f>IFERROR(IF([1]ForbDraft!I604&lt;&gt;"",TEXT([1]ForbDraft!I604,"#,##0.00"),""),"")</f>
        <v/>
      </c>
      <c r="F591" s="103" t="str">
        <f>IFERROR(IF([1]ForbDraft!F604&lt;&gt;"",[1]ForbDraft!F604,""),"")</f>
        <v/>
      </c>
      <c r="G591" s="38" t="str">
        <f>IFERROR(IF([1]ForbCalc!D589&lt;&gt;"",[1]ForbCalc!D589,""),"")</f>
        <v/>
      </c>
      <c r="H591" s="104" t="str">
        <f>IFERROR(IF([1]ForbCalc!E589&lt;&gt;"",[1]ForbCalc!E589,""),"")</f>
        <v/>
      </c>
    </row>
    <row r="592" spans="1:8" s="1" customFormat="1" x14ac:dyDescent="0.2">
      <c r="A592" s="57"/>
      <c r="B592" s="87" t="str">
        <f>IFERROR(IF([1]ForbDraft!B605&lt;&gt;"",[1]ForbDraft!B605,""),"")</f>
        <v/>
      </c>
      <c r="C592" s="101" t="str">
        <f>IFERROR(IF([1]ForbDraft!C605&lt;&gt;"",[1]ForbDraft!C605,""),"")</f>
        <v/>
      </c>
      <c r="D592" s="38" t="str">
        <f>IFERROR(IF([1]ForbDraft!O605&lt;&gt;"",[1]ForbDraft!O605,""),"")</f>
        <v/>
      </c>
      <c r="E592" s="102" t="str">
        <f>IFERROR(IF([1]ForbDraft!I605&lt;&gt;"",TEXT([1]ForbDraft!I605,"#,##0.00"),""),"")</f>
        <v/>
      </c>
      <c r="F592" s="103" t="str">
        <f>IFERROR(IF([1]ForbDraft!F605&lt;&gt;"",[1]ForbDraft!F605,""),"")</f>
        <v/>
      </c>
      <c r="G592" s="38" t="str">
        <f>IFERROR(IF([1]ForbCalc!D590&lt;&gt;"",[1]ForbCalc!D590,""),"")</f>
        <v/>
      </c>
      <c r="H592" s="104" t="str">
        <f>IFERROR(IF([1]ForbCalc!E590&lt;&gt;"",[1]ForbCalc!E590,""),"")</f>
        <v/>
      </c>
    </row>
    <row r="593" spans="1:8" s="1" customFormat="1" x14ac:dyDescent="0.2">
      <c r="A593" s="57"/>
      <c r="B593" s="87" t="str">
        <f>IFERROR(IF([1]ForbDraft!B606&lt;&gt;"",[1]ForbDraft!B606,""),"")</f>
        <v/>
      </c>
      <c r="C593" s="101" t="str">
        <f>IFERROR(IF([1]ForbDraft!C606&lt;&gt;"",[1]ForbDraft!C606,""),"")</f>
        <v/>
      </c>
      <c r="D593" s="38" t="str">
        <f>IFERROR(IF([1]ForbDraft!O606&lt;&gt;"",[1]ForbDraft!O606,""),"")</f>
        <v/>
      </c>
      <c r="E593" s="102" t="str">
        <f>IFERROR(IF([1]ForbDraft!I606&lt;&gt;"",TEXT([1]ForbDraft!I606,"#,##0.00"),""),"")</f>
        <v/>
      </c>
      <c r="F593" s="103" t="str">
        <f>IFERROR(IF([1]ForbDraft!F606&lt;&gt;"",[1]ForbDraft!F606,""),"")</f>
        <v/>
      </c>
      <c r="G593" s="38" t="str">
        <f>IFERROR(IF([1]ForbCalc!D591&lt;&gt;"",[1]ForbCalc!D591,""),"")</f>
        <v/>
      </c>
      <c r="H593" s="104" t="str">
        <f>IFERROR(IF([1]ForbCalc!E591&lt;&gt;"",[1]ForbCalc!E591,""),"")</f>
        <v/>
      </c>
    </row>
    <row r="594" spans="1:8" s="1" customFormat="1" x14ac:dyDescent="0.2">
      <c r="A594" s="57"/>
      <c r="B594" s="87" t="str">
        <f>IFERROR(IF([1]ForbDraft!B607&lt;&gt;"",[1]ForbDraft!B607,""),"")</f>
        <v/>
      </c>
      <c r="C594" s="101" t="str">
        <f>IFERROR(IF([1]ForbDraft!C607&lt;&gt;"",[1]ForbDraft!C607,""),"")</f>
        <v/>
      </c>
      <c r="D594" s="38" t="str">
        <f>IFERROR(IF([1]ForbDraft!O607&lt;&gt;"",[1]ForbDraft!O607,""),"")</f>
        <v/>
      </c>
      <c r="E594" s="102" t="str">
        <f>IFERROR(IF([1]ForbDraft!I607&lt;&gt;"",TEXT([1]ForbDraft!I607,"#,##0.00"),""),"")</f>
        <v/>
      </c>
      <c r="F594" s="103" t="str">
        <f>IFERROR(IF([1]ForbDraft!F607&lt;&gt;"",[1]ForbDraft!F607,""),"")</f>
        <v/>
      </c>
      <c r="G594" s="38" t="str">
        <f>IFERROR(IF([1]ForbCalc!D592&lt;&gt;"",[1]ForbCalc!D592,""),"")</f>
        <v/>
      </c>
      <c r="H594" s="104" t="str">
        <f>IFERROR(IF([1]ForbCalc!E592&lt;&gt;"",[1]ForbCalc!E592,""),"")</f>
        <v/>
      </c>
    </row>
    <row r="595" spans="1:8" s="1" customFormat="1" x14ac:dyDescent="0.2">
      <c r="A595" s="57"/>
      <c r="B595" s="87" t="str">
        <f>IFERROR(IF([1]ForbDraft!B608&lt;&gt;"",[1]ForbDraft!B608,""),"")</f>
        <v/>
      </c>
      <c r="C595" s="101" t="str">
        <f>IFERROR(IF([1]ForbDraft!C608&lt;&gt;"",[1]ForbDraft!C608,""),"")</f>
        <v/>
      </c>
      <c r="D595" s="38" t="str">
        <f>IFERROR(IF([1]ForbDraft!O608&lt;&gt;"",[1]ForbDraft!O608,""),"")</f>
        <v/>
      </c>
      <c r="E595" s="102" t="str">
        <f>IFERROR(IF([1]ForbDraft!I608&lt;&gt;"",TEXT([1]ForbDraft!I608,"#,##0.00"),""),"")</f>
        <v/>
      </c>
      <c r="F595" s="103" t="str">
        <f>IFERROR(IF([1]ForbDraft!F608&lt;&gt;"",[1]ForbDraft!F608,""),"")</f>
        <v/>
      </c>
      <c r="G595" s="38" t="str">
        <f>IFERROR(IF([1]ForbCalc!D593&lt;&gt;"",[1]ForbCalc!D593,""),"")</f>
        <v/>
      </c>
      <c r="H595" s="104" t="str">
        <f>IFERROR(IF([1]ForbCalc!E593&lt;&gt;"",[1]ForbCalc!E593,""),"")</f>
        <v/>
      </c>
    </row>
    <row r="596" spans="1:8" s="1" customFormat="1" x14ac:dyDescent="0.2">
      <c r="A596" s="57"/>
      <c r="B596" s="87" t="str">
        <f>IFERROR(IF([1]ForbDraft!B609&lt;&gt;"",[1]ForbDraft!B609,""),"")</f>
        <v/>
      </c>
      <c r="C596" s="101" t="str">
        <f>IFERROR(IF([1]ForbDraft!C609&lt;&gt;"",[1]ForbDraft!C609,""),"")</f>
        <v/>
      </c>
      <c r="D596" s="38" t="str">
        <f>IFERROR(IF([1]ForbDraft!O609&lt;&gt;"",[1]ForbDraft!O609,""),"")</f>
        <v/>
      </c>
      <c r="E596" s="102" t="str">
        <f>IFERROR(IF([1]ForbDraft!I609&lt;&gt;"",TEXT([1]ForbDraft!I609,"#,##0.00"),""),"")</f>
        <v/>
      </c>
      <c r="F596" s="103" t="str">
        <f>IFERROR(IF([1]ForbDraft!F609&lt;&gt;"",[1]ForbDraft!F609,""),"")</f>
        <v/>
      </c>
      <c r="G596" s="38" t="str">
        <f>IFERROR(IF([1]ForbCalc!D594&lt;&gt;"",[1]ForbCalc!D594,""),"")</f>
        <v/>
      </c>
      <c r="H596" s="104" t="str">
        <f>IFERROR(IF([1]ForbCalc!E594&lt;&gt;"",[1]ForbCalc!E594,""),"")</f>
        <v/>
      </c>
    </row>
    <row r="597" spans="1:8" s="1" customFormat="1" x14ac:dyDescent="0.2">
      <c r="A597" s="57"/>
      <c r="B597" s="87" t="str">
        <f>IFERROR(IF([1]ForbDraft!B610&lt;&gt;"",[1]ForbDraft!B610,""),"")</f>
        <v/>
      </c>
      <c r="C597" s="101" t="str">
        <f>IFERROR(IF([1]ForbDraft!C610&lt;&gt;"",[1]ForbDraft!C610,""),"")</f>
        <v/>
      </c>
      <c r="D597" s="38" t="str">
        <f>IFERROR(IF([1]ForbDraft!O610&lt;&gt;"",[1]ForbDraft!O610,""),"")</f>
        <v/>
      </c>
      <c r="E597" s="102" t="str">
        <f>IFERROR(IF([1]ForbDraft!I610&lt;&gt;"",TEXT([1]ForbDraft!I610,"#,##0.00"),""),"")</f>
        <v/>
      </c>
      <c r="F597" s="103" t="str">
        <f>IFERROR(IF([1]ForbDraft!F610&lt;&gt;"",[1]ForbDraft!F610,""),"")</f>
        <v/>
      </c>
      <c r="G597" s="38" t="str">
        <f>IFERROR(IF([1]ForbCalc!D595&lt;&gt;"",[1]ForbCalc!D595,""),"")</f>
        <v/>
      </c>
      <c r="H597" s="104" t="str">
        <f>IFERROR(IF([1]ForbCalc!E595&lt;&gt;"",[1]ForbCalc!E595,""),"")</f>
        <v/>
      </c>
    </row>
    <row r="598" spans="1:8" s="1" customFormat="1" x14ac:dyDescent="0.2">
      <c r="A598" s="57"/>
      <c r="B598" s="87" t="str">
        <f>IFERROR(IF([1]ForbDraft!B611&lt;&gt;"",[1]ForbDraft!B611,""),"")</f>
        <v/>
      </c>
      <c r="C598" s="101" t="str">
        <f>IFERROR(IF([1]ForbDraft!C611&lt;&gt;"",[1]ForbDraft!C611,""),"")</f>
        <v/>
      </c>
      <c r="D598" s="38" t="str">
        <f>IFERROR(IF([1]ForbDraft!O611&lt;&gt;"",[1]ForbDraft!O611,""),"")</f>
        <v/>
      </c>
      <c r="E598" s="102" t="str">
        <f>IFERROR(IF([1]ForbDraft!I611&lt;&gt;"",TEXT([1]ForbDraft!I611,"#,##0.00"),""),"")</f>
        <v/>
      </c>
      <c r="F598" s="103" t="str">
        <f>IFERROR(IF([1]ForbDraft!F611&lt;&gt;"",[1]ForbDraft!F611,""),"")</f>
        <v/>
      </c>
      <c r="G598" s="38" t="str">
        <f>IFERROR(IF([1]ForbCalc!D596&lt;&gt;"",[1]ForbCalc!D596,""),"")</f>
        <v/>
      </c>
      <c r="H598" s="104" t="str">
        <f>IFERROR(IF([1]ForbCalc!E596&lt;&gt;"",[1]ForbCalc!E596,""),"")</f>
        <v/>
      </c>
    </row>
    <row r="599" spans="1:8" s="1" customFormat="1" x14ac:dyDescent="0.2">
      <c r="A599" s="57"/>
      <c r="B599" s="87" t="str">
        <f>IFERROR(IF([1]ForbDraft!B612&lt;&gt;"",[1]ForbDraft!B612,""),"")</f>
        <v/>
      </c>
      <c r="C599" s="101" t="str">
        <f>IFERROR(IF([1]ForbDraft!C612&lt;&gt;"",[1]ForbDraft!C612,""),"")</f>
        <v/>
      </c>
      <c r="D599" s="38" t="str">
        <f>IFERROR(IF([1]ForbDraft!O612&lt;&gt;"",[1]ForbDraft!O612,""),"")</f>
        <v/>
      </c>
      <c r="E599" s="102" t="str">
        <f>IFERROR(IF([1]ForbDraft!I612&lt;&gt;"",TEXT([1]ForbDraft!I612,"#,##0.00"),""),"")</f>
        <v/>
      </c>
      <c r="F599" s="103" t="str">
        <f>IFERROR(IF([1]ForbDraft!F612&lt;&gt;"",[1]ForbDraft!F612,""),"")</f>
        <v/>
      </c>
      <c r="G599" s="38" t="str">
        <f>IFERROR(IF([1]ForbCalc!D597&lt;&gt;"",[1]ForbCalc!D597,""),"")</f>
        <v/>
      </c>
      <c r="H599" s="104" t="str">
        <f>IFERROR(IF([1]ForbCalc!E597&lt;&gt;"",[1]ForbCalc!E597,""),"")</f>
        <v/>
      </c>
    </row>
    <row r="600" spans="1:8" s="1" customFormat="1" x14ac:dyDescent="0.2">
      <c r="B600" s="87" t="str">
        <f>IFERROR(IF([1]ForbDraft!B613&lt;&gt;"",[1]ForbDraft!B613,""),"")</f>
        <v/>
      </c>
      <c r="C600" s="101" t="str">
        <f>IFERROR(IF([1]ForbDraft!C613&lt;&gt;"",[1]ForbDraft!C613,""),"")</f>
        <v/>
      </c>
      <c r="D600" s="38" t="str">
        <f>IFERROR(IF([1]ForbDraft!O613&lt;&gt;"",[1]ForbDraft!O613,""),"")</f>
        <v/>
      </c>
      <c r="E600" s="102" t="str">
        <f>IFERROR(IF([1]ForbDraft!I613&lt;&gt;"",TEXT([1]ForbDraft!I613,"#,##0.00"),""),"")</f>
        <v/>
      </c>
      <c r="F600" s="103" t="str">
        <f>IFERROR(IF([1]ForbDraft!F613&lt;&gt;"",[1]ForbDraft!F613,""),"")</f>
        <v/>
      </c>
      <c r="G600" s="38" t="str">
        <f>IFERROR(IF([1]ForbCalc!D598&lt;&gt;"",[1]ForbCalc!D598,""),"")</f>
        <v/>
      </c>
      <c r="H600" s="104" t="str">
        <f>IFERROR(IF([1]ForbCalc!E598&lt;&gt;"",[1]ForbCalc!E598,""),"")</f>
        <v/>
      </c>
    </row>
    <row r="601" spans="1:8" s="1" customFormat="1" x14ac:dyDescent="0.2">
      <c r="B601" s="87" t="str">
        <f>IFERROR(IF([1]ForbDraft!B614&lt;&gt;"",[1]ForbDraft!B614,""),"")</f>
        <v/>
      </c>
      <c r="C601" s="101" t="str">
        <f>IFERROR(IF([1]ForbDraft!C614&lt;&gt;"",[1]ForbDraft!C614,""),"")</f>
        <v/>
      </c>
      <c r="D601" s="38" t="str">
        <f>IFERROR(IF([1]ForbDraft!O614&lt;&gt;"",[1]ForbDraft!O614,""),"")</f>
        <v/>
      </c>
      <c r="E601" s="102" t="str">
        <f>IFERROR(IF([1]ForbDraft!I614&lt;&gt;"",TEXT([1]ForbDraft!I614,"#,##0.00"),""),"")</f>
        <v/>
      </c>
      <c r="F601" s="103" t="str">
        <f>IFERROR(IF([1]ForbDraft!F614&lt;&gt;"",[1]ForbDraft!F614,""),"")</f>
        <v/>
      </c>
      <c r="G601" s="38" t="str">
        <f>IFERROR(IF([1]ForbCalc!D599&lt;&gt;"",[1]ForbCalc!D599,""),"")</f>
        <v/>
      </c>
      <c r="H601" s="104" t="str">
        <f>IFERROR(IF([1]ForbCalc!E599&lt;&gt;"",[1]ForbCalc!E599,""),"")</f>
        <v/>
      </c>
    </row>
    <row r="602" spans="1:8" s="1" customFormat="1" x14ac:dyDescent="0.2">
      <c r="B602" s="87" t="str">
        <f>IFERROR(IF([1]ForbDraft!B615&lt;&gt;"",[1]ForbDraft!B615,""),"")</f>
        <v/>
      </c>
      <c r="C602" s="101" t="str">
        <f>IFERROR(IF([1]ForbDraft!C615&lt;&gt;"",[1]ForbDraft!C615,""),"")</f>
        <v/>
      </c>
      <c r="D602" s="38" t="str">
        <f>IFERROR(IF([1]ForbDraft!O615&lt;&gt;"",[1]ForbDraft!O615,""),"")</f>
        <v/>
      </c>
      <c r="E602" s="102" t="str">
        <f>IFERROR(IF([1]ForbDraft!I615&lt;&gt;"",TEXT([1]ForbDraft!I615,"#,##0.00"),""),"")</f>
        <v/>
      </c>
      <c r="F602" s="103" t="str">
        <f>IFERROR(IF([1]ForbDraft!F615&lt;&gt;"",[1]ForbDraft!F615,""),"")</f>
        <v/>
      </c>
      <c r="G602" s="38" t="str">
        <f>IFERROR(IF([1]ForbCalc!D600&lt;&gt;"",[1]ForbCalc!D600,""),"")</f>
        <v/>
      </c>
      <c r="H602" s="104" t="str">
        <f>IFERROR(IF([1]ForbCalc!E600&lt;&gt;"",[1]ForbCalc!E600,""),"")</f>
        <v/>
      </c>
    </row>
    <row r="603" spans="1:8" s="1" customFormat="1" x14ac:dyDescent="0.2">
      <c r="B603" s="87" t="str">
        <f>IFERROR(IF([1]ForbDraft!B616&lt;&gt;"",[1]ForbDraft!B616,""),"")</f>
        <v/>
      </c>
      <c r="C603" s="101" t="str">
        <f>IFERROR(IF([1]ForbDraft!C616&lt;&gt;"",[1]ForbDraft!C616,""),"")</f>
        <v/>
      </c>
      <c r="D603" s="38" t="str">
        <f>IFERROR(IF([1]ForbDraft!O616&lt;&gt;"",[1]ForbDraft!O616,""),"")</f>
        <v/>
      </c>
      <c r="E603" s="102" t="str">
        <f>IFERROR(IF([1]ForbDraft!I616&lt;&gt;"",TEXT([1]ForbDraft!I616,"#,##0.00"),""),"")</f>
        <v/>
      </c>
      <c r="F603" s="103" t="str">
        <f>IFERROR(IF([1]ForbDraft!F616&lt;&gt;"",[1]ForbDraft!F616,""),"")</f>
        <v/>
      </c>
      <c r="G603" s="38" t="str">
        <f>IFERROR(IF([1]ForbCalc!D601&lt;&gt;"",[1]ForbCalc!D601,""),"")</f>
        <v/>
      </c>
      <c r="H603" s="104" t="str">
        <f>IFERROR(IF([1]ForbCalc!E601&lt;&gt;"",[1]ForbCalc!E601,""),"")</f>
        <v/>
      </c>
    </row>
    <row r="604" spans="1:8" s="1" customFormat="1" x14ac:dyDescent="0.2">
      <c r="B604" s="87" t="str">
        <f>IFERROR(IF([1]ForbDraft!B617&lt;&gt;"",[1]ForbDraft!B617,""),"")</f>
        <v/>
      </c>
      <c r="C604" s="101" t="str">
        <f>IFERROR(IF([1]ForbDraft!C617&lt;&gt;"",[1]ForbDraft!C617,""),"")</f>
        <v/>
      </c>
      <c r="D604" s="38" t="str">
        <f>IFERROR(IF([1]ForbDraft!O617&lt;&gt;"",[1]ForbDraft!O617,""),"")</f>
        <v/>
      </c>
      <c r="E604" s="102" t="str">
        <f>IFERROR(IF([1]ForbDraft!I617&lt;&gt;"",TEXT([1]ForbDraft!I617,"#,##0.00"),""),"")</f>
        <v/>
      </c>
      <c r="F604" s="103" t="str">
        <f>IFERROR(IF([1]ForbDraft!F617&lt;&gt;"",[1]ForbDraft!F617,""),"")</f>
        <v/>
      </c>
      <c r="G604" s="38" t="str">
        <f>IFERROR(IF([1]ForbCalc!D602&lt;&gt;"",[1]ForbCalc!D602,""),"")</f>
        <v/>
      </c>
      <c r="H604" s="104" t="str">
        <f>IFERROR(IF([1]ForbCalc!E602&lt;&gt;"",[1]ForbCalc!E602,""),"")</f>
        <v/>
      </c>
    </row>
    <row r="605" spans="1:8" s="1" customFormat="1" x14ac:dyDescent="0.2">
      <c r="B605" s="87" t="str">
        <f>IFERROR(IF([1]ForbDraft!B618&lt;&gt;"",[1]ForbDraft!B618,""),"")</f>
        <v/>
      </c>
      <c r="C605" s="101" t="str">
        <f>IFERROR(IF([1]ForbDraft!C618&lt;&gt;"",[1]ForbDraft!C618,""),"")</f>
        <v/>
      </c>
      <c r="D605" s="38" t="str">
        <f>IFERROR(IF([1]ForbDraft!O618&lt;&gt;"",[1]ForbDraft!O618,""),"")</f>
        <v/>
      </c>
      <c r="E605" s="102" t="str">
        <f>IFERROR(IF([1]ForbDraft!I618&lt;&gt;"",TEXT([1]ForbDraft!I618,"#,##0.00"),""),"")</f>
        <v/>
      </c>
      <c r="F605" s="103" t="str">
        <f>IFERROR(IF([1]ForbDraft!F618&lt;&gt;"",[1]ForbDraft!F618,""),"")</f>
        <v/>
      </c>
      <c r="G605" s="38" t="str">
        <f>IFERROR(IF([1]ForbCalc!D603&lt;&gt;"",[1]ForbCalc!D603,""),"")</f>
        <v/>
      </c>
      <c r="H605" s="104" t="str">
        <f>IFERROR(IF([1]ForbCalc!E603&lt;&gt;"",[1]ForbCalc!E603,""),"")</f>
        <v/>
      </c>
    </row>
    <row r="606" spans="1:8" s="1" customFormat="1" x14ac:dyDescent="0.2">
      <c r="B606" s="87" t="str">
        <f>IFERROR(IF([1]ForbDraft!B619&lt;&gt;"",[1]ForbDraft!B619,""),"")</f>
        <v/>
      </c>
      <c r="C606" s="101" t="str">
        <f>IFERROR(IF([1]ForbDraft!C619&lt;&gt;"",[1]ForbDraft!C619,""),"")</f>
        <v/>
      </c>
      <c r="D606" s="38" t="str">
        <f>IFERROR(IF([1]ForbDraft!O619&lt;&gt;"",[1]ForbDraft!O619,""),"")</f>
        <v/>
      </c>
      <c r="E606" s="102" t="str">
        <f>IFERROR(IF([1]ForbDraft!I619&lt;&gt;"",TEXT([1]ForbDraft!I619,"#,##0.00"),""),"")</f>
        <v/>
      </c>
      <c r="F606" s="103" t="str">
        <f>IFERROR(IF([1]ForbDraft!F619&lt;&gt;"",[1]ForbDraft!F619,""),"")</f>
        <v/>
      </c>
      <c r="G606" s="38" t="str">
        <f>IFERROR(IF([1]ForbCalc!D604&lt;&gt;"",[1]ForbCalc!D604,""),"")</f>
        <v/>
      </c>
      <c r="H606" s="104" t="str">
        <f>IFERROR(IF([1]ForbCalc!E604&lt;&gt;"",[1]ForbCalc!E604,""),"")</f>
        <v/>
      </c>
    </row>
    <row r="607" spans="1:8" s="1" customFormat="1" x14ac:dyDescent="0.2">
      <c r="B607" s="87" t="str">
        <f>IFERROR(IF([1]ForbDraft!B620&lt;&gt;"",[1]ForbDraft!B620,""),"")</f>
        <v/>
      </c>
      <c r="C607" s="101" t="str">
        <f>IFERROR(IF([1]ForbDraft!C620&lt;&gt;"",[1]ForbDraft!C620,""),"")</f>
        <v/>
      </c>
      <c r="D607" s="38" t="str">
        <f>IFERROR(IF([1]ForbDraft!O620&lt;&gt;"",[1]ForbDraft!O620,""),"")</f>
        <v/>
      </c>
      <c r="E607" s="102" t="str">
        <f>IFERROR(IF([1]ForbDraft!I620&lt;&gt;"",TEXT([1]ForbDraft!I620,"#,##0.00"),""),"")</f>
        <v/>
      </c>
      <c r="F607" s="103" t="str">
        <f>IFERROR(IF([1]ForbDraft!F620&lt;&gt;"",[1]ForbDraft!F620,""),"")</f>
        <v/>
      </c>
      <c r="G607" s="38" t="str">
        <f>IFERROR(IF([1]ForbCalc!D605&lt;&gt;"",[1]ForbCalc!D605,""),"")</f>
        <v/>
      </c>
      <c r="H607" s="104" t="str">
        <f>IFERROR(IF([1]ForbCalc!E605&lt;&gt;"",[1]ForbCalc!E605,""),"")</f>
        <v/>
      </c>
    </row>
    <row r="608" spans="1:8" s="1" customFormat="1" x14ac:dyDescent="0.2">
      <c r="B608" s="87" t="str">
        <f>IFERROR(IF([1]ForbDraft!B621&lt;&gt;"",[1]ForbDraft!B621,""),"")</f>
        <v/>
      </c>
      <c r="C608" s="101" t="str">
        <f>IFERROR(IF([1]ForbDraft!C621&lt;&gt;"",[1]ForbDraft!C621,""),"")</f>
        <v/>
      </c>
      <c r="D608" s="38" t="str">
        <f>IFERROR(IF([1]ForbDraft!O621&lt;&gt;"",[1]ForbDraft!O621,""),"")</f>
        <v/>
      </c>
      <c r="E608" s="102" t="str">
        <f>IFERROR(IF([1]ForbDraft!I621&lt;&gt;"",TEXT([1]ForbDraft!I621,"#,##0.00"),""),"")</f>
        <v/>
      </c>
      <c r="F608" s="103" t="str">
        <f>IFERROR(IF([1]ForbDraft!F621&lt;&gt;"",[1]ForbDraft!F621,""),"")</f>
        <v/>
      </c>
      <c r="G608" s="38" t="str">
        <f>IFERROR(IF([1]ForbCalc!D606&lt;&gt;"",[1]ForbCalc!D606,""),"")</f>
        <v/>
      </c>
      <c r="H608" s="104" t="str">
        <f>IFERROR(IF([1]ForbCalc!E606&lt;&gt;"",[1]ForbCalc!E606,""),"")</f>
        <v/>
      </c>
    </row>
    <row r="609" spans="2:8" s="1" customFormat="1" x14ac:dyDescent="0.2">
      <c r="B609" s="87" t="str">
        <f>IFERROR(IF([1]ForbDraft!B622&lt;&gt;"",[1]ForbDraft!B622,""),"")</f>
        <v/>
      </c>
      <c r="C609" s="101" t="str">
        <f>IFERROR(IF([1]ForbDraft!C622&lt;&gt;"",[1]ForbDraft!C622,""),"")</f>
        <v/>
      </c>
      <c r="D609" s="38" t="str">
        <f>IFERROR(IF([1]ForbDraft!O622&lt;&gt;"",[1]ForbDraft!O622,""),"")</f>
        <v/>
      </c>
      <c r="E609" s="102" t="str">
        <f>IFERROR(IF([1]ForbDraft!I622&lt;&gt;"",TEXT([1]ForbDraft!I622,"#,##0.00"),""),"")</f>
        <v/>
      </c>
      <c r="F609" s="103" t="str">
        <f>IFERROR(IF([1]ForbDraft!F622&lt;&gt;"",[1]ForbDraft!F622,""),"")</f>
        <v/>
      </c>
      <c r="G609" s="38" t="str">
        <f>IFERROR(IF([1]ForbCalc!D607&lt;&gt;"",[1]ForbCalc!D607,""),"")</f>
        <v/>
      </c>
      <c r="H609" s="104" t="str">
        <f>IFERROR(IF([1]ForbCalc!E607&lt;&gt;"",[1]ForbCalc!E607,""),"")</f>
        <v/>
      </c>
    </row>
    <row r="610" spans="2:8" s="1" customFormat="1" x14ac:dyDescent="0.2">
      <c r="B610" s="87" t="str">
        <f>IFERROR(IF([1]ForbDraft!B623&lt;&gt;"",[1]ForbDraft!B623,""),"")</f>
        <v/>
      </c>
      <c r="C610" s="101" t="str">
        <f>IFERROR(IF([1]ForbDraft!C623&lt;&gt;"",[1]ForbDraft!C623,""),"")</f>
        <v/>
      </c>
      <c r="D610" s="38" t="str">
        <f>IFERROR(IF([1]ForbDraft!O623&lt;&gt;"",[1]ForbDraft!O623,""),"")</f>
        <v/>
      </c>
      <c r="E610" s="102" t="str">
        <f>IFERROR(IF([1]ForbDraft!I623&lt;&gt;"",TEXT([1]ForbDraft!I623,"#,##0.00"),""),"")</f>
        <v/>
      </c>
      <c r="F610" s="103" t="str">
        <f>IFERROR(IF([1]ForbDraft!F623&lt;&gt;"",[1]ForbDraft!F623,""),"")</f>
        <v/>
      </c>
      <c r="G610" s="38" t="str">
        <f>IFERROR(IF([1]ForbCalc!D608&lt;&gt;"",[1]ForbCalc!D608,""),"")</f>
        <v/>
      </c>
      <c r="H610" s="104" t="str">
        <f>IFERROR(IF([1]ForbCalc!E608&lt;&gt;"",[1]ForbCalc!E608,""),"")</f>
        <v/>
      </c>
    </row>
    <row r="611" spans="2:8" s="1" customFormat="1" x14ac:dyDescent="0.2">
      <c r="B611" s="87" t="str">
        <f>IFERROR(IF([1]ForbDraft!B624&lt;&gt;"",[1]ForbDraft!B624,""),"")</f>
        <v/>
      </c>
      <c r="C611" s="101" t="str">
        <f>IFERROR(IF([1]ForbDraft!C624&lt;&gt;"",[1]ForbDraft!C624,""),"")</f>
        <v/>
      </c>
      <c r="D611" s="38" t="str">
        <f>IFERROR(IF([1]ForbDraft!O624&lt;&gt;"",[1]ForbDraft!O624,""),"")</f>
        <v/>
      </c>
      <c r="E611" s="102" t="str">
        <f>IFERROR(IF([1]ForbDraft!I624&lt;&gt;"",TEXT([1]ForbDraft!I624,"#,##0.00"),""),"")</f>
        <v/>
      </c>
      <c r="F611" s="103" t="str">
        <f>IFERROR(IF([1]ForbDraft!F624&lt;&gt;"",[1]ForbDraft!F624,""),"")</f>
        <v/>
      </c>
      <c r="G611" s="38" t="str">
        <f>IFERROR(IF([1]ForbCalc!D609&lt;&gt;"",[1]ForbCalc!D609,""),"")</f>
        <v/>
      </c>
      <c r="H611" s="104" t="str">
        <f>IFERROR(IF([1]ForbCalc!E609&lt;&gt;"",[1]ForbCalc!E609,""),"")</f>
        <v/>
      </c>
    </row>
    <row r="612" spans="2:8" s="1" customFormat="1" x14ac:dyDescent="0.2">
      <c r="B612" s="87" t="str">
        <f>IFERROR(IF([1]ForbDraft!B625&lt;&gt;"",[1]ForbDraft!B625,""),"")</f>
        <v/>
      </c>
      <c r="C612" s="101" t="str">
        <f>IFERROR(IF([1]ForbDraft!C625&lt;&gt;"",[1]ForbDraft!C625,""),"")</f>
        <v/>
      </c>
      <c r="D612" s="38" t="str">
        <f>IFERROR(IF([1]ForbDraft!O625&lt;&gt;"",[1]ForbDraft!O625,""),"")</f>
        <v/>
      </c>
      <c r="E612" s="102" t="str">
        <f>IFERROR(IF([1]ForbDraft!I625&lt;&gt;"",TEXT([1]ForbDraft!I625,"#,##0.00"),""),"")</f>
        <v/>
      </c>
      <c r="F612" s="103" t="str">
        <f>IFERROR(IF([1]ForbDraft!F625&lt;&gt;"",[1]ForbDraft!F625,""),"")</f>
        <v/>
      </c>
      <c r="G612" s="38" t="str">
        <f>IFERROR(IF([1]ForbCalc!D610&lt;&gt;"",[1]ForbCalc!D610,""),"")</f>
        <v/>
      </c>
      <c r="H612" s="104" t="str">
        <f>IFERROR(IF([1]ForbCalc!E610&lt;&gt;"",[1]ForbCalc!E610,""),"")</f>
        <v/>
      </c>
    </row>
    <row r="613" spans="2:8" s="1" customFormat="1" x14ac:dyDescent="0.2">
      <c r="B613" s="87" t="str">
        <f>IFERROR(IF([1]ForbDraft!B626&lt;&gt;"",[1]ForbDraft!B626,""),"")</f>
        <v/>
      </c>
      <c r="C613" s="101" t="str">
        <f>IFERROR(IF([1]ForbDraft!C626&lt;&gt;"",[1]ForbDraft!C626,""),"")</f>
        <v/>
      </c>
      <c r="D613" s="38" t="str">
        <f>IFERROR(IF([1]ForbDraft!O626&lt;&gt;"",[1]ForbDraft!O626,""),"")</f>
        <v/>
      </c>
      <c r="E613" s="102" t="str">
        <f>IFERROR(IF([1]ForbDraft!I626&lt;&gt;"",TEXT([1]ForbDraft!I626,"#,##0.00"),""),"")</f>
        <v/>
      </c>
      <c r="F613" s="103" t="str">
        <f>IFERROR(IF([1]ForbDraft!F626&lt;&gt;"",[1]ForbDraft!F626,""),"")</f>
        <v/>
      </c>
      <c r="G613" s="38" t="str">
        <f>IFERROR(IF([1]ForbCalc!D611&lt;&gt;"",[1]ForbCalc!D611,""),"")</f>
        <v/>
      </c>
      <c r="H613" s="104" t="str">
        <f>IFERROR(IF([1]ForbCalc!E611&lt;&gt;"",[1]ForbCalc!E611,""),"")</f>
        <v/>
      </c>
    </row>
    <row r="614" spans="2:8" s="1" customFormat="1" x14ac:dyDescent="0.2">
      <c r="B614" s="87" t="str">
        <f>IFERROR(IF([1]ForbDraft!B627&lt;&gt;"",[1]ForbDraft!B627,""),"")</f>
        <v/>
      </c>
      <c r="C614" s="101" t="str">
        <f>IFERROR(IF([1]ForbDraft!C627&lt;&gt;"",[1]ForbDraft!C627,""),"")</f>
        <v/>
      </c>
      <c r="D614" s="38" t="str">
        <f>IFERROR(IF([1]ForbDraft!O627&lt;&gt;"",[1]ForbDraft!O627,""),"")</f>
        <v/>
      </c>
      <c r="E614" s="102" t="str">
        <f>IFERROR(IF([1]ForbDraft!I627&lt;&gt;"",TEXT([1]ForbDraft!I627,"#,##0.00"),""),"")</f>
        <v/>
      </c>
      <c r="F614" s="103" t="str">
        <f>IFERROR(IF([1]ForbDraft!F627&lt;&gt;"",[1]ForbDraft!F627,""),"")</f>
        <v/>
      </c>
      <c r="G614" s="38" t="str">
        <f>IFERROR(IF([1]ForbCalc!D612&lt;&gt;"",[1]ForbCalc!D612,""),"")</f>
        <v/>
      </c>
      <c r="H614" s="104" t="str">
        <f>IFERROR(IF([1]ForbCalc!E612&lt;&gt;"",[1]ForbCalc!E612,""),"")</f>
        <v/>
      </c>
    </row>
    <row r="615" spans="2:8" s="1" customFormat="1" x14ac:dyDescent="0.2">
      <c r="B615" s="87" t="str">
        <f>IFERROR(IF([1]ForbDraft!B628&lt;&gt;"",[1]ForbDraft!B628,""),"")</f>
        <v/>
      </c>
      <c r="C615" s="101" t="str">
        <f>IFERROR(IF([1]ForbDraft!C628&lt;&gt;"",[1]ForbDraft!C628,""),"")</f>
        <v/>
      </c>
      <c r="D615" s="38" t="str">
        <f>IFERROR(IF([1]ForbDraft!O628&lt;&gt;"",[1]ForbDraft!O628,""),"")</f>
        <v/>
      </c>
      <c r="E615" s="102" t="str">
        <f>IFERROR(IF([1]ForbDraft!I628&lt;&gt;"",TEXT([1]ForbDraft!I628,"#,##0.00"),""),"")</f>
        <v/>
      </c>
      <c r="F615" s="103" t="str">
        <f>IFERROR(IF([1]ForbDraft!F628&lt;&gt;"",[1]ForbDraft!F628,""),"")</f>
        <v/>
      </c>
      <c r="G615" s="38" t="str">
        <f>IFERROR(IF([1]ForbCalc!D613&lt;&gt;"",[1]ForbCalc!D613,""),"")</f>
        <v/>
      </c>
      <c r="H615" s="104" t="str">
        <f>IFERROR(IF([1]ForbCalc!E613&lt;&gt;"",[1]ForbCalc!E613,""),"")</f>
        <v/>
      </c>
    </row>
    <row r="616" spans="2:8" s="1" customFormat="1" x14ac:dyDescent="0.2">
      <c r="B616" s="87" t="str">
        <f>IFERROR(IF([1]ForbDraft!B629&lt;&gt;"",[1]ForbDraft!B629,""),"")</f>
        <v/>
      </c>
      <c r="C616" s="101" t="str">
        <f>IFERROR(IF([1]ForbDraft!C629&lt;&gt;"",[1]ForbDraft!C629,""),"")</f>
        <v/>
      </c>
      <c r="D616" s="38" t="str">
        <f>IFERROR(IF([1]ForbDraft!O629&lt;&gt;"",[1]ForbDraft!O629,""),"")</f>
        <v/>
      </c>
      <c r="E616" s="102" t="str">
        <f>IFERROR(IF([1]ForbDraft!I629&lt;&gt;"",TEXT([1]ForbDraft!I629,"#,##0.00"),""),"")</f>
        <v/>
      </c>
      <c r="F616" s="103" t="str">
        <f>IFERROR(IF([1]ForbDraft!F629&lt;&gt;"",[1]ForbDraft!F629,""),"")</f>
        <v/>
      </c>
      <c r="G616" s="38" t="str">
        <f>IFERROR(IF([1]ForbCalc!D614&lt;&gt;"",[1]ForbCalc!D614,""),"")</f>
        <v/>
      </c>
      <c r="H616" s="104" t="str">
        <f>IFERROR(IF([1]ForbCalc!E614&lt;&gt;"",[1]ForbCalc!E614,""),"")</f>
        <v/>
      </c>
    </row>
    <row r="617" spans="2:8" s="1" customFormat="1" x14ac:dyDescent="0.2">
      <c r="B617" s="87" t="str">
        <f>IFERROR(IF([1]ForbDraft!B630&lt;&gt;"",[1]ForbDraft!B630,""),"")</f>
        <v/>
      </c>
      <c r="C617" s="101" t="str">
        <f>IFERROR(IF([1]ForbDraft!C630&lt;&gt;"",[1]ForbDraft!C630,""),"")</f>
        <v/>
      </c>
      <c r="D617" s="38" t="str">
        <f>IFERROR(IF([1]ForbDraft!O630&lt;&gt;"",[1]ForbDraft!O630,""),"")</f>
        <v/>
      </c>
      <c r="E617" s="102" t="str">
        <f>IFERROR(IF([1]ForbDraft!I630&lt;&gt;"",TEXT([1]ForbDraft!I630,"#,##0.00"),""),"")</f>
        <v/>
      </c>
      <c r="F617" s="103" t="str">
        <f>IFERROR(IF([1]ForbDraft!F630&lt;&gt;"",[1]ForbDraft!F630,""),"")</f>
        <v/>
      </c>
      <c r="G617" s="38" t="str">
        <f>IFERROR(IF([1]ForbCalc!D615&lt;&gt;"",[1]ForbCalc!D615,""),"")</f>
        <v/>
      </c>
      <c r="H617" s="104" t="str">
        <f>IFERROR(IF([1]ForbCalc!E615&lt;&gt;"",[1]ForbCalc!E615,""),"")</f>
        <v/>
      </c>
    </row>
    <row r="618" spans="2:8" s="1" customFormat="1" x14ac:dyDescent="0.2">
      <c r="B618" s="87" t="str">
        <f>IFERROR(IF([1]ForbDraft!B631&lt;&gt;"",[1]ForbDraft!B631,""),"")</f>
        <v/>
      </c>
      <c r="C618" s="101" t="str">
        <f>IFERROR(IF([1]ForbDraft!C631&lt;&gt;"",[1]ForbDraft!C631,""),"")</f>
        <v/>
      </c>
      <c r="D618" s="38" t="str">
        <f>IFERROR(IF([1]ForbDraft!O631&lt;&gt;"",[1]ForbDraft!O631,""),"")</f>
        <v/>
      </c>
      <c r="E618" s="102" t="str">
        <f>IFERROR(IF([1]ForbDraft!I631&lt;&gt;"",TEXT([1]ForbDraft!I631,"#,##0.00"),""),"")</f>
        <v/>
      </c>
      <c r="F618" s="103" t="str">
        <f>IFERROR(IF([1]ForbDraft!F631&lt;&gt;"",[1]ForbDraft!F631,""),"")</f>
        <v/>
      </c>
      <c r="G618" s="38" t="str">
        <f>IFERROR(IF([1]ForbCalc!D616&lt;&gt;"",[1]ForbCalc!D616,""),"")</f>
        <v/>
      </c>
      <c r="H618" s="104" t="str">
        <f>IFERROR(IF([1]ForbCalc!E616&lt;&gt;"",[1]ForbCalc!E616,""),"")</f>
        <v/>
      </c>
    </row>
    <row r="619" spans="2:8" s="1" customFormat="1" x14ac:dyDescent="0.2">
      <c r="B619" s="87" t="str">
        <f>IFERROR(IF([1]ForbDraft!B632&lt;&gt;"",[1]ForbDraft!B632,""),"")</f>
        <v/>
      </c>
      <c r="C619" s="101" t="str">
        <f>IFERROR(IF([1]ForbDraft!C632&lt;&gt;"",[1]ForbDraft!C632,""),"")</f>
        <v/>
      </c>
      <c r="D619" s="38" t="str">
        <f>IFERROR(IF([1]ForbDraft!O632&lt;&gt;"",[1]ForbDraft!O632,""),"")</f>
        <v/>
      </c>
      <c r="E619" s="102" t="str">
        <f>IFERROR(IF([1]ForbDraft!I632&lt;&gt;"",TEXT([1]ForbDraft!I632,"#,##0.00"),""),"")</f>
        <v/>
      </c>
      <c r="F619" s="103" t="str">
        <f>IFERROR(IF([1]ForbDraft!F632&lt;&gt;"",[1]ForbDraft!F632,""),"")</f>
        <v/>
      </c>
      <c r="G619" s="38" t="str">
        <f>IFERROR(IF([1]ForbCalc!D617&lt;&gt;"",[1]ForbCalc!D617,""),"")</f>
        <v/>
      </c>
      <c r="H619" s="104" t="str">
        <f>IFERROR(IF([1]ForbCalc!E617&lt;&gt;"",[1]ForbCalc!E617,""),"")</f>
        <v/>
      </c>
    </row>
    <row r="620" spans="2:8" s="1" customFormat="1" x14ac:dyDescent="0.2">
      <c r="B620" s="87" t="str">
        <f>IFERROR(IF([1]ForbDraft!B633&lt;&gt;"",[1]ForbDraft!B633,""),"")</f>
        <v/>
      </c>
      <c r="C620" s="101" t="str">
        <f>IFERROR(IF([1]ForbDraft!C633&lt;&gt;"",[1]ForbDraft!C633,""),"")</f>
        <v/>
      </c>
      <c r="D620" s="38" t="str">
        <f>IFERROR(IF([1]ForbDraft!O633&lt;&gt;"",[1]ForbDraft!O633,""),"")</f>
        <v/>
      </c>
      <c r="E620" s="102" t="str">
        <f>IFERROR(IF([1]ForbDraft!I633&lt;&gt;"",TEXT([1]ForbDraft!I633,"#,##0.00"),""),"")</f>
        <v/>
      </c>
      <c r="F620" s="103" t="str">
        <f>IFERROR(IF([1]ForbDraft!F633&lt;&gt;"",[1]ForbDraft!F633,""),"")</f>
        <v/>
      </c>
      <c r="G620" s="38" t="str">
        <f>IFERROR(IF([1]ForbCalc!D618&lt;&gt;"",[1]ForbCalc!D618,""),"")</f>
        <v/>
      </c>
      <c r="H620" s="104" t="str">
        <f>IFERROR(IF([1]ForbCalc!E618&lt;&gt;"",[1]ForbCalc!E618,""),"")</f>
        <v/>
      </c>
    </row>
    <row r="621" spans="2:8" s="1" customFormat="1" x14ac:dyDescent="0.2">
      <c r="B621" s="87" t="str">
        <f>IFERROR(IF([1]ForbDraft!B634&lt;&gt;"",[1]ForbDraft!B634,""),"")</f>
        <v/>
      </c>
      <c r="C621" s="101" t="str">
        <f>IFERROR(IF([1]ForbDraft!C634&lt;&gt;"",[1]ForbDraft!C634,""),"")</f>
        <v/>
      </c>
      <c r="D621" s="38" t="str">
        <f>IFERROR(IF([1]ForbDraft!O634&lt;&gt;"",[1]ForbDraft!O634,""),"")</f>
        <v/>
      </c>
      <c r="E621" s="102" t="str">
        <f>IFERROR(IF([1]ForbDraft!I634&lt;&gt;"",TEXT([1]ForbDraft!I634,"#,##0.00"),""),"")</f>
        <v/>
      </c>
      <c r="F621" s="103" t="str">
        <f>IFERROR(IF([1]ForbDraft!F634&lt;&gt;"",[1]ForbDraft!F634,""),"")</f>
        <v/>
      </c>
      <c r="G621" s="38" t="str">
        <f>IFERROR(IF([1]ForbCalc!D619&lt;&gt;"",[1]ForbCalc!D619,""),"")</f>
        <v/>
      </c>
      <c r="H621" s="104" t="str">
        <f>IFERROR(IF([1]ForbCalc!E619&lt;&gt;"",[1]ForbCalc!E619,""),"")</f>
        <v/>
      </c>
    </row>
    <row r="622" spans="2:8" s="1" customFormat="1" x14ac:dyDescent="0.2">
      <c r="B622" s="87" t="str">
        <f>IFERROR(IF([1]ForbDraft!B635&lt;&gt;"",[1]ForbDraft!B635,""),"")</f>
        <v/>
      </c>
      <c r="C622" s="101" t="str">
        <f>IFERROR(IF([1]ForbDraft!C635&lt;&gt;"",[1]ForbDraft!C635,""),"")</f>
        <v/>
      </c>
      <c r="D622" s="38" t="str">
        <f>IFERROR(IF([1]ForbDraft!O635&lt;&gt;"",[1]ForbDraft!O635,""),"")</f>
        <v/>
      </c>
      <c r="E622" s="102" t="str">
        <f>IFERROR(IF([1]ForbDraft!I635&lt;&gt;"",TEXT([1]ForbDraft!I635,"#,##0.00"),""),"")</f>
        <v/>
      </c>
      <c r="F622" s="103" t="str">
        <f>IFERROR(IF([1]ForbDraft!F635&lt;&gt;"",[1]ForbDraft!F635,""),"")</f>
        <v/>
      </c>
      <c r="G622" s="38" t="str">
        <f>IFERROR(IF([1]ForbCalc!D620&lt;&gt;"",[1]ForbCalc!D620,""),"")</f>
        <v/>
      </c>
      <c r="H622" s="104" t="str">
        <f>IFERROR(IF([1]ForbCalc!E620&lt;&gt;"",[1]ForbCalc!E620,""),"")</f>
        <v/>
      </c>
    </row>
    <row r="623" spans="2:8" s="1" customFormat="1" x14ac:dyDescent="0.2">
      <c r="B623" s="87" t="str">
        <f>IFERROR(IF([1]ForbDraft!B636&lt;&gt;"",[1]ForbDraft!B636,""),"")</f>
        <v/>
      </c>
      <c r="C623" s="101" t="str">
        <f>IFERROR(IF([1]ForbDraft!C636&lt;&gt;"",[1]ForbDraft!C636,""),"")</f>
        <v/>
      </c>
      <c r="D623" s="38" t="str">
        <f>IFERROR(IF([1]ForbDraft!O636&lt;&gt;"",[1]ForbDraft!O636,""),"")</f>
        <v/>
      </c>
      <c r="E623" s="102" t="str">
        <f>IFERROR(IF([1]ForbDraft!I636&lt;&gt;"",TEXT([1]ForbDraft!I636,"#,##0.00"),""),"")</f>
        <v/>
      </c>
      <c r="F623" s="103" t="str">
        <f>IFERROR(IF([1]ForbDraft!F636&lt;&gt;"",[1]ForbDraft!F636,""),"")</f>
        <v/>
      </c>
      <c r="G623" s="38" t="str">
        <f>IFERROR(IF([1]ForbCalc!D621&lt;&gt;"",[1]ForbCalc!D621,""),"")</f>
        <v/>
      </c>
      <c r="H623" s="104" t="str">
        <f>IFERROR(IF([1]ForbCalc!E621&lt;&gt;"",[1]ForbCalc!E621,""),"")</f>
        <v/>
      </c>
    </row>
    <row r="624" spans="2:8" s="1" customFormat="1" x14ac:dyDescent="0.2">
      <c r="B624" s="87" t="str">
        <f>IFERROR(IF([1]ForbDraft!B637&lt;&gt;"",[1]ForbDraft!B637,""),"")</f>
        <v/>
      </c>
      <c r="C624" s="101" t="str">
        <f>IFERROR(IF([1]ForbDraft!C637&lt;&gt;"",[1]ForbDraft!C637,""),"")</f>
        <v/>
      </c>
      <c r="D624" s="38" t="str">
        <f>IFERROR(IF([1]ForbDraft!O637&lt;&gt;"",[1]ForbDraft!O637,""),"")</f>
        <v/>
      </c>
      <c r="E624" s="102" t="str">
        <f>IFERROR(IF([1]ForbDraft!I637&lt;&gt;"",TEXT([1]ForbDraft!I637,"#,##0.00"),""),"")</f>
        <v/>
      </c>
      <c r="F624" s="103" t="str">
        <f>IFERROR(IF([1]ForbDraft!F637&lt;&gt;"",[1]ForbDraft!F637,""),"")</f>
        <v/>
      </c>
      <c r="G624" s="38" t="str">
        <f>IFERROR(IF([1]ForbCalc!D622&lt;&gt;"",[1]ForbCalc!D622,""),"")</f>
        <v/>
      </c>
      <c r="H624" s="104" t="str">
        <f>IFERROR(IF([1]ForbCalc!E622&lt;&gt;"",[1]ForbCalc!E622,""),"")</f>
        <v/>
      </c>
    </row>
    <row r="625" spans="2:8" s="1" customFormat="1" x14ac:dyDescent="0.2">
      <c r="B625" s="87" t="str">
        <f>IFERROR(IF([1]ForbDraft!B638&lt;&gt;"",[1]ForbDraft!B638,""),"")</f>
        <v/>
      </c>
      <c r="C625" s="101" t="str">
        <f>IFERROR(IF([1]ForbDraft!C638&lt;&gt;"",[1]ForbDraft!C638,""),"")</f>
        <v/>
      </c>
      <c r="D625" s="38" t="str">
        <f>IFERROR(IF([1]ForbDraft!O638&lt;&gt;"",[1]ForbDraft!O638,""),"")</f>
        <v/>
      </c>
      <c r="E625" s="102" t="str">
        <f>IFERROR(IF([1]ForbDraft!I638&lt;&gt;"",TEXT([1]ForbDraft!I638,"#,##0.00"),""),"")</f>
        <v/>
      </c>
      <c r="F625" s="103" t="str">
        <f>IFERROR(IF([1]ForbDraft!F638&lt;&gt;"",[1]ForbDraft!F638,""),"")</f>
        <v/>
      </c>
      <c r="G625" s="38" t="str">
        <f>IFERROR(IF([1]ForbCalc!D623&lt;&gt;"",[1]ForbCalc!D623,""),"")</f>
        <v/>
      </c>
      <c r="H625" s="104" t="str">
        <f>IFERROR(IF([1]ForbCalc!E623&lt;&gt;"",[1]ForbCalc!E623,""),"")</f>
        <v/>
      </c>
    </row>
    <row r="626" spans="2:8" s="1" customFormat="1" x14ac:dyDescent="0.2">
      <c r="B626" s="87" t="str">
        <f>IFERROR(IF([1]ForbDraft!B639&lt;&gt;"",[1]ForbDraft!B639,""),"")</f>
        <v/>
      </c>
      <c r="C626" s="101" t="str">
        <f>IFERROR(IF([1]ForbDraft!C639&lt;&gt;"",[1]ForbDraft!C639,""),"")</f>
        <v/>
      </c>
      <c r="D626" s="38" t="str">
        <f>IFERROR(IF([1]ForbDraft!O639&lt;&gt;"",[1]ForbDraft!O639,""),"")</f>
        <v/>
      </c>
      <c r="E626" s="102" t="str">
        <f>IFERROR(IF([1]ForbDraft!I639&lt;&gt;"",TEXT([1]ForbDraft!I639,"#,##0.00"),""),"")</f>
        <v/>
      </c>
      <c r="F626" s="103" t="str">
        <f>IFERROR(IF([1]ForbDraft!F639&lt;&gt;"",[1]ForbDraft!F639,""),"")</f>
        <v/>
      </c>
      <c r="G626" s="38" t="str">
        <f>IFERROR(IF([1]ForbCalc!D624&lt;&gt;"",[1]ForbCalc!D624,""),"")</f>
        <v/>
      </c>
      <c r="H626" s="104" t="str">
        <f>IFERROR(IF([1]ForbCalc!E624&lt;&gt;"",[1]ForbCalc!E624,""),"")</f>
        <v/>
      </c>
    </row>
    <row r="627" spans="2:8" s="1" customFormat="1" x14ac:dyDescent="0.2">
      <c r="B627" s="87" t="str">
        <f>IFERROR(IF([1]ForbDraft!B640&lt;&gt;"",[1]ForbDraft!B640,""),"")</f>
        <v/>
      </c>
      <c r="C627" s="101" t="str">
        <f>IFERROR(IF([1]ForbDraft!C640&lt;&gt;"",[1]ForbDraft!C640,""),"")</f>
        <v/>
      </c>
      <c r="D627" s="38" t="str">
        <f>IFERROR(IF([1]ForbDraft!O640&lt;&gt;"",[1]ForbDraft!O640,""),"")</f>
        <v/>
      </c>
      <c r="E627" s="102" t="str">
        <f>IFERROR(IF([1]ForbDraft!I640&lt;&gt;"",TEXT([1]ForbDraft!I640,"#,##0.00"),""),"")</f>
        <v/>
      </c>
      <c r="F627" s="103" t="str">
        <f>IFERROR(IF([1]ForbDraft!F640&lt;&gt;"",[1]ForbDraft!F640,""),"")</f>
        <v/>
      </c>
      <c r="G627" s="38" t="str">
        <f>IFERROR(IF([1]ForbCalc!D625&lt;&gt;"",[1]ForbCalc!D625,""),"")</f>
        <v/>
      </c>
      <c r="H627" s="104" t="str">
        <f>IFERROR(IF([1]ForbCalc!E625&lt;&gt;"",[1]ForbCalc!E625,""),"")</f>
        <v/>
      </c>
    </row>
    <row r="628" spans="2:8" s="1" customFormat="1" x14ac:dyDescent="0.2">
      <c r="B628" s="87" t="str">
        <f>IFERROR(IF([1]ForbDraft!B641&lt;&gt;"",[1]ForbDraft!B641,""),"")</f>
        <v/>
      </c>
      <c r="C628" s="101" t="str">
        <f>IFERROR(IF([1]ForbDraft!C641&lt;&gt;"",[1]ForbDraft!C641,""),"")</f>
        <v/>
      </c>
      <c r="D628" s="38" t="str">
        <f>IFERROR(IF([1]ForbDraft!O641&lt;&gt;"",[1]ForbDraft!O641,""),"")</f>
        <v/>
      </c>
      <c r="E628" s="102" t="str">
        <f>IFERROR(IF([1]ForbDraft!I641&lt;&gt;"",TEXT([1]ForbDraft!I641,"#,##0.00"),""),"")</f>
        <v/>
      </c>
      <c r="F628" s="103" t="str">
        <f>IFERROR(IF([1]ForbDraft!F641&lt;&gt;"",[1]ForbDraft!F641,""),"")</f>
        <v/>
      </c>
      <c r="G628" s="38" t="str">
        <f>IFERROR(IF([1]ForbCalc!D626&lt;&gt;"",[1]ForbCalc!D626,""),"")</f>
        <v/>
      </c>
      <c r="H628" s="104" t="str">
        <f>IFERROR(IF([1]ForbCalc!E626&lt;&gt;"",[1]ForbCalc!E626,""),"")</f>
        <v/>
      </c>
    </row>
    <row r="629" spans="2:8" s="1" customFormat="1" x14ac:dyDescent="0.2">
      <c r="B629" s="87" t="str">
        <f>IFERROR(IF([1]ForbDraft!B642&lt;&gt;"",[1]ForbDraft!B642,""),"")</f>
        <v/>
      </c>
      <c r="C629" s="101" t="str">
        <f>IFERROR(IF([1]ForbDraft!C642&lt;&gt;"",[1]ForbDraft!C642,""),"")</f>
        <v/>
      </c>
      <c r="D629" s="38" t="str">
        <f>IFERROR(IF([1]ForbDraft!O642&lt;&gt;"",[1]ForbDraft!O642,""),"")</f>
        <v/>
      </c>
      <c r="E629" s="102" t="str">
        <f>IFERROR(IF([1]ForbDraft!I642&lt;&gt;"",TEXT([1]ForbDraft!I642,"#,##0.00"),""),"")</f>
        <v/>
      </c>
      <c r="F629" s="103" t="str">
        <f>IFERROR(IF([1]ForbDraft!F642&lt;&gt;"",[1]ForbDraft!F642,""),"")</f>
        <v/>
      </c>
      <c r="G629" s="38" t="str">
        <f>IFERROR(IF([1]ForbCalc!D627&lt;&gt;"",[1]ForbCalc!D627,""),"")</f>
        <v/>
      </c>
      <c r="H629" s="104" t="str">
        <f>IFERROR(IF([1]ForbCalc!E627&lt;&gt;"",[1]ForbCalc!E627,""),"")</f>
        <v/>
      </c>
    </row>
    <row r="630" spans="2:8" s="1" customFormat="1" x14ac:dyDescent="0.2">
      <c r="B630" s="87" t="str">
        <f>IFERROR(IF([1]ForbDraft!B643&lt;&gt;"",[1]ForbDraft!B643,""),"")</f>
        <v/>
      </c>
      <c r="C630" s="101" t="str">
        <f>IFERROR(IF([1]ForbDraft!C643&lt;&gt;"",[1]ForbDraft!C643,""),"")</f>
        <v/>
      </c>
      <c r="D630" s="38" t="str">
        <f>IFERROR(IF([1]ForbDraft!O643&lt;&gt;"",[1]ForbDraft!O643,""),"")</f>
        <v/>
      </c>
      <c r="E630" s="102" t="str">
        <f>IFERROR(IF([1]ForbDraft!I643&lt;&gt;"",TEXT([1]ForbDraft!I643,"#,##0.00"),""),"")</f>
        <v/>
      </c>
      <c r="F630" s="103" t="str">
        <f>IFERROR(IF([1]ForbDraft!F643&lt;&gt;"",[1]ForbDraft!F643,""),"")</f>
        <v/>
      </c>
      <c r="G630" s="38" t="str">
        <f>IFERROR(IF([1]ForbCalc!D628&lt;&gt;"",[1]ForbCalc!D628,""),"")</f>
        <v/>
      </c>
      <c r="H630" s="104" t="str">
        <f>IFERROR(IF([1]ForbCalc!E628&lt;&gt;"",[1]ForbCalc!E628,""),"")</f>
        <v/>
      </c>
    </row>
    <row r="631" spans="2:8" s="1" customFormat="1" x14ac:dyDescent="0.2">
      <c r="B631" s="87" t="str">
        <f>IFERROR(IF([1]ForbDraft!B644&lt;&gt;"",[1]ForbDraft!B644,""),"")</f>
        <v/>
      </c>
      <c r="C631" s="101" t="str">
        <f>IFERROR(IF([1]ForbDraft!C644&lt;&gt;"",[1]ForbDraft!C644,""),"")</f>
        <v/>
      </c>
      <c r="D631" s="38" t="str">
        <f>IFERROR(IF([1]ForbDraft!O644&lt;&gt;"",[1]ForbDraft!O644,""),"")</f>
        <v/>
      </c>
      <c r="E631" s="102" t="str">
        <f>IFERROR(IF([1]ForbDraft!I644&lt;&gt;"",TEXT([1]ForbDraft!I644,"#,##0.00"),""),"")</f>
        <v/>
      </c>
      <c r="F631" s="103" t="str">
        <f>IFERROR(IF([1]ForbDraft!F644&lt;&gt;"",[1]ForbDraft!F644,""),"")</f>
        <v/>
      </c>
      <c r="G631" s="38" t="str">
        <f>IFERROR(IF([1]ForbCalc!D629&lt;&gt;"",[1]ForbCalc!D629,""),"")</f>
        <v/>
      </c>
      <c r="H631" s="104" t="str">
        <f>IFERROR(IF([1]ForbCalc!E629&lt;&gt;"",[1]ForbCalc!E629,""),"")</f>
        <v/>
      </c>
    </row>
    <row r="632" spans="2:8" s="1" customFormat="1" x14ac:dyDescent="0.2">
      <c r="B632" s="87" t="str">
        <f>IFERROR(IF([1]ForbDraft!B645&lt;&gt;"",[1]ForbDraft!B645,""),"")</f>
        <v/>
      </c>
      <c r="C632" s="101" t="str">
        <f>IFERROR(IF([1]ForbDraft!C645&lt;&gt;"",[1]ForbDraft!C645,""),"")</f>
        <v/>
      </c>
      <c r="D632" s="38" t="str">
        <f>IFERROR(IF([1]ForbDraft!O645&lt;&gt;"",[1]ForbDraft!O645,""),"")</f>
        <v/>
      </c>
      <c r="E632" s="102" t="str">
        <f>IFERROR(IF([1]ForbDraft!I645&lt;&gt;"",TEXT([1]ForbDraft!I645,"#,##0.00"),""),"")</f>
        <v/>
      </c>
      <c r="F632" s="103" t="str">
        <f>IFERROR(IF([1]ForbDraft!F645&lt;&gt;"",[1]ForbDraft!F645,""),"")</f>
        <v/>
      </c>
      <c r="G632" s="38" t="str">
        <f>IFERROR(IF([1]ForbCalc!D630&lt;&gt;"",[1]ForbCalc!D630,""),"")</f>
        <v/>
      </c>
      <c r="H632" s="104" t="str">
        <f>IFERROR(IF([1]ForbCalc!E630&lt;&gt;"",[1]ForbCalc!E630,""),"")</f>
        <v/>
      </c>
    </row>
    <row r="633" spans="2:8" s="1" customFormat="1" x14ac:dyDescent="0.2">
      <c r="B633" s="87" t="str">
        <f>IFERROR(IF([1]ForbDraft!B646&lt;&gt;"",[1]ForbDraft!B646,""),"")</f>
        <v/>
      </c>
      <c r="C633" s="101" t="str">
        <f>IFERROR(IF([1]ForbDraft!C646&lt;&gt;"",[1]ForbDraft!C646,""),"")</f>
        <v/>
      </c>
      <c r="D633" s="38" t="str">
        <f>IFERROR(IF([1]ForbDraft!O646&lt;&gt;"",[1]ForbDraft!O646,""),"")</f>
        <v/>
      </c>
      <c r="E633" s="102" t="str">
        <f>IFERROR(IF([1]ForbDraft!I646&lt;&gt;"",TEXT([1]ForbDraft!I646,"#,##0.00"),""),"")</f>
        <v/>
      </c>
      <c r="F633" s="103" t="str">
        <f>IFERROR(IF([1]ForbDraft!F646&lt;&gt;"",[1]ForbDraft!F646,""),"")</f>
        <v/>
      </c>
      <c r="G633" s="38" t="str">
        <f>IFERROR(IF([1]ForbCalc!D631&lt;&gt;"",[1]ForbCalc!D631,""),"")</f>
        <v/>
      </c>
      <c r="H633" s="104" t="str">
        <f>IFERROR(IF([1]ForbCalc!E631&lt;&gt;"",[1]ForbCalc!E631,""),"")</f>
        <v/>
      </c>
    </row>
    <row r="634" spans="2:8" s="1" customFormat="1" x14ac:dyDescent="0.2">
      <c r="B634" s="87" t="str">
        <f>IFERROR(IF([1]ForbDraft!B647&lt;&gt;"",[1]ForbDraft!B647,""),"")</f>
        <v/>
      </c>
      <c r="C634" s="101" t="str">
        <f>IFERROR(IF([1]ForbDraft!C647&lt;&gt;"",[1]ForbDraft!C647,""),"")</f>
        <v/>
      </c>
      <c r="D634" s="38" t="str">
        <f>IFERROR(IF([1]ForbDraft!O647&lt;&gt;"",[1]ForbDraft!O647,""),"")</f>
        <v/>
      </c>
      <c r="E634" s="102" t="str">
        <f>IFERROR(IF([1]ForbDraft!I647&lt;&gt;"",TEXT([1]ForbDraft!I647,"#,##0.00"),""),"")</f>
        <v/>
      </c>
      <c r="F634" s="103" t="str">
        <f>IFERROR(IF([1]ForbDraft!F647&lt;&gt;"",[1]ForbDraft!F647,""),"")</f>
        <v/>
      </c>
      <c r="G634" s="38" t="str">
        <f>IFERROR(IF([1]ForbCalc!D632&lt;&gt;"",[1]ForbCalc!D632,""),"")</f>
        <v/>
      </c>
      <c r="H634" s="104" t="str">
        <f>IFERROR(IF([1]ForbCalc!E632&lt;&gt;"",[1]ForbCalc!E632,""),"")</f>
        <v/>
      </c>
    </row>
    <row r="635" spans="2:8" s="1" customFormat="1" x14ac:dyDescent="0.2">
      <c r="B635" s="87" t="str">
        <f>IFERROR(IF([1]ForbDraft!B648&lt;&gt;"",[1]ForbDraft!B648,""),"")</f>
        <v/>
      </c>
      <c r="C635" s="101" t="str">
        <f>IFERROR(IF([1]ForbDraft!C648&lt;&gt;"",[1]ForbDraft!C648,""),"")</f>
        <v/>
      </c>
      <c r="D635" s="38" t="str">
        <f>IFERROR(IF([1]ForbDraft!O648&lt;&gt;"",[1]ForbDraft!O648,""),"")</f>
        <v/>
      </c>
      <c r="E635" s="102" t="str">
        <f>IFERROR(IF([1]ForbDraft!I648&lt;&gt;"",TEXT([1]ForbDraft!I648,"#,##0.00"),""),"")</f>
        <v/>
      </c>
      <c r="F635" s="103" t="str">
        <f>IFERROR(IF([1]ForbDraft!F648&lt;&gt;"",[1]ForbDraft!F648,""),"")</f>
        <v/>
      </c>
      <c r="G635" s="38" t="str">
        <f>IFERROR(IF([1]ForbCalc!D633&lt;&gt;"",[1]ForbCalc!D633,""),"")</f>
        <v/>
      </c>
      <c r="H635" s="104" t="str">
        <f>IFERROR(IF([1]ForbCalc!E633&lt;&gt;"",[1]ForbCalc!E633,""),"")</f>
        <v/>
      </c>
    </row>
    <row r="636" spans="2:8" s="1" customFormat="1" x14ac:dyDescent="0.2">
      <c r="B636" s="87" t="str">
        <f>IFERROR(IF([1]ForbDraft!B649&lt;&gt;"",[1]ForbDraft!B649,""),"")</f>
        <v/>
      </c>
      <c r="C636" s="101" t="str">
        <f>IFERROR(IF([1]ForbDraft!C649&lt;&gt;"",[1]ForbDraft!C649,""),"")</f>
        <v/>
      </c>
      <c r="D636" s="38" t="str">
        <f>IFERROR(IF([1]ForbDraft!O649&lt;&gt;"",[1]ForbDraft!O649,""),"")</f>
        <v/>
      </c>
      <c r="E636" s="102" t="str">
        <f>IFERROR(IF([1]ForbDraft!I649&lt;&gt;"",TEXT([1]ForbDraft!I649,"#,##0.00"),""),"")</f>
        <v/>
      </c>
      <c r="F636" s="103" t="str">
        <f>IFERROR(IF([1]ForbDraft!F649&lt;&gt;"",[1]ForbDraft!F649,""),"")</f>
        <v/>
      </c>
      <c r="G636" s="38" t="str">
        <f>IFERROR(IF([1]ForbCalc!D634&lt;&gt;"",[1]ForbCalc!D634,""),"")</f>
        <v/>
      </c>
      <c r="H636" s="104" t="str">
        <f>IFERROR(IF([1]ForbCalc!E634&lt;&gt;"",[1]ForbCalc!E634,""),"")</f>
        <v/>
      </c>
    </row>
    <row r="637" spans="2:8" s="1" customFormat="1" x14ac:dyDescent="0.2">
      <c r="B637" s="87" t="str">
        <f>IFERROR(IF([1]ForbDraft!B650&lt;&gt;"",[1]ForbDraft!B650,""),"")</f>
        <v/>
      </c>
      <c r="C637" s="101" t="str">
        <f>IFERROR(IF([1]ForbDraft!C650&lt;&gt;"",[1]ForbDraft!C650,""),"")</f>
        <v/>
      </c>
      <c r="D637" s="38" t="str">
        <f>IFERROR(IF([1]ForbDraft!O650&lt;&gt;"",[1]ForbDraft!O650,""),"")</f>
        <v/>
      </c>
      <c r="E637" s="102" t="str">
        <f>IFERROR(IF([1]ForbDraft!I650&lt;&gt;"",TEXT([1]ForbDraft!I650,"#,##0.00"),""),"")</f>
        <v/>
      </c>
      <c r="F637" s="103" t="str">
        <f>IFERROR(IF([1]ForbDraft!F650&lt;&gt;"",[1]ForbDraft!F650,""),"")</f>
        <v/>
      </c>
      <c r="G637" s="38" t="str">
        <f>IFERROR(IF([1]ForbCalc!D635&lt;&gt;"",[1]ForbCalc!D635,""),"")</f>
        <v/>
      </c>
      <c r="H637" s="104" t="str">
        <f>IFERROR(IF([1]ForbCalc!E635&lt;&gt;"",[1]ForbCalc!E635,""),"")</f>
        <v/>
      </c>
    </row>
    <row r="638" spans="2:8" s="1" customFormat="1" x14ac:dyDescent="0.2">
      <c r="B638" s="87" t="str">
        <f>IFERROR(IF([1]ForbDraft!B651&lt;&gt;"",[1]ForbDraft!B651,""),"")</f>
        <v/>
      </c>
      <c r="C638" s="101" t="str">
        <f>IFERROR(IF([1]ForbDraft!C651&lt;&gt;"",[1]ForbDraft!C651,""),"")</f>
        <v/>
      </c>
      <c r="D638" s="38" t="str">
        <f>IFERROR(IF([1]ForbDraft!O651&lt;&gt;"",[1]ForbDraft!O651,""),"")</f>
        <v/>
      </c>
      <c r="E638" s="102" t="str">
        <f>IFERROR(IF([1]ForbDraft!I651&lt;&gt;"",TEXT([1]ForbDraft!I651,"#,##0.00"),""),"")</f>
        <v/>
      </c>
      <c r="F638" s="103" t="str">
        <f>IFERROR(IF([1]ForbDraft!F651&lt;&gt;"",[1]ForbDraft!F651,""),"")</f>
        <v/>
      </c>
      <c r="G638" s="38" t="str">
        <f>IFERROR(IF([1]ForbCalc!D636&lt;&gt;"",[1]ForbCalc!D636,""),"")</f>
        <v/>
      </c>
      <c r="H638" s="104" t="str">
        <f>IFERROR(IF([1]ForbCalc!E636&lt;&gt;"",[1]ForbCalc!E636,""),"")</f>
        <v/>
      </c>
    </row>
    <row r="639" spans="2:8" s="1" customFormat="1" x14ac:dyDescent="0.2">
      <c r="B639" s="87" t="str">
        <f>IFERROR(IF([1]ForbDraft!B652&lt;&gt;"",[1]ForbDraft!B652,""),"")</f>
        <v/>
      </c>
      <c r="C639" s="101" t="str">
        <f>IFERROR(IF([1]ForbDraft!C652&lt;&gt;"",[1]ForbDraft!C652,""),"")</f>
        <v/>
      </c>
      <c r="D639" s="38" t="str">
        <f>IFERROR(IF([1]ForbDraft!O652&lt;&gt;"",[1]ForbDraft!O652,""),"")</f>
        <v/>
      </c>
      <c r="E639" s="102" t="str">
        <f>IFERROR(IF([1]ForbDraft!I652&lt;&gt;"",TEXT([1]ForbDraft!I652,"#,##0.00"),""),"")</f>
        <v/>
      </c>
      <c r="F639" s="103" t="str">
        <f>IFERROR(IF([1]ForbDraft!F652&lt;&gt;"",[1]ForbDraft!F652,""),"")</f>
        <v/>
      </c>
      <c r="G639" s="38" t="str">
        <f>IFERROR(IF([1]ForbCalc!D637&lt;&gt;"",[1]ForbCalc!D637,""),"")</f>
        <v/>
      </c>
      <c r="H639" s="104" t="str">
        <f>IFERROR(IF([1]ForbCalc!E637&lt;&gt;"",[1]ForbCalc!E637,""),"")</f>
        <v/>
      </c>
    </row>
    <row r="640" spans="2:8" s="1" customFormat="1" x14ac:dyDescent="0.2">
      <c r="B640" s="87" t="str">
        <f>IFERROR(IF([1]ForbDraft!B653&lt;&gt;"",[1]ForbDraft!B653,""),"")</f>
        <v/>
      </c>
      <c r="C640" s="101" t="str">
        <f>IFERROR(IF([1]ForbDraft!C653&lt;&gt;"",[1]ForbDraft!C653,""),"")</f>
        <v/>
      </c>
      <c r="D640" s="38" t="str">
        <f>IFERROR(IF([1]ForbDraft!O653&lt;&gt;"",[1]ForbDraft!O653,""),"")</f>
        <v/>
      </c>
      <c r="E640" s="102" t="str">
        <f>IFERROR(IF([1]ForbDraft!I653&lt;&gt;"",TEXT([1]ForbDraft!I653,"#,##0.00"),""),"")</f>
        <v/>
      </c>
      <c r="F640" s="103" t="str">
        <f>IFERROR(IF([1]ForbDraft!F653&lt;&gt;"",[1]ForbDraft!F653,""),"")</f>
        <v/>
      </c>
      <c r="G640" s="38" t="str">
        <f>IFERROR(IF([1]ForbCalc!D638&lt;&gt;"",[1]ForbCalc!D638,""),"")</f>
        <v/>
      </c>
      <c r="H640" s="104" t="str">
        <f>IFERROR(IF([1]ForbCalc!E638&lt;&gt;"",[1]ForbCalc!E638,""),"")</f>
        <v/>
      </c>
    </row>
    <row r="641" spans="2:8" s="1" customFormat="1" x14ac:dyDescent="0.2">
      <c r="B641" s="87" t="str">
        <f>IFERROR(IF([1]ForbDraft!B654&lt;&gt;"",[1]ForbDraft!B654,""),"")</f>
        <v/>
      </c>
      <c r="C641" s="101" t="str">
        <f>IFERROR(IF([1]ForbDraft!C654&lt;&gt;"",[1]ForbDraft!C654,""),"")</f>
        <v/>
      </c>
      <c r="D641" s="38" t="str">
        <f>IFERROR(IF([1]ForbDraft!O654&lt;&gt;"",[1]ForbDraft!O654,""),"")</f>
        <v/>
      </c>
      <c r="E641" s="102" t="str">
        <f>IFERROR(IF([1]ForbDraft!I654&lt;&gt;"",TEXT([1]ForbDraft!I654,"#,##0.00"),""),"")</f>
        <v/>
      </c>
      <c r="F641" s="103" t="str">
        <f>IFERROR(IF([1]ForbDraft!F654&lt;&gt;"",[1]ForbDraft!F654,""),"")</f>
        <v/>
      </c>
      <c r="G641" s="38" t="str">
        <f>IFERROR(IF([1]ForbCalc!D639&lt;&gt;"",[1]ForbCalc!D639,""),"")</f>
        <v/>
      </c>
      <c r="H641" s="104" t="str">
        <f>IFERROR(IF([1]ForbCalc!E639&lt;&gt;"",[1]ForbCalc!E639,""),"")</f>
        <v/>
      </c>
    </row>
    <row r="642" spans="2:8" s="1" customFormat="1" x14ac:dyDescent="0.2">
      <c r="B642" s="87" t="str">
        <f>IFERROR(IF([1]ForbDraft!B655&lt;&gt;"",[1]ForbDraft!B655,""),"")</f>
        <v/>
      </c>
      <c r="C642" s="101" t="str">
        <f>IFERROR(IF([1]ForbDraft!C655&lt;&gt;"",[1]ForbDraft!C655,""),"")</f>
        <v/>
      </c>
      <c r="D642" s="38" t="str">
        <f>IFERROR(IF([1]ForbDraft!O655&lt;&gt;"",[1]ForbDraft!O655,""),"")</f>
        <v/>
      </c>
      <c r="E642" s="102" t="str">
        <f>IFERROR(IF([1]ForbDraft!I655&lt;&gt;"",TEXT([1]ForbDraft!I655,"#,##0.00"),""),"")</f>
        <v/>
      </c>
      <c r="F642" s="103" t="str">
        <f>IFERROR(IF([1]ForbDraft!F655&lt;&gt;"",[1]ForbDraft!F655,""),"")</f>
        <v/>
      </c>
      <c r="G642" s="38" t="str">
        <f>IFERROR(IF([1]ForbCalc!D640&lt;&gt;"",[1]ForbCalc!D640,""),"")</f>
        <v/>
      </c>
      <c r="H642" s="104" t="str">
        <f>IFERROR(IF([1]ForbCalc!E640&lt;&gt;"",[1]ForbCalc!E640,""),"")</f>
        <v/>
      </c>
    </row>
    <row r="643" spans="2:8" s="1" customFormat="1" x14ac:dyDescent="0.2">
      <c r="B643" s="87" t="str">
        <f>IFERROR(IF([1]ForbDraft!B656&lt;&gt;"",[1]ForbDraft!B656,""),"")</f>
        <v/>
      </c>
      <c r="C643" s="101" t="str">
        <f>IFERROR(IF([1]ForbDraft!C656&lt;&gt;"",[1]ForbDraft!C656,""),"")</f>
        <v/>
      </c>
      <c r="D643" s="38" t="str">
        <f>IFERROR(IF([1]ForbDraft!O656&lt;&gt;"",[1]ForbDraft!O656,""),"")</f>
        <v/>
      </c>
      <c r="E643" s="102" t="str">
        <f>IFERROR(IF([1]ForbDraft!I656&lt;&gt;"",TEXT([1]ForbDraft!I656,"#,##0.00"),""),"")</f>
        <v/>
      </c>
      <c r="F643" s="103" t="str">
        <f>IFERROR(IF([1]ForbDraft!F656&lt;&gt;"",[1]ForbDraft!F656,""),"")</f>
        <v/>
      </c>
      <c r="G643" s="38" t="str">
        <f>IFERROR(IF([1]ForbCalc!D641&lt;&gt;"",[1]ForbCalc!D641,""),"")</f>
        <v/>
      </c>
      <c r="H643" s="104" t="str">
        <f>IFERROR(IF([1]ForbCalc!E641&lt;&gt;"",[1]ForbCalc!E641,""),"")</f>
        <v/>
      </c>
    </row>
    <row r="644" spans="2:8" s="1" customFormat="1" x14ac:dyDescent="0.2">
      <c r="B644" s="87" t="str">
        <f>IFERROR(IF([1]ForbDraft!B657&lt;&gt;"",[1]ForbDraft!B657,""),"")</f>
        <v/>
      </c>
      <c r="C644" s="101" t="str">
        <f>IFERROR(IF([1]ForbDraft!C657&lt;&gt;"",[1]ForbDraft!C657,""),"")</f>
        <v/>
      </c>
      <c r="D644" s="38" t="str">
        <f>IFERROR(IF([1]ForbDraft!O657&lt;&gt;"",[1]ForbDraft!O657,""),"")</f>
        <v/>
      </c>
      <c r="E644" s="102" t="str">
        <f>IFERROR(IF([1]ForbDraft!I657&lt;&gt;"",TEXT([1]ForbDraft!I657,"#,##0.00"),""),"")</f>
        <v/>
      </c>
      <c r="F644" s="103" t="str">
        <f>IFERROR(IF([1]ForbDraft!F657&lt;&gt;"",[1]ForbDraft!F657,""),"")</f>
        <v/>
      </c>
      <c r="G644" s="38" t="str">
        <f>IFERROR(IF([1]ForbCalc!D642&lt;&gt;"",[1]ForbCalc!D642,""),"")</f>
        <v/>
      </c>
      <c r="H644" s="104" t="str">
        <f>IFERROR(IF([1]ForbCalc!E642&lt;&gt;"",[1]ForbCalc!E642,""),"")</f>
        <v/>
      </c>
    </row>
    <row r="645" spans="2:8" s="1" customFormat="1" x14ac:dyDescent="0.2">
      <c r="B645" s="87" t="str">
        <f>IFERROR(IF([1]ForbDraft!B658&lt;&gt;"",[1]ForbDraft!B658,""),"")</f>
        <v/>
      </c>
      <c r="C645" s="101" t="str">
        <f>IFERROR(IF([1]ForbDraft!C658&lt;&gt;"",[1]ForbDraft!C658,""),"")</f>
        <v/>
      </c>
      <c r="D645" s="38" t="str">
        <f>IFERROR(IF([1]ForbDraft!O658&lt;&gt;"",[1]ForbDraft!O658,""),"")</f>
        <v/>
      </c>
      <c r="E645" s="102" t="str">
        <f>IFERROR(IF([1]ForbDraft!I658&lt;&gt;"",TEXT([1]ForbDraft!I658,"#,##0.00"),""),"")</f>
        <v/>
      </c>
      <c r="F645" s="103" t="str">
        <f>IFERROR(IF([1]ForbDraft!F658&lt;&gt;"",[1]ForbDraft!F658,""),"")</f>
        <v/>
      </c>
      <c r="G645" s="38" t="str">
        <f>IFERROR(IF([1]ForbCalc!D643&lt;&gt;"",[1]ForbCalc!D643,""),"")</f>
        <v/>
      </c>
      <c r="H645" s="104" t="str">
        <f>IFERROR(IF([1]ForbCalc!E643&lt;&gt;"",[1]ForbCalc!E643,""),"")</f>
        <v/>
      </c>
    </row>
    <row r="646" spans="2:8" s="1" customFormat="1" x14ac:dyDescent="0.2">
      <c r="B646" s="87" t="str">
        <f>IFERROR(IF([1]ForbDraft!B659&lt;&gt;"",[1]ForbDraft!B659,""),"")</f>
        <v/>
      </c>
      <c r="C646" s="101" t="str">
        <f>IFERROR(IF([1]ForbDraft!C659&lt;&gt;"",[1]ForbDraft!C659,""),"")</f>
        <v/>
      </c>
      <c r="D646" s="38" t="str">
        <f>IFERROR(IF([1]ForbDraft!O659&lt;&gt;"",[1]ForbDraft!O659,""),"")</f>
        <v/>
      </c>
      <c r="E646" s="102" t="str">
        <f>IFERROR(IF([1]ForbDraft!I659&lt;&gt;"",TEXT([1]ForbDraft!I659,"#,##0.00"),""),"")</f>
        <v/>
      </c>
      <c r="F646" s="103" t="str">
        <f>IFERROR(IF([1]ForbDraft!F659&lt;&gt;"",[1]ForbDraft!F659,""),"")</f>
        <v/>
      </c>
      <c r="G646" s="38" t="str">
        <f>IFERROR(IF([1]ForbCalc!D644&lt;&gt;"",[1]ForbCalc!D644,""),"")</f>
        <v/>
      </c>
      <c r="H646" s="104" t="str">
        <f>IFERROR(IF([1]ForbCalc!E644&lt;&gt;"",[1]ForbCalc!E644,""),"")</f>
        <v/>
      </c>
    </row>
    <row r="647" spans="2:8" s="1" customFormat="1" x14ac:dyDescent="0.2">
      <c r="B647" s="87" t="str">
        <f>IFERROR(IF([1]ForbDraft!B660&lt;&gt;"",[1]ForbDraft!B660,""),"")</f>
        <v/>
      </c>
      <c r="C647" s="101" t="str">
        <f>IFERROR(IF([1]ForbDraft!C660&lt;&gt;"",[1]ForbDraft!C660,""),"")</f>
        <v/>
      </c>
      <c r="D647" s="38" t="str">
        <f>IFERROR(IF([1]ForbDraft!O660&lt;&gt;"",[1]ForbDraft!O660,""),"")</f>
        <v/>
      </c>
      <c r="E647" s="102" t="str">
        <f>IFERROR(IF([1]ForbDraft!I660&lt;&gt;"",TEXT([1]ForbDraft!I660,"#,##0.00"),""),"")</f>
        <v/>
      </c>
      <c r="F647" s="103" t="str">
        <f>IFERROR(IF([1]ForbDraft!F660&lt;&gt;"",[1]ForbDraft!F660,""),"")</f>
        <v/>
      </c>
      <c r="G647" s="38" t="str">
        <f>IFERROR(IF([1]ForbCalc!D645&lt;&gt;"",[1]ForbCalc!D645,""),"")</f>
        <v/>
      </c>
      <c r="H647" s="104" t="str">
        <f>IFERROR(IF([1]ForbCalc!E645&lt;&gt;"",[1]ForbCalc!E645,""),"")</f>
        <v/>
      </c>
    </row>
    <row r="648" spans="2:8" s="1" customFormat="1" x14ac:dyDescent="0.2">
      <c r="B648" s="87" t="str">
        <f>IFERROR(IF([1]ForbDraft!B661&lt;&gt;"",[1]ForbDraft!B661,""),"")</f>
        <v/>
      </c>
      <c r="C648" s="101" t="str">
        <f>IFERROR(IF([1]ForbDraft!C661&lt;&gt;"",[1]ForbDraft!C661,""),"")</f>
        <v/>
      </c>
      <c r="D648" s="38" t="str">
        <f>IFERROR(IF([1]ForbDraft!O661&lt;&gt;"",[1]ForbDraft!O661,""),"")</f>
        <v/>
      </c>
      <c r="E648" s="102" t="str">
        <f>IFERROR(IF([1]ForbDraft!I661&lt;&gt;"",TEXT([1]ForbDraft!I661,"#,##0.00"),""),"")</f>
        <v/>
      </c>
      <c r="F648" s="103" t="str">
        <f>IFERROR(IF([1]ForbDraft!F661&lt;&gt;"",[1]ForbDraft!F661,""),"")</f>
        <v/>
      </c>
      <c r="G648" s="38" t="str">
        <f>IFERROR(IF([1]ForbCalc!D646&lt;&gt;"",[1]ForbCalc!D646,""),"")</f>
        <v/>
      </c>
      <c r="H648" s="104" t="str">
        <f>IFERROR(IF([1]ForbCalc!E646&lt;&gt;"",[1]ForbCalc!E646,""),"")</f>
        <v/>
      </c>
    </row>
    <row r="649" spans="2:8" s="1" customFormat="1" x14ac:dyDescent="0.2">
      <c r="B649" s="87" t="str">
        <f>IFERROR(IF([1]ForbDraft!B662&lt;&gt;"",[1]ForbDraft!B662,""),"")</f>
        <v/>
      </c>
      <c r="C649" s="101" t="str">
        <f>IFERROR(IF([1]ForbDraft!C662&lt;&gt;"",[1]ForbDraft!C662,""),"")</f>
        <v/>
      </c>
      <c r="D649" s="38" t="str">
        <f>IFERROR(IF([1]ForbDraft!O662&lt;&gt;"",[1]ForbDraft!O662,""),"")</f>
        <v/>
      </c>
      <c r="E649" s="102" t="str">
        <f>IFERROR(IF([1]ForbDraft!I662&lt;&gt;"",TEXT([1]ForbDraft!I662,"#,##0.00"),""),"")</f>
        <v/>
      </c>
      <c r="F649" s="103" t="str">
        <f>IFERROR(IF([1]ForbDraft!F662&lt;&gt;"",[1]ForbDraft!F662,""),"")</f>
        <v/>
      </c>
      <c r="G649" s="38" t="str">
        <f>IFERROR(IF([1]ForbCalc!D647&lt;&gt;"",[1]ForbCalc!D647,""),"")</f>
        <v/>
      </c>
      <c r="H649" s="104" t="str">
        <f>IFERROR(IF([1]ForbCalc!E647&lt;&gt;"",[1]ForbCalc!E647,""),"")</f>
        <v/>
      </c>
    </row>
    <row r="650" spans="2:8" s="1" customFormat="1" x14ac:dyDescent="0.2">
      <c r="B650" s="87" t="str">
        <f>IFERROR(IF([1]ForbDraft!B663&lt;&gt;"",[1]ForbDraft!B663,""),"")</f>
        <v/>
      </c>
      <c r="C650" s="101" t="str">
        <f>IFERROR(IF([1]ForbDraft!C663&lt;&gt;"",[1]ForbDraft!C663,""),"")</f>
        <v/>
      </c>
      <c r="D650" s="38" t="str">
        <f>IFERROR(IF([1]ForbDraft!O663&lt;&gt;"",[1]ForbDraft!O663,""),"")</f>
        <v/>
      </c>
      <c r="E650" s="102" t="str">
        <f>IFERROR(IF([1]ForbDraft!I663&lt;&gt;"",TEXT([1]ForbDraft!I663,"#,##0.00"),""),"")</f>
        <v/>
      </c>
      <c r="F650" s="103" t="str">
        <f>IFERROR(IF([1]ForbDraft!F663&lt;&gt;"",[1]ForbDraft!F663,""),"")</f>
        <v/>
      </c>
      <c r="G650" s="38" t="str">
        <f>IFERROR(IF([1]ForbCalc!D648&lt;&gt;"",[1]ForbCalc!D648,""),"")</f>
        <v/>
      </c>
      <c r="H650" s="104" t="str">
        <f>IFERROR(IF([1]ForbCalc!E648&lt;&gt;"",[1]ForbCalc!E648,""),"")</f>
        <v/>
      </c>
    </row>
    <row r="651" spans="2:8" s="1" customFormat="1" x14ac:dyDescent="0.2">
      <c r="B651" s="87" t="str">
        <f>IFERROR(IF([1]ForbDraft!B664&lt;&gt;"",[1]ForbDraft!B664,""),"")</f>
        <v/>
      </c>
      <c r="C651" s="101" t="str">
        <f>IFERROR(IF([1]ForbDraft!C664&lt;&gt;"",[1]ForbDraft!C664,""),"")</f>
        <v/>
      </c>
      <c r="D651" s="38" t="str">
        <f>IFERROR(IF([1]ForbDraft!O664&lt;&gt;"",[1]ForbDraft!O664,""),"")</f>
        <v/>
      </c>
      <c r="E651" s="102" t="str">
        <f>IFERROR(IF([1]ForbDraft!I664&lt;&gt;"",TEXT([1]ForbDraft!I664,"#,##0.00"),""),"")</f>
        <v/>
      </c>
      <c r="F651" s="103" t="str">
        <f>IFERROR(IF([1]ForbDraft!F664&lt;&gt;"",[1]ForbDraft!F664,""),"")</f>
        <v/>
      </c>
      <c r="G651" s="38" t="str">
        <f>IFERROR(IF([1]ForbCalc!D649&lt;&gt;"",[1]ForbCalc!D649,""),"")</f>
        <v/>
      </c>
      <c r="H651" s="104" t="str">
        <f>IFERROR(IF([1]ForbCalc!E649&lt;&gt;"",[1]ForbCalc!E649,""),"")</f>
        <v/>
      </c>
    </row>
    <row r="652" spans="2:8" s="1" customFormat="1" x14ac:dyDescent="0.2">
      <c r="B652" s="87" t="str">
        <f>IFERROR(IF([1]ForbDraft!B665&lt;&gt;"",[1]ForbDraft!B665,""),"")</f>
        <v/>
      </c>
      <c r="C652" s="101" t="str">
        <f>IFERROR(IF([1]ForbDraft!C665&lt;&gt;"",[1]ForbDraft!C665,""),"")</f>
        <v/>
      </c>
      <c r="D652" s="38" t="str">
        <f>IFERROR(IF([1]ForbDraft!O665&lt;&gt;"",[1]ForbDraft!O665,""),"")</f>
        <v/>
      </c>
      <c r="E652" s="102" t="str">
        <f>IFERROR(IF([1]ForbDraft!I665&lt;&gt;"",TEXT([1]ForbDraft!I665,"#,##0.00"),""),"")</f>
        <v/>
      </c>
      <c r="F652" s="103" t="str">
        <f>IFERROR(IF([1]ForbDraft!F665&lt;&gt;"",[1]ForbDraft!F665,""),"")</f>
        <v/>
      </c>
      <c r="G652" s="38" t="str">
        <f>IFERROR(IF([1]ForbCalc!D650&lt;&gt;"",[1]ForbCalc!D650,""),"")</f>
        <v/>
      </c>
      <c r="H652" s="104" t="str">
        <f>IFERROR(IF([1]ForbCalc!E650&lt;&gt;"",[1]ForbCalc!E650,""),"")</f>
        <v/>
      </c>
    </row>
    <row r="653" spans="2:8" s="1" customFormat="1" x14ac:dyDescent="0.2">
      <c r="B653" s="87" t="str">
        <f>IFERROR(IF([1]ForbDraft!B666&lt;&gt;"",[1]ForbDraft!B666,""),"")</f>
        <v/>
      </c>
      <c r="C653" s="101" t="str">
        <f>IFERROR(IF([1]ForbDraft!C666&lt;&gt;"",[1]ForbDraft!C666,""),"")</f>
        <v/>
      </c>
      <c r="D653" s="38" t="str">
        <f>IFERROR(IF([1]ForbDraft!O666&lt;&gt;"",[1]ForbDraft!O666,""),"")</f>
        <v/>
      </c>
      <c r="E653" s="102" t="str">
        <f>IFERROR(IF([1]ForbDraft!I666&lt;&gt;"",TEXT([1]ForbDraft!I666,"#,##0.00"),""),"")</f>
        <v/>
      </c>
      <c r="F653" s="103" t="str">
        <f>IFERROR(IF([1]ForbDraft!F666&lt;&gt;"",[1]ForbDraft!F666,""),"")</f>
        <v/>
      </c>
      <c r="G653" s="38" t="str">
        <f>IFERROR(IF([1]ForbCalc!D651&lt;&gt;"",[1]ForbCalc!D651,""),"")</f>
        <v/>
      </c>
      <c r="H653" s="104" t="str">
        <f>IFERROR(IF([1]ForbCalc!E651&lt;&gt;"",[1]ForbCalc!E651,""),"")</f>
        <v/>
      </c>
    </row>
    <row r="654" spans="2:8" s="1" customFormat="1" x14ac:dyDescent="0.2">
      <c r="B654" s="87" t="str">
        <f>IFERROR(IF([1]ForbDraft!B667&lt;&gt;"",[1]ForbDraft!B667,""),"")</f>
        <v/>
      </c>
      <c r="C654" s="101" t="str">
        <f>IFERROR(IF([1]ForbDraft!C667&lt;&gt;"",[1]ForbDraft!C667,""),"")</f>
        <v/>
      </c>
      <c r="D654" s="38" t="str">
        <f>IFERROR(IF([1]ForbDraft!O667&lt;&gt;"",[1]ForbDraft!O667,""),"")</f>
        <v/>
      </c>
      <c r="E654" s="102" t="str">
        <f>IFERROR(IF([1]ForbDraft!I667&lt;&gt;"",TEXT([1]ForbDraft!I667,"#,##0.00"),""),"")</f>
        <v/>
      </c>
      <c r="F654" s="103" t="str">
        <f>IFERROR(IF([1]ForbDraft!F667&lt;&gt;"",[1]ForbDraft!F667,""),"")</f>
        <v/>
      </c>
      <c r="G654" s="38" t="str">
        <f>IFERROR(IF([1]ForbCalc!D652&lt;&gt;"",[1]ForbCalc!D652,""),"")</f>
        <v/>
      </c>
      <c r="H654" s="104" t="str">
        <f>IFERROR(IF([1]ForbCalc!E652&lt;&gt;"",[1]ForbCalc!E652,""),"")</f>
        <v/>
      </c>
    </row>
    <row r="655" spans="2:8" s="1" customFormat="1" x14ac:dyDescent="0.2">
      <c r="B655" s="87" t="str">
        <f>IFERROR(IF([1]ForbDraft!B668&lt;&gt;"",[1]ForbDraft!B668,""),"")</f>
        <v/>
      </c>
      <c r="C655" s="101" t="str">
        <f>IFERROR(IF([1]ForbDraft!C668&lt;&gt;"",[1]ForbDraft!C668,""),"")</f>
        <v/>
      </c>
      <c r="D655" s="38" t="str">
        <f>IFERROR(IF([1]ForbDraft!O668&lt;&gt;"",[1]ForbDraft!O668,""),"")</f>
        <v/>
      </c>
      <c r="E655" s="102" t="str">
        <f>IFERROR(IF([1]ForbDraft!I668&lt;&gt;"",TEXT([1]ForbDraft!I668,"#,##0.00"),""),"")</f>
        <v/>
      </c>
      <c r="F655" s="103" t="str">
        <f>IFERROR(IF([1]ForbDraft!F668&lt;&gt;"",[1]ForbDraft!F668,""),"")</f>
        <v/>
      </c>
      <c r="G655" s="38" t="str">
        <f>IFERROR(IF([1]ForbCalc!D653&lt;&gt;"",[1]ForbCalc!D653,""),"")</f>
        <v/>
      </c>
      <c r="H655" s="104" t="str">
        <f>IFERROR(IF([1]ForbCalc!E653&lt;&gt;"",[1]ForbCalc!E653,""),"")</f>
        <v/>
      </c>
    </row>
    <row r="656" spans="2:8" s="1" customFormat="1" x14ac:dyDescent="0.2">
      <c r="B656" s="87" t="str">
        <f>IFERROR(IF([1]ForbDraft!B669&lt;&gt;"",[1]ForbDraft!B669,""),"")</f>
        <v/>
      </c>
      <c r="C656" s="101" t="str">
        <f>IFERROR(IF([1]ForbDraft!C669&lt;&gt;"",[1]ForbDraft!C669,""),"")</f>
        <v/>
      </c>
      <c r="D656" s="38" t="str">
        <f>IFERROR(IF([1]ForbDraft!O669&lt;&gt;"",[1]ForbDraft!O669,""),"")</f>
        <v/>
      </c>
      <c r="E656" s="102" t="str">
        <f>IFERROR(IF([1]ForbDraft!I669&lt;&gt;"",TEXT([1]ForbDraft!I669,"#,##0.00"),""),"")</f>
        <v/>
      </c>
      <c r="F656" s="103" t="str">
        <f>IFERROR(IF([1]ForbDraft!F669&lt;&gt;"",[1]ForbDraft!F669,""),"")</f>
        <v/>
      </c>
      <c r="G656" s="38" t="str">
        <f>IFERROR(IF([1]ForbCalc!D654&lt;&gt;"",[1]ForbCalc!D654,""),"")</f>
        <v/>
      </c>
      <c r="H656" s="104" t="str">
        <f>IFERROR(IF([1]ForbCalc!E654&lt;&gt;"",[1]ForbCalc!E654,""),"")</f>
        <v/>
      </c>
    </row>
    <row r="657" spans="2:8" s="1" customFormat="1" x14ac:dyDescent="0.2">
      <c r="B657" s="87" t="str">
        <f>IFERROR(IF([1]ForbDraft!B670&lt;&gt;"",[1]ForbDraft!B670,""),"")</f>
        <v/>
      </c>
      <c r="C657" s="101" t="str">
        <f>IFERROR(IF([1]ForbDraft!C670&lt;&gt;"",[1]ForbDraft!C670,""),"")</f>
        <v/>
      </c>
      <c r="D657" s="38" t="str">
        <f>IFERROR(IF([1]ForbDraft!O670&lt;&gt;"",[1]ForbDraft!O670,""),"")</f>
        <v/>
      </c>
      <c r="E657" s="102" t="str">
        <f>IFERROR(IF([1]ForbDraft!I670&lt;&gt;"",TEXT([1]ForbDraft!I670,"#,##0.00"),""),"")</f>
        <v/>
      </c>
      <c r="F657" s="103" t="str">
        <f>IFERROR(IF([1]ForbDraft!F670&lt;&gt;"",[1]ForbDraft!F670,""),"")</f>
        <v/>
      </c>
      <c r="G657" s="38" t="str">
        <f>IFERROR(IF([1]ForbCalc!D655&lt;&gt;"",[1]ForbCalc!D655,""),"")</f>
        <v/>
      </c>
      <c r="H657" s="104" t="str">
        <f>IFERROR(IF([1]ForbCalc!E655&lt;&gt;"",[1]ForbCalc!E655,""),"")</f>
        <v/>
      </c>
    </row>
    <row r="658" spans="2:8" s="1" customFormat="1" x14ac:dyDescent="0.2">
      <c r="B658" s="87" t="str">
        <f>IFERROR(IF([1]ForbDraft!B671&lt;&gt;"",[1]ForbDraft!B671,""),"")</f>
        <v/>
      </c>
      <c r="C658" s="101" t="str">
        <f>IFERROR(IF([1]ForbDraft!C671&lt;&gt;"",[1]ForbDraft!C671,""),"")</f>
        <v/>
      </c>
      <c r="D658" s="38" t="str">
        <f>IFERROR(IF([1]ForbDraft!O671&lt;&gt;"",[1]ForbDraft!O671,""),"")</f>
        <v/>
      </c>
      <c r="E658" s="102" t="str">
        <f>IFERROR(IF([1]ForbDraft!I671&lt;&gt;"",TEXT([1]ForbDraft!I671,"#,##0.00"),""),"")</f>
        <v/>
      </c>
      <c r="F658" s="103" t="str">
        <f>IFERROR(IF([1]ForbDraft!F671&lt;&gt;"",[1]ForbDraft!F671,""),"")</f>
        <v/>
      </c>
      <c r="G658" s="38" t="str">
        <f>IFERROR(IF([1]ForbCalc!D656&lt;&gt;"",[1]ForbCalc!D656,""),"")</f>
        <v/>
      </c>
      <c r="H658" s="104" t="str">
        <f>IFERROR(IF([1]ForbCalc!E656&lt;&gt;"",[1]ForbCalc!E656,""),"")</f>
        <v/>
      </c>
    </row>
    <row r="659" spans="2:8" s="1" customFormat="1" x14ac:dyDescent="0.2">
      <c r="B659" s="87" t="str">
        <f>IFERROR(IF([1]ForbDraft!B672&lt;&gt;"",[1]ForbDraft!B672,""),"")</f>
        <v/>
      </c>
      <c r="C659" s="101" t="str">
        <f>IFERROR(IF([1]ForbDraft!C672&lt;&gt;"",[1]ForbDraft!C672,""),"")</f>
        <v/>
      </c>
      <c r="D659" s="38" t="str">
        <f>IFERROR(IF([1]ForbDraft!O672&lt;&gt;"",[1]ForbDraft!O672,""),"")</f>
        <v/>
      </c>
      <c r="E659" s="102" t="str">
        <f>IFERROR(IF([1]ForbDraft!I672&lt;&gt;"",TEXT([1]ForbDraft!I672,"#,##0.00"),""),"")</f>
        <v/>
      </c>
      <c r="F659" s="103" t="str">
        <f>IFERROR(IF([1]ForbDraft!F672&lt;&gt;"",[1]ForbDraft!F672,""),"")</f>
        <v/>
      </c>
      <c r="G659" s="38" t="str">
        <f>IFERROR(IF([1]ForbCalc!D657&lt;&gt;"",[1]ForbCalc!D657,""),"")</f>
        <v/>
      </c>
      <c r="H659" s="104" t="str">
        <f>IFERROR(IF([1]ForbCalc!E657&lt;&gt;"",[1]ForbCalc!E657,""),"")</f>
        <v/>
      </c>
    </row>
    <row r="660" spans="2:8" s="1" customFormat="1" x14ac:dyDescent="0.2">
      <c r="B660" s="87" t="str">
        <f>IFERROR(IF([1]ForbDraft!B673&lt;&gt;"",[1]ForbDraft!B673,""),"")</f>
        <v/>
      </c>
      <c r="C660" s="101" t="str">
        <f>IFERROR(IF([1]ForbDraft!C673&lt;&gt;"",[1]ForbDraft!C673,""),"")</f>
        <v/>
      </c>
      <c r="D660" s="38" t="str">
        <f>IFERROR(IF([1]ForbDraft!O673&lt;&gt;"",[1]ForbDraft!O673,""),"")</f>
        <v/>
      </c>
      <c r="E660" s="102" t="str">
        <f>IFERROR(IF([1]ForbDraft!I673&lt;&gt;"",TEXT([1]ForbDraft!I673,"#,##0.00"),""),"")</f>
        <v/>
      </c>
      <c r="F660" s="103" t="str">
        <f>IFERROR(IF([1]ForbDraft!F673&lt;&gt;"",[1]ForbDraft!F673,""),"")</f>
        <v/>
      </c>
      <c r="G660" s="38" t="str">
        <f>IFERROR(IF([1]ForbCalc!D658&lt;&gt;"",[1]ForbCalc!D658,""),"")</f>
        <v/>
      </c>
      <c r="H660" s="104" t="str">
        <f>IFERROR(IF([1]ForbCalc!E658&lt;&gt;"",[1]ForbCalc!E658,""),"")</f>
        <v/>
      </c>
    </row>
    <row r="661" spans="2:8" s="1" customFormat="1" x14ac:dyDescent="0.2">
      <c r="B661" s="87" t="str">
        <f>IFERROR(IF([1]ForbDraft!B674&lt;&gt;"",[1]ForbDraft!B674,""),"")</f>
        <v/>
      </c>
      <c r="C661" s="101" t="str">
        <f>IFERROR(IF([1]ForbDraft!C674&lt;&gt;"",[1]ForbDraft!C674,""),"")</f>
        <v/>
      </c>
      <c r="D661" s="38" t="str">
        <f>IFERROR(IF([1]ForbDraft!O674&lt;&gt;"",[1]ForbDraft!O674,""),"")</f>
        <v/>
      </c>
      <c r="E661" s="102" t="str">
        <f>IFERROR(IF([1]ForbDraft!I674&lt;&gt;"",TEXT([1]ForbDraft!I674,"#,##0.00"),""),"")</f>
        <v/>
      </c>
      <c r="F661" s="103" t="str">
        <f>IFERROR(IF([1]ForbDraft!F674&lt;&gt;"",[1]ForbDraft!F674,""),"")</f>
        <v/>
      </c>
      <c r="G661" s="38" t="str">
        <f>IFERROR(IF([1]ForbCalc!D659&lt;&gt;"",[1]ForbCalc!D659,""),"")</f>
        <v/>
      </c>
      <c r="H661" s="104" t="str">
        <f>IFERROR(IF([1]ForbCalc!E659&lt;&gt;"",[1]ForbCalc!E659,""),"")</f>
        <v/>
      </c>
    </row>
    <row r="662" spans="2:8" s="1" customFormat="1" x14ac:dyDescent="0.2">
      <c r="B662" s="87" t="str">
        <f>IFERROR(IF([1]ForbDraft!B675&lt;&gt;"",[1]ForbDraft!B675,""),"")</f>
        <v/>
      </c>
      <c r="C662" s="101" t="str">
        <f>IFERROR(IF([1]ForbDraft!C675&lt;&gt;"",[1]ForbDraft!C675,""),"")</f>
        <v/>
      </c>
      <c r="D662" s="38" t="str">
        <f>IFERROR(IF([1]ForbDraft!O675&lt;&gt;"",[1]ForbDraft!O675,""),"")</f>
        <v/>
      </c>
      <c r="E662" s="102" t="str">
        <f>IFERROR(IF([1]ForbDraft!I675&lt;&gt;"",TEXT([1]ForbDraft!I675,"#,##0.00"),""),"")</f>
        <v/>
      </c>
      <c r="F662" s="103" t="str">
        <f>IFERROR(IF([1]ForbDraft!F675&lt;&gt;"",[1]ForbDraft!F675,""),"")</f>
        <v/>
      </c>
      <c r="G662" s="38" t="str">
        <f>IFERROR(IF([1]ForbCalc!D660&lt;&gt;"",[1]ForbCalc!D660,""),"")</f>
        <v/>
      </c>
      <c r="H662" s="104" t="str">
        <f>IFERROR(IF([1]ForbCalc!E660&lt;&gt;"",[1]ForbCalc!E660,""),"")</f>
        <v/>
      </c>
    </row>
    <row r="663" spans="2:8" s="1" customFormat="1" x14ac:dyDescent="0.2">
      <c r="B663" s="87" t="str">
        <f>IFERROR(IF([1]ForbDraft!B676&lt;&gt;"",[1]ForbDraft!B676,""),"")</f>
        <v/>
      </c>
      <c r="C663" s="101" t="str">
        <f>IFERROR(IF([1]ForbDraft!C676&lt;&gt;"",[1]ForbDraft!C676,""),"")</f>
        <v/>
      </c>
      <c r="D663" s="38" t="str">
        <f>IFERROR(IF([1]ForbDraft!O676&lt;&gt;"",[1]ForbDraft!O676,""),"")</f>
        <v/>
      </c>
      <c r="E663" s="102" t="str">
        <f>IFERROR(IF([1]ForbDraft!I676&lt;&gt;"",TEXT([1]ForbDraft!I676,"#,##0.00"),""),"")</f>
        <v/>
      </c>
      <c r="F663" s="103" t="str">
        <f>IFERROR(IF([1]ForbDraft!F676&lt;&gt;"",[1]ForbDraft!F676,""),"")</f>
        <v/>
      </c>
      <c r="G663" s="38" t="str">
        <f>IFERROR(IF([1]ForbCalc!D661&lt;&gt;"",[1]ForbCalc!D661,""),"")</f>
        <v/>
      </c>
      <c r="H663" s="104" t="str">
        <f>IFERROR(IF([1]ForbCalc!E661&lt;&gt;"",[1]ForbCalc!E661,""),"")</f>
        <v/>
      </c>
    </row>
    <row r="664" spans="2:8" s="1" customFormat="1" x14ac:dyDescent="0.2">
      <c r="B664" s="87" t="str">
        <f>IFERROR(IF([1]ForbDraft!B677&lt;&gt;"",[1]ForbDraft!B677,""),"")</f>
        <v/>
      </c>
      <c r="C664" s="101" t="str">
        <f>IFERROR(IF([1]ForbDraft!C677&lt;&gt;"",[1]ForbDraft!C677,""),"")</f>
        <v/>
      </c>
      <c r="D664" s="38" t="str">
        <f>IFERROR(IF([1]ForbDraft!O677&lt;&gt;"",[1]ForbDraft!O677,""),"")</f>
        <v/>
      </c>
      <c r="E664" s="102" t="str">
        <f>IFERROR(IF([1]ForbDraft!I677&lt;&gt;"",TEXT([1]ForbDraft!I677,"#,##0.00"),""),"")</f>
        <v/>
      </c>
      <c r="F664" s="103" t="str">
        <f>IFERROR(IF([1]ForbDraft!F677&lt;&gt;"",[1]ForbDraft!F677,""),"")</f>
        <v/>
      </c>
      <c r="G664" s="38" t="str">
        <f>IFERROR(IF([1]ForbCalc!D662&lt;&gt;"",[1]ForbCalc!D662,""),"")</f>
        <v/>
      </c>
      <c r="H664" s="104" t="str">
        <f>IFERROR(IF([1]ForbCalc!E662&lt;&gt;"",[1]ForbCalc!E662,""),"")</f>
        <v/>
      </c>
    </row>
    <row r="665" spans="2:8" s="1" customFormat="1" x14ac:dyDescent="0.2">
      <c r="B665" s="87" t="str">
        <f>IFERROR(IF([1]ForbDraft!B678&lt;&gt;"",[1]ForbDraft!B678,""),"")</f>
        <v/>
      </c>
      <c r="C665" s="101" t="str">
        <f>IFERROR(IF([1]ForbDraft!C678&lt;&gt;"",[1]ForbDraft!C678,""),"")</f>
        <v/>
      </c>
      <c r="D665" s="38" t="str">
        <f>IFERROR(IF([1]ForbDraft!O678&lt;&gt;"",[1]ForbDraft!O678,""),"")</f>
        <v/>
      </c>
      <c r="E665" s="102" t="str">
        <f>IFERROR(IF([1]ForbDraft!I678&lt;&gt;"",TEXT([1]ForbDraft!I678,"#,##0.00"),""),"")</f>
        <v/>
      </c>
      <c r="F665" s="103" t="str">
        <f>IFERROR(IF([1]ForbDraft!F678&lt;&gt;"",[1]ForbDraft!F678,""),"")</f>
        <v/>
      </c>
      <c r="G665" s="38" t="str">
        <f>IFERROR(IF([1]ForbCalc!D663&lt;&gt;"",[1]ForbCalc!D663,""),"")</f>
        <v/>
      </c>
      <c r="H665" s="104" t="str">
        <f>IFERROR(IF([1]ForbCalc!E663&lt;&gt;"",[1]ForbCalc!E663,""),"")</f>
        <v/>
      </c>
    </row>
    <row r="666" spans="2:8" s="1" customFormat="1" x14ac:dyDescent="0.2">
      <c r="B666" s="87" t="str">
        <f>IFERROR(IF([1]ForbDraft!B679&lt;&gt;"",[1]ForbDraft!B679,""),"")</f>
        <v/>
      </c>
      <c r="C666" s="101" t="str">
        <f>IFERROR(IF([1]ForbDraft!C679&lt;&gt;"",[1]ForbDraft!C679,""),"")</f>
        <v/>
      </c>
      <c r="D666" s="38" t="str">
        <f>IFERROR(IF([1]ForbDraft!O679&lt;&gt;"",[1]ForbDraft!O679,""),"")</f>
        <v/>
      </c>
      <c r="E666" s="102" t="str">
        <f>IFERROR(IF([1]ForbDraft!I679&lt;&gt;"",TEXT([1]ForbDraft!I679,"#,##0.00"),""),"")</f>
        <v/>
      </c>
      <c r="F666" s="103" t="str">
        <f>IFERROR(IF([1]ForbDraft!F679&lt;&gt;"",[1]ForbDraft!F679,""),"")</f>
        <v/>
      </c>
      <c r="G666" s="38" t="str">
        <f>IFERROR(IF([1]ForbCalc!D664&lt;&gt;"",[1]ForbCalc!D664,""),"")</f>
        <v/>
      </c>
      <c r="H666" s="104" t="str">
        <f>IFERROR(IF([1]ForbCalc!E664&lt;&gt;"",[1]ForbCalc!E664,""),"")</f>
        <v/>
      </c>
    </row>
    <row r="667" spans="2:8" s="1" customFormat="1" x14ac:dyDescent="0.2">
      <c r="B667" s="87" t="str">
        <f>IFERROR(IF([1]ForbDraft!B680&lt;&gt;"",[1]ForbDraft!B680,""),"")</f>
        <v/>
      </c>
      <c r="C667" s="101" t="str">
        <f>IFERROR(IF([1]ForbDraft!C680&lt;&gt;"",[1]ForbDraft!C680,""),"")</f>
        <v/>
      </c>
      <c r="D667" s="38" t="str">
        <f>IFERROR(IF([1]ForbDraft!O680&lt;&gt;"",[1]ForbDraft!O680,""),"")</f>
        <v/>
      </c>
      <c r="E667" s="102" t="str">
        <f>IFERROR(IF([1]ForbDraft!I680&lt;&gt;"",TEXT([1]ForbDraft!I680,"#,##0.00"),""),"")</f>
        <v/>
      </c>
      <c r="F667" s="103" t="str">
        <f>IFERROR(IF([1]ForbDraft!F680&lt;&gt;"",[1]ForbDraft!F680,""),"")</f>
        <v/>
      </c>
      <c r="G667" s="38" t="str">
        <f>IFERROR(IF([1]ForbCalc!D665&lt;&gt;"",[1]ForbCalc!D665,""),"")</f>
        <v/>
      </c>
      <c r="H667" s="104" t="str">
        <f>IFERROR(IF([1]ForbCalc!E665&lt;&gt;"",[1]ForbCalc!E665,""),"")</f>
        <v/>
      </c>
    </row>
    <row r="668" spans="2:8" s="1" customFormat="1" x14ac:dyDescent="0.2">
      <c r="B668" s="87" t="str">
        <f>IFERROR(IF([1]ForbDraft!B681&lt;&gt;"",[1]ForbDraft!B681,""),"")</f>
        <v/>
      </c>
      <c r="C668" s="101" t="str">
        <f>IFERROR(IF([1]ForbDraft!C681&lt;&gt;"",[1]ForbDraft!C681,""),"")</f>
        <v/>
      </c>
      <c r="D668" s="38" t="str">
        <f>IFERROR(IF([1]ForbDraft!O681&lt;&gt;"",[1]ForbDraft!O681,""),"")</f>
        <v/>
      </c>
      <c r="E668" s="102" t="str">
        <f>IFERROR(IF([1]ForbDraft!I681&lt;&gt;"",TEXT([1]ForbDraft!I681,"#,##0.00"),""),"")</f>
        <v/>
      </c>
      <c r="F668" s="103" t="str">
        <f>IFERROR(IF([1]ForbDraft!F681&lt;&gt;"",[1]ForbDraft!F681,""),"")</f>
        <v/>
      </c>
      <c r="G668" s="38" t="str">
        <f>IFERROR(IF([1]ForbCalc!D666&lt;&gt;"",[1]ForbCalc!D666,""),"")</f>
        <v/>
      </c>
      <c r="H668" s="104" t="str">
        <f>IFERROR(IF([1]ForbCalc!E666&lt;&gt;"",[1]ForbCalc!E666,""),"")</f>
        <v/>
      </c>
    </row>
    <row r="669" spans="2:8" s="1" customFormat="1" x14ac:dyDescent="0.2">
      <c r="B669" s="87" t="str">
        <f>IFERROR(IF([1]ForbDraft!B682&lt;&gt;"",[1]ForbDraft!B682,""),"")</f>
        <v/>
      </c>
      <c r="C669" s="101" t="str">
        <f>IFERROR(IF([1]ForbDraft!C682&lt;&gt;"",[1]ForbDraft!C682,""),"")</f>
        <v/>
      </c>
      <c r="D669" s="38" t="str">
        <f>IFERROR(IF([1]ForbDraft!O682&lt;&gt;"",[1]ForbDraft!O682,""),"")</f>
        <v/>
      </c>
      <c r="E669" s="102" t="str">
        <f>IFERROR(IF([1]ForbDraft!I682&lt;&gt;"",TEXT([1]ForbDraft!I682,"#,##0.00"),""),"")</f>
        <v/>
      </c>
      <c r="F669" s="103" t="str">
        <f>IFERROR(IF([1]ForbDraft!F682&lt;&gt;"",[1]ForbDraft!F682,""),"")</f>
        <v/>
      </c>
      <c r="G669" s="38" t="str">
        <f>IFERROR(IF([1]ForbCalc!D667&lt;&gt;"",[1]ForbCalc!D667,""),"")</f>
        <v/>
      </c>
      <c r="H669" s="104" t="str">
        <f>IFERROR(IF([1]ForbCalc!E667&lt;&gt;"",[1]ForbCalc!E667,""),"")</f>
        <v/>
      </c>
    </row>
    <row r="670" spans="2:8" s="1" customFormat="1" x14ac:dyDescent="0.2">
      <c r="B670" s="87" t="str">
        <f>IFERROR(IF([1]ForbDraft!B683&lt;&gt;"",[1]ForbDraft!B683,""),"")</f>
        <v/>
      </c>
      <c r="C670" s="101" t="str">
        <f>IFERROR(IF([1]ForbDraft!C683&lt;&gt;"",[1]ForbDraft!C683,""),"")</f>
        <v/>
      </c>
      <c r="D670" s="38" t="str">
        <f>IFERROR(IF([1]ForbDraft!O683&lt;&gt;"",[1]ForbDraft!O683,""),"")</f>
        <v/>
      </c>
      <c r="E670" s="102" t="str">
        <f>IFERROR(IF([1]ForbDraft!I683&lt;&gt;"",TEXT([1]ForbDraft!I683,"#,##0.00"),""),"")</f>
        <v/>
      </c>
      <c r="F670" s="103" t="str">
        <f>IFERROR(IF([1]ForbDraft!F683&lt;&gt;"",[1]ForbDraft!F683,""),"")</f>
        <v/>
      </c>
      <c r="G670" s="38" t="str">
        <f>IFERROR(IF([1]ForbCalc!D668&lt;&gt;"",[1]ForbCalc!D668,""),"")</f>
        <v/>
      </c>
      <c r="H670" s="104" t="str">
        <f>IFERROR(IF([1]ForbCalc!E668&lt;&gt;"",[1]ForbCalc!E668,""),"")</f>
        <v/>
      </c>
    </row>
    <row r="671" spans="2:8" s="1" customFormat="1" x14ac:dyDescent="0.2">
      <c r="B671" s="87" t="str">
        <f>IFERROR(IF([1]ForbDraft!B684&lt;&gt;"",[1]ForbDraft!B684,""),"")</f>
        <v/>
      </c>
      <c r="C671" s="101" t="str">
        <f>IFERROR(IF([1]ForbDraft!C684&lt;&gt;"",[1]ForbDraft!C684,""),"")</f>
        <v/>
      </c>
      <c r="D671" s="38" t="str">
        <f>IFERROR(IF([1]ForbDraft!O684&lt;&gt;"",[1]ForbDraft!O684,""),"")</f>
        <v/>
      </c>
      <c r="E671" s="102" t="str">
        <f>IFERROR(IF([1]ForbDraft!I684&lt;&gt;"",TEXT([1]ForbDraft!I684,"#,##0.00"),""),"")</f>
        <v/>
      </c>
      <c r="F671" s="103" t="str">
        <f>IFERROR(IF([1]ForbDraft!F684&lt;&gt;"",[1]ForbDraft!F684,""),"")</f>
        <v/>
      </c>
      <c r="G671" s="38" t="str">
        <f>IFERROR(IF([1]ForbCalc!D669&lt;&gt;"",[1]ForbCalc!D669,""),"")</f>
        <v/>
      </c>
      <c r="H671" s="104" t="str">
        <f>IFERROR(IF([1]ForbCalc!E669&lt;&gt;"",[1]ForbCalc!E669,""),"")</f>
        <v/>
      </c>
    </row>
    <row r="672" spans="2:8" s="1" customFormat="1" x14ac:dyDescent="0.2">
      <c r="B672" s="87" t="str">
        <f>IFERROR(IF([1]ForbDraft!B685&lt;&gt;"",[1]ForbDraft!B685,""),"")</f>
        <v/>
      </c>
      <c r="C672" s="101" t="str">
        <f>IFERROR(IF([1]ForbDraft!C685&lt;&gt;"",[1]ForbDraft!C685,""),"")</f>
        <v/>
      </c>
      <c r="D672" s="38" t="str">
        <f>IFERROR(IF([1]ForbDraft!O685&lt;&gt;"",[1]ForbDraft!O685,""),"")</f>
        <v/>
      </c>
      <c r="E672" s="102" t="str">
        <f>IFERROR(IF([1]ForbDraft!I685&lt;&gt;"",TEXT([1]ForbDraft!I685,"#,##0.00"),""),"")</f>
        <v/>
      </c>
      <c r="F672" s="103" t="str">
        <f>IFERROR(IF([1]ForbDraft!F685&lt;&gt;"",[1]ForbDraft!F685,""),"")</f>
        <v/>
      </c>
      <c r="G672" s="38" t="str">
        <f>IFERROR(IF([1]ForbCalc!D670&lt;&gt;"",[1]ForbCalc!D670,""),"")</f>
        <v/>
      </c>
      <c r="H672" s="104" t="str">
        <f>IFERROR(IF([1]ForbCalc!E670&lt;&gt;"",[1]ForbCalc!E670,""),"")</f>
        <v/>
      </c>
    </row>
    <row r="673" spans="2:8" s="1" customFormat="1" x14ac:dyDescent="0.2">
      <c r="B673" s="87" t="str">
        <f>IFERROR(IF([1]ForbDraft!B686&lt;&gt;"",[1]ForbDraft!B686,""),"")</f>
        <v/>
      </c>
      <c r="C673" s="101" t="str">
        <f>IFERROR(IF([1]ForbDraft!C686&lt;&gt;"",[1]ForbDraft!C686,""),"")</f>
        <v/>
      </c>
      <c r="D673" s="38" t="str">
        <f>IFERROR(IF([1]ForbDraft!O686&lt;&gt;"",[1]ForbDraft!O686,""),"")</f>
        <v/>
      </c>
      <c r="E673" s="102" t="str">
        <f>IFERROR(IF([1]ForbDraft!I686&lt;&gt;"",TEXT([1]ForbDraft!I686,"#,##0.00"),""),"")</f>
        <v/>
      </c>
      <c r="F673" s="103" t="str">
        <f>IFERROR(IF([1]ForbDraft!F686&lt;&gt;"",[1]ForbDraft!F686,""),"")</f>
        <v/>
      </c>
      <c r="G673" s="38" t="str">
        <f>IFERROR(IF([1]ForbCalc!D671&lt;&gt;"",[1]ForbCalc!D671,""),"")</f>
        <v/>
      </c>
      <c r="H673" s="104" t="str">
        <f>IFERROR(IF([1]ForbCalc!E671&lt;&gt;"",[1]ForbCalc!E671,""),"")</f>
        <v/>
      </c>
    </row>
    <row r="674" spans="2:8" s="1" customFormat="1" x14ac:dyDescent="0.2">
      <c r="B674" s="87" t="str">
        <f>IFERROR(IF([1]ForbDraft!B687&lt;&gt;"",[1]ForbDraft!B687,""),"")</f>
        <v/>
      </c>
      <c r="C674" s="101" t="str">
        <f>IFERROR(IF([1]ForbDraft!C687&lt;&gt;"",[1]ForbDraft!C687,""),"")</f>
        <v/>
      </c>
      <c r="D674" s="38" t="str">
        <f>IFERROR(IF([1]ForbDraft!O687&lt;&gt;"",[1]ForbDraft!O687,""),"")</f>
        <v/>
      </c>
      <c r="E674" s="102" t="str">
        <f>IFERROR(IF([1]ForbDraft!I687&lt;&gt;"",TEXT([1]ForbDraft!I687,"#,##0.00"),""),"")</f>
        <v/>
      </c>
      <c r="F674" s="103" t="str">
        <f>IFERROR(IF([1]ForbDraft!F687&lt;&gt;"",[1]ForbDraft!F687,""),"")</f>
        <v/>
      </c>
      <c r="G674" s="38" t="str">
        <f>IFERROR(IF([1]ForbCalc!D672&lt;&gt;"",[1]ForbCalc!D672,""),"")</f>
        <v/>
      </c>
      <c r="H674" s="104" t="str">
        <f>IFERROR(IF([1]ForbCalc!E672&lt;&gt;"",[1]ForbCalc!E672,""),"")</f>
        <v/>
      </c>
    </row>
    <row r="675" spans="2:8" s="1" customFormat="1" x14ac:dyDescent="0.2">
      <c r="B675" s="87" t="str">
        <f>IFERROR(IF([1]ForbDraft!B688&lt;&gt;"",[1]ForbDraft!B688,""),"")</f>
        <v/>
      </c>
      <c r="C675" s="101" t="str">
        <f>IFERROR(IF([1]ForbDraft!C688&lt;&gt;"",[1]ForbDraft!C688,""),"")</f>
        <v/>
      </c>
      <c r="D675" s="38" t="str">
        <f>IFERROR(IF([1]ForbDraft!O688&lt;&gt;"",[1]ForbDraft!O688,""),"")</f>
        <v/>
      </c>
      <c r="E675" s="102" t="str">
        <f>IFERROR(IF([1]ForbDraft!I688&lt;&gt;"",TEXT([1]ForbDraft!I688,"#,##0.00"),""),"")</f>
        <v/>
      </c>
      <c r="F675" s="103" t="str">
        <f>IFERROR(IF([1]ForbDraft!F688&lt;&gt;"",[1]ForbDraft!F688,""),"")</f>
        <v/>
      </c>
      <c r="G675" s="38" t="str">
        <f>IFERROR(IF([1]ForbCalc!D673&lt;&gt;"",[1]ForbCalc!D673,""),"")</f>
        <v/>
      </c>
      <c r="H675" s="104" t="str">
        <f>IFERROR(IF([1]ForbCalc!E673&lt;&gt;"",[1]ForbCalc!E673,""),"")</f>
        <v/>
      </c>
    </row>
    <row r="676" spans="2:8" s="1" customFormat="1" x14ac:dyDescent="0.2">
      <c r="B676" s="87" t="str">
        <f>IFERROR(IF([1]ForbDraft!B689&lt;&gt;"",[1]ForbDraft!B689,""),"")</f>
        <v/>
      </c>
      <c r="C676" s="101" t="str">
        <f>IFERROR(IF([1]ForbDraft!C689&lt;&gt;"",[1]ForbDraft!C689,""),"")</f>
        <v/>
      </c>
      <c r="D676" s="38" t="str">
        <f>IFERROR(IF([1]ForbDraft!O689&lt;&gt;"",[1]ForbDraft!O689,""),"")</f>
        <v/>
      </c>
      <c r="E676" s="102" t="str">
        <f>IFERROR(IF([1]ForbDraft!I689&lt;&gt;"",TEXT([1]ForbDraft!I689,"#,##0.00"),""),"")</f>
        <v/>
      </c>
      <c r="F676" s="103" t="str">
        <f>IFERROR(IF([1]ForbDraft!F689&lt;&gt;"",[1]ForbDraft!F689,""),"")</f>
        <v/>
      </c>
      <c r="G676" s="38" t="str">
        <f>IFERROR(IF([1]ForbCalc!D674&lt;&gt;"",[1]ForbCalc!D674,""),"")</f>
        <v/>
      </c>
      <c r="H676" s="104" t="str">
        <f>IFERROR(IF([1]ForbCalc!E674&lt;&gt;"",[1]ForbCalc!E674,""),"")</f>
        <v/>
      </c>
    </row>
    <row r="677" spans="2:8" s="1" customFormat="1" x14ac:dyDescent="0.2">
      <c r="B677" s="87" t="str">
        <f>IFERROR(IF([1]ForbDraft!B690&lt;&gt;"",[1]ForbDraft!B690,""),"")</f>
        <v/>
      </c>
      <c r="C677" s="101" t="str">
        <f>IFERROR(IF([1]ForbDraft!C690&lt;&gt;"",[1]ForbDraft!C690,""),"")</f>
        <v/>
      </c>
      <c r="D677" s="38" t="str">
        <f>IFERROR(IF([1]ForbDraft!O690&lt;&gt;"",[1]ForbDraft!O690,""),"")</f>
        <v/>
      </c>
      <c r="E677" s="102" t="str">
        <f>IFERROR(IF([1]ForbDraft!I690&lt;&gt;"",TEXT([1]ForbDraft!I690,"#,##0.00"),""),"")</f>
        <v/>
      </c>
      <c r="F677" s="103" t="str">
        <f>IFERROR(IF([1]ForbDraft!F690&lt;&gt;"",[1]ForbDraft!F690,""),"")</f>
        <v/>
      </c>
      <c r="G677" s="38" t="str">
        <f>IFERROR(IF([1]ForbCalc!D675&lt;&gt;"",[1]ForbCalc!D675,""),"")</f>
        <v/>
      </c>
      <c r="H677" s="104" t="str">
        <f>IFERROR(IF([1]ForbCalc!E675&lt;&gt;"",[1]ForbCalc!E675,""),"")</f>
        <v/>
      </c>
    </row>
    <row r="678" spans="2:8" s="1" customFormat="1" x14ac:dyDescent="0.2">
      <c r="B678" s="87" t="str">
        <f>IFERROR(IF([1]ForbDraft!B691&lt;&gt;"",[1]ForbDraft!B691,""),"")</f>
        <v/>
      </c>
      <c r="C678" s="101" t="str">
        <f>IFERROR(IF([1]ForbDraft!C691&lt;&gt;"",[1]ForbDraft!C691,""),"")</f>
        <v/>
      </c>
      <c r="D678" s="38" t="str">
        <f>IFERROR(IF([1]ForbDraft!O691&lt;&gt;"",[1]ForbDraft!O691,""),"")</f>
        <v/>
      </c>
      <c r="E678" s="102" t="str">
        <f>IFERROR(IF([1]ForbDraft!I691&lt;&gt;"",TEXT([1]ForbDraft!I691,"#,##0.00"),""),"")</f>
        <v/>
      </c>
      <c r="F678" s="103" t="str">
        <f>IFERROR(IF([1]ForbDraft!F691&lt;&gt;"",[1]ForbDraft!F691,""),"")</f>
        <v/>
      </c>
      <c r="G678" s="38" t="str">
        <f>IFERROR(IF([1]ForbCalc!D676&lt;&gt;"",[1]ForbCalc!D676,""),"")</f>
        <v/>
      </c>
      <c r="H678" s="104" t="str">
        <f>IFERROR(IF([1]ForbCalc!E676&lt;&gt;"",[1]ForbCalc!E676,""),"")</f>
        <v/>
      </c>
    </row>
    <row r="679" spans="2:8" s="1" customFormat="1" x14ac:dyDescent="0.2">
      <c r="B679" s="87" t="str">
        <f>IFERROR(IF([1]ForbDraft!B692&lt;&gt;"",[1]ForbDraft!B692,""),"")</f>
        <v/>
      </c>
      <c r="C679" s="101" t="str">
        <f>IFERROR(IF([1]ForbDraft!C692&lt;&gt;"",[1]ForbDraft!C692,""),"")</f>
        <v/>
      </c>
      <c r="D679" s="38" t="str">
        <f>IFERROR(IF([1]ForbDraft!O692&lt;&gt;"",[1]ForbDraft!O692,""),"")</f>
        <v/>
      </c>
      <c r="E679" s="102" t="str">
        <f>IFERROR(IF([1]ForbDraft!I692&lt;&gt;"",TEXT([1]ForbDraft!I692,"#,##0.00"),""),"")</f>
        <v/>
      </c>
      <c r="F679" s="103" t="str">
        <f>IFERROR(IF([1]ForbDraft!F692&lt;&gt;"",[1]ForbDraft!F692,""),"")</f>
        <v/>
      </c>
      <c r="G679" s="38" t="str">
        <f>IFERROR(IF([1]ForbCalc!D677&lt;&gt;"",[1]ForbCalc!D677,""),"")</f>
        <v/>
      </c>
      <c r="H679" s="104" t="str">
        <f>IFERROR(IF([1]ForbCalc!E677&lt;&gt;"",[1]ForbCalc!E677,""),"")</f>
        <v/>
      </c>
    </row>
    <row r="680" spans="2:8" s="1" customFormat="1" x14ac:dyDescent="0.2">
      <c r="B680" s="87" t="str">
        <f>IFERROR(IF([1]ForbDraft!B693&lt;&gt;"",[1]ForbDraft!B693,""),"")</f>
        <v/>
      </c>
      <c r="C680" s="101" t="str">
        <f>IFERROR(IF([1]ForbDraft!C693&lt;&gt;"",[1]ForbDraft!C693,""),"")</f>
        <v/>
      </c>
      <c r="D680" s="38" t="str">
        <f>IFERROR(IF([1]ForbDraft!O693&lt;&gt;"",[1]ForbDraft!O693,""),"")</f>
        <v/>
      </c>
      <c r="E680" s="102" t="str">
        <f>IFERROR(IF([1]ForbDraft!I693&lt;&gt;"",TEXT([1]ForbDraft!I693,"#,##0.00"),""),"")</f>
        <v/>
      </c>
      <c r="F680" s="103" t="str">
        <f>IFERROR(IF([1]ForbDraft!F693&lt;&gt;"",[1]ForbDraft!F693,""),"")</f>
        <v/>
      </c>
      <c r="G680" s="38" t="str">
        <f>IFERROR(IF([1]ForbCalc!D678&lt;&gt;"",[1]ForbCalc!D678,""),"")</f>
        <v/>
      </c>
      <c r="H680" s="104" t="str">
        <f>IFERROR(IF([1]ForbCalc!E678&lt;&gt;"",[1]ForbCalc!E678,""),"")</f>
        <v/>
      </c>
    </row>
    <row r="681" spans="2:8" s="1" customFormat="1" x14ac:dyDescent="0.2">
      <c r="B681" s="87" t="str">
        <f>IFERROR(IF([1]ForbDraft!B694&lt;&gt;"",[1]ForbDraft!B694,""),"")</f>
        <v/>
      </c>
      <c r="C681" s="101" t="str">
        <f>IFERROR(IF([1]ForbDraft!C694&lt;&gt;"",[1]ForbDraft!C694,""),"")</f>
        <v/>
      </c>
      <c r="D681" s="38" t="str">
        <f>IFERROR(IF([1]ForbDraft!O694&lt;&gt;"",[1]ForbDraft!O694,""),"")</f>
        <v/>
      </c>
      <c r="E681" s="102" t="str">
        <f>IFERROR(IF([1]ForbDraft!I694&lt;&gt;"",TEXT([1]ForbDraft!I694,"#,##0.00"),""),"")</f>
        <v/>
      </c>
      <c r="F681" s="103" t="str">
        <f>IFERROR(IF([1]ForbDraft!F694&lt;&gt;"",[1]ForbDraft!F694,""),"")</f>
        <v/>
      </c>
      <c r="G681" s="38" t="str">
        <f>IFERROR(IF([1]ForbCalc!D679&lt;&gt;"",[1]ForbCalc!D679,""),"")</f>
        <v/>
      </c>
      <c r="H681" s="104" t="str">
        <f>IFERROR(IF([1]ForbCalc!E679&lt;&gt;"",[1]ForbCalc!E679,""),"")</f>
        <v/>
      </c>
    </row>
    <row r="682" spans="2:8" s="1" customFormat="1" x14ac:dyDescent="0.2">
      <c r="B682" s="87" t="str">
        <f>IFERROR(IF([1]ForbDraft!B695&lt;&gt;"",[1]ForbDraft!B695,""),"")</f>
        <v/>
      </c>
      <c r="C682" s="101" t="str">
        <f>IFERROR(IF([1]ForbDraft!C695&lt;&gt;"",[1]ForbDraft!C695,""),"")</f>
        <v/>
      </c>
      <c r="D682" s="38" t="str">
        <f>IFERROR(IF([1]ForbDraft!O695&lt;&gt;"",[1]ForbDraft!O695,""),"")</f>
        <v/>
      </c>
      <c r="E682" s="102" t="str">
        <f>IFERROR(IF([1]ForbDraft!I695&lt;&gt;"",TEXT([1]ForbDraft!I695,"#,##0.00"),""),"")</f>
        <v/>
      </c>
      <c r="F682" s="103" t="str">
        <f>IFERROR(IF([1]ForbDraft!F695&lt;&gt;"",[1]ForbDraft!F695,""),"")</f>
        <v/>
      </c>
      <c r="G682" s="38" t="str">
        <f>IFERROR(IF([1]ForbCalc!D680&lt;&gt;"",[1]ForbCalc!D680,""),"")</f>
        <v/>
      </c>
      <c r="H682" s="104" t="str">
        <f>IFERROR(IF([1]ForbCalc!E680&lt;&gt;"",[1]ForbCalc!E680,""),"")</f>
        <v/>
      </c>
    </row>
    <row r="683" spans="2:8" s="1" customFormat="1" x14ac:dyDescent="0.2">
      <c r="B683" s="87" t="str">
        <f>IFERROR(IF([1]ForbDraft!B696&lt;&gt;"",[1]ForbDraft!B696,""),"")</f>
        <v/>
      </c>
      <c r="C683" s="101" t="str">
        <f>IFERROR(IF([1]ForbDraft!C696&lt;&gt;"",[1]ForbDraft!C696,""),"")</f>
        <v/>
      </c>
      <c r="D683" s="38" t="str">
        <f>IFERROR(IF([1]ForbDraft!O696&lt;&gt;"",[1]ForbDraft!O696,""),"")</f>
        <v/>
      </c>
      <c r="E683" s="102" t="str">
        <f>IFERROR(IF([1]ForbDraft!I696&lt;&gt;"",TEXT([1]ForbDraft!I696,"#,##0.00"),""),"")</f>
        <v/>
      </c>
      <c r="F683" s="103" t="str">
        <f>IFERROR(IF([1]ForbDraft!F696&lt;&gt;"",[1]ForbDraft!F696,""),"")</f>
        <v/>
      </c>
      <c r="G683" s="38" t="str">
        <f>IFERROR(IF([1]ForbCalc!D681&lt;&gt;"",[1]ForbCalc!D681,""),"")</f>
        <v/>
      </c>
      <c r="H683" s="104" t="str">
        <f>IFERROR(IF([1]ForbCalc!E681&lt;&gt;"",[1]ForbCalc!E681,""),"")</f>
        <v/>
      </c>
    </row>
    <row r="684" spans="2:8" s="1" customFormat="1" x14ac:dyDescent="0.2">
      <c r="B684" s="87" t="str">
        <f>IFERROR(IF([1]ForbDraft!B697&lt;&gt;"",[1]ForbDraft!B697,""),"")</f>
        <v/>
      </c>
      <c r="C684" s="101" t="str">
        <f>IFERROR(IF([1]ForbDraft!C697&lt;&gt;"",[1]ForbDraft!C697,""),"")</f>
        <v/>
      </c>
      <c r="D684" s="38" t="str">
        <f>IFERROR(IF([1]ForbDraft!O697&lt;&gt;"",[1]ForbDraft!O697,""),"")</f>
        <v/>
      </c>
      <c r="E684" s="102" t="str">
        <f>IFERROR(IF([1]ForbDraft!I697&lt;&gt;"",TEXT([1]ForbDraft!I697,"#,##0.00"),""),"")</f>
        <v/>
      </c>
      <c r="F684" s="103" t="str">
        <f>IFERROR(IF([1]ForbDraft!F697&lt;&gt;"",[1]ForbDraft!F697,""),"")</f>
        <v/>
      </c>
      <c r="G684" s="38" t="str">
        <f>IFERROR(IF([1]ForbCalc!D682&lt;&gt;"",[1]ForbCalc!D682,""),"")</f>
        <v/>
      </c>
      <c r="H684" s="104" t="str">
        <f>IFERROR(IF([1]ForbCalc!E682&lt;&gt;"",[1]ForbCalc!E682,""),"")</f>
        <v/>
      </c>
    </row>
    <row r="685" spans="2:8" s="1" customFormat="1" x14ac:dyDescent="0.2">
      <c r="B685" s="87" t="str">
        <f>IFERROR(IF([1]ForbDraft!B698&lt;&gt;"",[1]ForbDraft!B698,""),"")</f>
        <v/>
      </c>
      <c r="C685" s="101" t="str">
        <f>IFERROR(IF([1]ForbDraft!C698&lt;&gt;"",[1]ForbDraft!C698,""),"")</f>
        <v/>
      </c>
      <c r="D685" s="38" t="str">
        <f>IFERROR(IF([1]ForbDraft!O698&lt;&gt;"",[1]ForbDraft!O698,""),"")</f>
        <v/>
      </c>
      <c r="E685" s="102" t="str">
        <f>IFERROR(IF([1]ForbDraft!I698&lt;&gt;"",TEXT([1]ForbDraft!I698,"#,##0.00"),""),"")</f>
        <v/>
      </c>
      <c r="F685" s="103" t="str">
        <f>IFERROR(IF([1]ForbDraft!F698&lt;&gt;"",[1]ForbDraft!F698,""),"")</f>
        <v/>
      </c>
      <c r="G685" s="38" t="str">
        <f>IFERROR(IF([1]ForbCalc!D683&lt;&gt;"",[1]ForbCalc!D683,""),"")</f>
        <v/>
      </c>
      <c r="H685" s="104" t="str">
        <f>IFERROR(IF([1]ForbCalc!E683&lt;&gt;"",[1]ForbCalc!E683,""),"")</f>
        <v/>
      </c>
    </row>
    <row r="686" spans="2:8" s="1" customFormat="1" x14ac:dyDescent="0.2">
      <c r="B686" s="87" t="str">
        <f>IFERROR(IF([1]ForbDraft!B699&lt;&gt;"",[1]ForbDraft!B699,""),"")</f>
        <v/>
      </c>
      <c r="C686" s="101" t="str">
        <f>IFERROR(IF([1]ForbDraft!C699&lt;&gt;"",[1]ForbDraft!C699,""),"")</f>
        <v/>
      </c>
      <c r="D686" s="38" t="str">
        <f>IFERROR(IF([1]ForbDraft!O699&lt;&gt;"",[1]ForbDraft!O699,""),"")</f>
        <v/>
      </c>
      <c r="E686" s="102" t="str">
        <f>IFERROR(IF([1]ForbDraft!I699&lt;&gt;"",TEXT([1]ForbDraft!I699,"#,##0.00"),""),"")</f>
        <v/>
      </c>
      <c r="F686" s="103" t="str">
        <f>IFERROR(IF([1]ForbDraft!F699&lt;&gt;"",[1]ForbDraft!F699,""),"")</f>
        <v/>
      </c>
      <c r="G686" s="38" t="str">
        <f>IFERROR(IF([1]ForbCalc!D684&lt;&gt;"",[1]ForbCalc!D684,""),"")</f>
        <v/>
      </c>
      <c r="H686" s="104" t="str">
        <f>IFERROR(IF([1]ForbCalc!E684&lt;&gt;"",[1]ForbCalc!E684,""),"")</f>
        <v/>
      </c>
    </row>
    <row r="687" spans="2:8" s="1" customFormat="1" x14ac:dyDescent="0.2">
      <c r="B687" s="87" t="str">
        <f>IFERROR(IF([1]ForbDraft!B700&lt;&gt;"",[1]ForbDraft!B700,""),"")</f>
        <v/>
      </c>
      <c r="C687" s="101" t="str">
        <f>IFERROR(IF([1]ForbDraft!C700&lt;&gt;"",[1]ForbDraft!C700,""),"")</f>
        <v/>
      </c>
      <c r="D687" s="38" t="str">
        <f>IFERROR(IF([1]ForbDraft!O700&lt;&gt;"",[1]ForbDraft!O700,""),"")</f>
        <v/>
      </c>
      <c r="E687" s="102" t="str">
        <f>IFERROR(IF([1]ForbDraft!I700&lt;&gt;"",TEXT([1]ForbDraft!I700,"#,##0.00"),""),"")</f>
        <v/>
      </c>
      <c r="F687" s="103" t="str">
        <f>IFERROR(IF([1]ForbDraft!F700&lt;&gt;"",[1]ForbDraft!F700,""),"")</f>
        <v/>
      </c>
      <c r="G687" s="38" t="str">
        <f>IFERROR(IF([1]ForbCalc!D685&lt;&gt;"",[1]ForbCalc!D685,""),"")</f>
        <v/>
      </c>
      <c r="H687" s="104" t="str">
        <f>IFERROR(IF([1]ForbCalc!E685&lt;&gt;"",[1]ForbCalc!E685,""),"")</f>
        <v/>
      </c>
    </row>
    <row r="688" spans="2:8" s="1" customFormat="1" x14ac:dyDescent="0.2">
      <c r="B688" s="87" t="str">
        <f>IFERROR(IF([1]ForbDraft!B701&lt;&gt;"",[1]ForbDraft!B701,""),"")</f>
        <v/>
      </c>
      <c r="C688" s="101" t="str">
        <f>IFERROR(IF([1]ForbDraft!C701&lt;&gt;"",[1]ForbDraft!C701,""),"")</f>
        <v/>
      </c>
      <c r="D688" s="38" t="str">
        <f>IFERROR(IF([1]ForbDraft!O701&lt;&gt;"",[1]ForbDraft!O701,""),"")</f>
        <v/>
      </c>
      <c r="E688" s="102" t="str">
        <f>IFERROR(IF([1]ForbDraft!I701&lt;&gt;"",TEXT([1]ForbDraft!I701,"#,##0.00"),""),"")</f>
        <v/>
      </c>
      <c r="F688" s="103" t="str">
        <f>IFERROR(IF([1]ForbDraft!F701&lt;&gt;"",[1]ForbDraft!F701,""),"")</f>
        <v/>
      </c>
      <c r="G688" s="38" t="str">
        <f>IFERROR(IF([1]ForbCalc!D686&lt;&gt;"",[1]ForbCalc!D686,""),"")</f>
        <v/>
      </c>
      <c r="H688" s="104" t="str">
        <f>IFERROR(IF([1]ForbCalc!E686&lt;&gt;"",[1]ForbCalc!E686,""),"")</f>
        <v/>
      </c>
    </row>
    <row r="689" spans="2:8" s="1" customFormat="1" x14ac:dyDescent="0.2">
      <c r="B689" s="87" t="str">
        <f>IFERROR(IF([1]ForbDraft!B702&lt;&gt;"",[1]ForbDraft!B702,""),"")</f>
        <v/>
      </c>
      <c r="C689" s="101" t="str">
        <f>IFERROR(IF([1]ForbDraft!C702&lt;&gt;"",[1]ForbDraft!C702,""),"")</f>
        <v/>
      </c>
      <c r="D689" s="38" t="str">
        <f>IFERROR(IF([1]ForbDraft!O702&lt;&gt;"",[1]ForbDraft!O702,""),"")</f>
        <v/>
      </c>
      <c r="E689" s="102" t="str">
        <f>IFERROR(IF([1]ForbDraft!I702&lt;&gt;"",TEXT([1]ForbDraft!I702,"#,##0.00"),""),"")</f>
        <v/>
      </c>
      <c r="F689" s="103" t="str">
        <f>IFERROR(IF([1]ForbDraft!F702&lt;&gt;"",[1]ForbDraft!F702,""),"")</f>
        <v/>
      </c>
      <c r="G689" s="38" t="str">
        <f>IFERROR(IF([1]ForbCalc!D687&lt;&gt;"",[1]ForbCalc!D687,""),"")</f>
        <v/>
      </c>
      <c r="H689" s="104" t="str">
        <f>IFERROR(IF([1]ForbCalc!E687&lt;&gt;"",[1]ForbCalc!E687,""),"")</f>
        <v/>
      </c>
    </row>
    <row r="690" spans="2:8" s="1" customFormat="1" x14ac:dyDescent="0.2">
      <c r="B690" s="87" t="str">
        <f>IFERROR(IF([1]ForbDraft!B703&lt;&gt;"",[1]ForbDraft!B703,""),"")</f>
        <v/>
      </c>
      <c r="C690" s="101" t="str">
        <f>IFERROR(IF([1]ForbDraft!C703&lt;&gt;"",[1]ForbDraft!C703,""),"")</f>
        <v/>
      </c>
      <c r="D690" s="38" t="str">
        <f>IFERROR(IF([1]ForbDraft!O703&lt;&gt;"",[1]ForbDraft!O703,""),"")</f>
        <v/>
      </c>
      <c r="E690" s="102" t="str">
        <f>IFERROR(IF([1]ForbDraft!I703&lt;&gt;"",TEXT([1]ForbDraft!I703,"#,##0.00"),""),"")</f>
        <v/>
      </c>
      <c r="F690" s="103" t="str">
        <f>IFERROR(IF([1]ForbDraft!F703&lt;&gt;"",[1]ForbDraft!F703,""),"")</f>
        <v/>
      </c>
      <c r="G690" s="38" t="str">
        <f>IFERROR(IF([1]ForbCalc!D688&lt;&gt;"",[1]ForbCalc!D688,""),"")</f>
        <v/>
      </c>
      <c r="H690" s="104" t="str">
        <f>IFERROR(IF([1]ForbCalc!E688&lt;&gt;"",[1]ForbCalc!E688,""),"")</f>
        <v/>
      </c>
    </row>
    <row r="691" spans="2:8" s="1" customFormat="1" x14ac:dyDescent="0.2">
      <c r="B691" s="87" t="str">
        <f>IFERROR(IF([1]ForbDraft!B704&lt;&gt;"",[1]ForbDraft!B704,""),"")</f>
        <v/>
      </c>
      <c r="C691" s="101" t="str">
        <f>IFERROR(IF([1]ForbDraft!C704&lt;&gt;"",[1]ForbDraft!C704,""),"")</f>
        <v/>
      </c>
      <c r="D691" s="38" t="str">
        <f>IFERROR(IF([1]ForbDraft!O704&lt;&gt;"",[1]ForbDraft!O704,""),"")</f>
        <v/>
      </c>
      <c r="E691" s="102" t="str">
        <f>IFERROR(IF([1]ForbDraft!I704&lt;&gt;"",TEXT([1]ForbDraft!I704,"#,##0.00"),""),"")</f>
        <v/>
      </c>
      <c r="F691" s="103" t="str">
        <f>IFERROR(IF([1]ForbDraft!F704&lt;&gt;"",[1]ForbDraft!F704,""),"")</f>
        <v/>
      </c>
      <c r="G691" s="38" t="str">
        <f>IFERROR(IF([1]ForbCalc!D689&lt;&gt;"",[1]ForbCalc!D689,""),"")</f>
        <v/>
      </c>
      <c r="H691" s="104" t="str">
        <f>IFERROR(IF([1]ForbCalc!E689&lt;&gt;"",[1]ForbCalc!E689,""),"")</f>
        <v/>
      </c>
    </row>
    <row r="692" spans="2:8" s="1" customFormat="1" x14ac:dyDescent="0.2">
      <c r="B692" s="87" t="str">
        <f>IFERROR(IF([1]ForbDraft!B705&lt;&gt;"",[1]ForbDraft!B705,""),"")</f>
        <v/>
      </c>
      <c r="C692" s="101" t="str">
        <f>IFERROR(IF([1]ForbDraft!C705&lt;&gt;"",[1]ForbDraft!C705,""),"")</f>
        <v/>
      </c>
      <c r="D692" s="38" t="str">
        <f>IFERROR(IF([1]ForbDraft!O705&lt;&gt;"",[1]ForbDraft!O705,""),"")</f>
        <v/>
      </c>
      <c r="E692" s="102" t="str">
        <f>IFERROR(IF([1]ForbDraft!I705&lt;&gt;"",TEXT([1]ForbDraft!I705,"#,##0.00"),""),"")</f>
        <v/>
      </c>
      <c r="F692" s="103" t="str">
        <f>IFERROR(IF([1]ForbDraft!F705&lt;&gt;"",[1]ForbDraft!F705,""),"")</f>
        <v/>
      </c>
      <c r="G692" s="38" t="str">
        <f>IFERROR(IF([1]ForbCalc!D690&lt;&gt;"",[1]ForbCalc!D690,""),"")</f>
        <v/>
      </c>
      <c r="H692" s="104" t="str">
        <f>IFERROR(IF([1]ForbCalc!E690&lt;&gt;"",[1]ForbCalc!E690,""),"")</f>
        <v/>
      </c>
    </row>
    <row r="693" spans="2:8" s="1" customFormat="1" x14ac:dyDescent="0.2">
      <c r="B693" s="87" t="str">
        <f>IFERROR(IF([1]ForbDraft!B706&lt;&gt;"",[1]ForbDraft!B706,""),"")</f>
        <v/>
      </c>
      <c r="C693" s="101" t="str">
        <f>IFERROR(IF([1]ForbDraft!C706&lt;&gt;"",[1]ForbDraft!C706,""),"")</f>
        <v/>
      </c>
      <c r="D693" s="38" t="str">
        <f>IFERROR(IF([1]ForbDraft!O706&lt;&gt;"",[1]ForbDraft!O706,""),"")</f>
        <v/>
      </c>
      <c r="E693" s="102" t="str">
        <f>IFERROR(IF([1]ForbDraft!I706&lt;&gt;"",TEXT([1]ForbDraft!I706,"#,##0.00"),""),"")</f>
        <v/>
      </c>
      <c r="F693" s="103" t="str">
        <f>IFERROR(IF([1]ForbDraft!F706&lt;&gt;"",[1]ForbDraft!F706,""),"")</f>
        <v/>
      </c>
      <c r="G693" s="38" t="str">
        <f>IFERROR(IF([1]ForbCalc!D691&lt;&gt;"",[1]ForbCalc!D691,""),"")</f>
        <v/>
      </c>
      <c r="H693" s="104" t="str">
        <f>IFERROR(IF([1]ForbCalc!E691&lt;&gt;"",[1]ForbCalc!E691,""),"")</f>
        <v/>
      </c>
    </row>
    <row r="694" spans="2:8" s="1" customFormat="1" x14ac:dyDescent="0.2">
      <c r="B694" s="87" t="str">
        <f>IFERROR(IF([1]ForbDraft!B707&lt;&gt;"",[1]ForbDraft!B707,""),"")</f>
        <v/>
      </c>
      <c r="C694" s="101" t="str">
        <f>IFERROR(IF([1]ForbDraft!C707&lt;&gt;"",[1]ForbDraft!C707,""),"")</f>
        <v/>
      </c>
      <c r="D694" s="38" t="str">
        <f>IFERROR(IF([1]ForbDraft!O707&lt;&gt;"",[1]ForbDraft!O707,""),"")</f>
        <v/>
      </c>
      <c r="E694" s="102" t="str">
        <f>IFERROR(IF([1]ForbDraft!I707&lt;&gt;"",TEXT([1]ForbDraft!I707,"#,##0.00"),""),"")</f>
        <v/>
      </c>
      <c r="F694" s="103" t="str">
        <f>IFERROR(IF([1]ForbDraft!F707&lt;&gt;"",[1]ForbDraft!F707,""),"")</f>
        <v/>
      </c>
      <c r="G694" s="38" t="str">
        <f>IFERROR(IF([1]ForbCalc!D692&lt;&gt;"",[1]ForbCalc!D692,""),"")</f>
        <v/>
      </c>
      <c r="H694" s="104" t="str">
        <f>IFERROR(IF([1]ForbCalc!E692&lt;&gt;"",[1]ForbCalc!E692,""),"")</f>
        <v/>
      </c>
    </row>
    <row r="695" spans="2:8" s="1" customFormat="1" x14ac:dyDescent="0.2">
      <c r="B695" s="87" t="str">
        <f>IFERROR(IF([1]ForbDraft!B708&lt;&gt;"",[1]ForbDraft!B708,""),"")</f>
        <v/>
      </c>
      <c r="C695" s="101" t="str">
        <f>IFERROR(IF([1]ForbDraft!C708&lt;&gt;"",[1]ForbDraft!C708,""),"")</f>
        <v/>
      </c>
      <c r="D695" s="38" t="str">
        <f>IFERROR(IF([1]ForbDraft!O708&lt;&gt;"",[1]ForbDraft!O708,""),"")</f>
        <v/>
      </c>
      <c r="E695" s="102" t="str">
        <f>IFERROR(IF([1]ForbDraft!I708&lt;&gt;"",TEXT([1]ForbDraft!I708,"#,##0.00"),""),"")</f>
        <v/>
      </c>
      <c r="F695" s="103" t="str">
        <f>IFERROR(IF([1]ForbDraft!F708&lt;&gt;"",[1]ForbDraft!F708,""),"")</f>
        <v/>
      </c>
      <c r="G695" s="38" t="str">
        <f>IFERROR(IF([1]ForbCalc!D693&lt;&gt;"",[1]ForbCalc!D693,""),"")</f>
        <v/>
      </c>
      <c r="H695" s="104" t="str">
        <f>IFERROR(IF([1]ForbCalc!E693&lt;&gt;"",[1]ForbCalc!E693,""),"")</f>
        <v/>
      </c>
    </row>
    <row r="696" spans="2:8" s="1" customFormat="1" x14ac:dyDescent="0.2">
      <c r="B696" s="87" t="str">
        <f>IFERROR(IF([1]ForbDraft!B709&lt;&gt;"",[1]ForbDraft!B709,""),"")</f>
        <v/>
      </c>
      <c r="C696" s="101" t="str">
        <f>IFERROR(IF([1]ForbDraft!C709&lt;&gt;"",[1]ForbDraft!C709,""),"")</f>
        <v/>
      </c>
      <c r="D696" s="38" t="str">
        <f>IFERROR(IF([1]ForbDraft!O709&lt;&gt;"",[1]ForbDraft!O709,""),"")</f>
        <v/>
      </c>
      <c r="E696" s="102" t="str">
        <f>IFERROR(IF([1]ForbDraft!I709&lt;&gt;"",TEXT([1]ForbDraft!I709,"#,##0.00"),""),"")</f>
        <v/>
      </c>
      <c r="F696" s="103" t="str">
        <f>IFERROR(IF([1]ForbDraft!F709&lt;&gt;"",[1]ForbDraft!F709,""),"")</f>
        <v/>
      </c>
      <c r="G696" s="38" t="str">
        <f>IFERROR(IF([1]ForbCalc!D694&lt;&gt;"",[1]ForbCalc!D694,""),"")</f>
        <v/>
      </c>
      <c r="H696" s="104" t="str">
        <f>IFERROR(IF([1]ForbCalc!E694&lt;&gt;"",[1]ForbCalc!E694,""),"")</f>
        <v/>
      </c>
    </row>
    <row r="697" spans="2:8" s="1" customFormat="1" x14ac:dyDescent="0.2">
      <c r="B697" s="87" t="str">
        <f>IFERROR(IF([1]ForbDraft!B710&lt;&gt;"",[1]ForbDraft!B710,""),"")</f>
        <v/>
      </c>
      <c r="C697" s="101" t="str">
        <f>IFERROR(IF([1]ForbDraft!C710&lt;&gt;"",[1]ForbDraft!C710,""),"")</f>
        <v/>
      </c>
      <c r="D697" s="38" t="str">
        <f>IFERROR(IF([1]ForbDraft!O710&lt;&gt;"",[1]ForbDraft!O710,""),"")</f>
        <v/>
      </c>
      <c r="E697" s="102" t="str">
        <f>IFERROR(IF([1]ForbDraft!I710&lt;&gt;"",TEXT([1]ForbDraft!I710,"#,##0.00"),""),"")</f>
        <v/>
      </c>
      <c r="F697" s="103" t="str">
        <f>IFERROR(IF([1]ForbDraft!F710&lt;&gt;"",[1]ForbDraft!F710,""),"")</f>
        <v/>
      </c>
      <c r="G697" s="38" t="str">
        <f>IFERROR(IF([1]ForbCalc!D695&lt;&gt;"",[1]ForbCalc!D695,""),"")</f>
        <v/>
      </c>
      <c r="H697" s="104" t="str">
        <f>IFERROR(IF([1]ForbCalc!E695&lt;&gt;"",[1]ForbCalc!E695,""),"")</f>
        <v/>
      </c>
    </row>
    <row r="698" spans="2:8" s="1" customFormat="1" x14ac:dyDescent="0.2">
      <c r="B698" s="87" t="str">
        <f>IFERROR(IF([1]ForbDraft!B711&lt;&gt;"",[1]ForbDraft!B711,""),"")</f>
        <v/>
      </c>
      <c r="C698" s="101" t="str">
        <f>IFERROR(IF([1]ForbDraft!C711&lt;&gt;"",[1]ForbDraft!C711,""),"")</f>
        <v/>
      </c>
      <c r="D698" s="38" t="str">
        <f>IFERROR(IF([1]ForbDraft!O711&lt;&gt;"",[1]ForbDraft!O711,""),"")</f>
        <v/>
      </c>
      <c r="E698" s="102" t="str">
        <f>IFERROR(IF([1]ForbDraft!I711&lt;&gt;"",TEXT([1]ForbDraft!I711,"#,##0.00"),""),"")</f>
        <v/>
      </c>
      <c r="F698" s="103" t="str">
        <f>IFERROR(IF([1]ForbDraft!F711&lt;&gt;"",[1]ForbDraft!F711,""),"")</f>
        <v/>
      </c>
      <c r="G698" s="38" t="str">
        <f>IFERROR(IF([1]ForbCalc!D696&lt;&gt;"",[1]ForbCalc!D696,""),"")</f>
        <v/>
      </c>
      <c r="H698" s="104" t="str">
        <f>IFERROR(IF([1]ForbCalc!E696&lt;&gt;"",[1]ForbCalc!E696,""),"")</f>
        <v/>
      </c>
    </row>
    <row r="699" spans="2:8" s="1" customFormat="1" x14ac:dyDescent="0.2">
      <c r="B699" s="87" t="str">
        <f>IFERROR(IF([1]ForbDraft!B712&lt;&gt;"",[1]ForbDraft!B712,""),"")</f>
        <v/>
      </c>
      <c r="C699" s="101" t="str">
        <f>IFERROR(IF([1]ForbDraft!C712&lt;&gt;"",[1]ForbDraft!C712,""),"")</f>
        <v/>
      </c>
      <c r="D699" s="38" t="str">
        <f>IFERROR(IF([1]ForbDraft!O712&lt;&gt;"",[1]ForbDraft!O712,""),"")</f>
        <v/>
      </c>
      <c r="E699" s="102" t="str">
        <f>IFERROR(IF([1]ForbDraft!I712&lt;&gt;"",TEXT([1]ForbDraft!I712,"#,##0.00"),""),"")</f>
        <v/>
      </c>
      <c r="F699" s="103" t="str">
        <f>IFERROR(IF([1]ForbDraft!F712&lt;&gt;"",[1]ForbDraft!F712,""),"")</f>
        <v/>
      </c>
      <c r="G699" s="38" t="str">
        <f>IFERROR(IF([1]ForbCalc!D697&lt;&gt;"",[1]ForbCalc!D697,""),"")</f>
        <v/>
      </c>
      <c r="H699" s="104" t="str">
        <f>IFERROR(IF([1]ForbCalc!E697&lt;&gt;"",[1]ForbCalc!E697,""),"")</f>
        <v/>
      </c>
    </row>
    <row r="700" spans="2:8" s="1" customFormat="1" x14ac:dyDescent="0.2">
      <c r="B700" s="87" t="str">
        <f>IFERROR(IF([1]ForbDraft!B713&lt;&gt;"",[1]ForbDraft!B713,""),"")</f>
        <v/>
      </c>
      <c r="C700" s="101" t="str">
        <f>IFERROR(IF([1]ForbDraft!C713&lt;&gt;"",[1]ForbDraft!C713,""),"")</f>
        <v/>
      </c>
      <c r="D700" s="38" t="str">
        <f>IFERROR(IF([1]ForbDraft!O713&lt;&gt;"",[1]ForbDraft!O713,""),"")</f>
        <v/>
      </c>
      <c r="E700" s="102" t="str">
        <f>IFERROR(IF([1]ForbDraft!I713&lt;&gt;"",TEXT([1]ForbDraft!I713,"#,##0.00"),""),"")</f>
        <v/>
      </c>
      <c r="F700" s="103" t="str">
        <f>IFERROR(IF([1]ForbDraft!F713&lt;&gt;"",[1]ForbDraft!F713,""),"")</f>
        <v/>
      </c>
      <c r="G700" s="38" t="str">
        <f>IFERROR(IF([1]ForbCalc!D698&lt;&gt;"",[1]ForbCalc!D698,""),"")</f>
        <v/>
      </c>
      <c r="H700" s="104" t="str">
        <f>IFERROR(IF([1]ForbCalc!E698&lt;&gt;"",[1]ForbCalc!E698,""),"")</f>
        <v/>
      </c>
    </row>
    <row r="701" spans="2:8" s="1" customFormat="1" x14ac:dyDescent="0.2">
      <c r="B701" s="87" t="str">
        <f>IFERROR(IF([1]ForbDraft!B714&lt;&gt;"",[1]ForbDraft!B714,""),"")</f>
        <v/>
      </c>
      <c r="C701" s="101" t="str">
        <f>IFERROR(IF([1]ForbDraft!C714&lt;&gt;"",[1]ForbDraft!C714,""),"")</f>
        <v/>
      </c>
      <c r="D701" s="38" t="str">
        <f>IFERROR(IF([1]ForbDraft!O714&lt;&gt;"",[1]ForbDraft!O714,""),"")</f>
        <v/>
      </c>
      <c r="E701" s="102" t="str">
        <f>IFERROR(IF([1]ForbDraft!I714&lt;&gt;"",TEXT([1]ForbDraft!I714,"#,##0.00"),""),"")</f>
        <v/>
      </c>
      <c r="F701" s="103" t="str">
        <f>IFERROR(IF([1]ForbDraft!F714&lt;&gt;"",[1]ForbDraft!F714,""),"")</f>
        <v/>
      </c>
      <c r="G701" s="38" t="str">
        <f>IFERROR(IF([1]ForbCalc!D699&lt;&gt;"",[1]ForbCalc!D699,""),"")</f>
        <v/>
      </c>
      <c r="H701" s="104" t="str">
        <f>IFERROR(IF([1]ForbCalc!E699&lt;&gt;"",[1]ForbCalc!E699,""),"")</f>
        <v/>
      </c>
    </row>
    <row r="702" spans="2:8" s="1" customFormat="1" x14ac:dyDescent="0.2">
      <c r="B702" s="87" t="str">
        <f>IFERROR(IF([1]ForbDraft!B715&lt;&gt;"",[1]ForbDraft!B715,""),"")</f>
        <v/>
      </c>
      <c r="C702" s="101" t="str">
        <f>IFERROR(IF([1]ForbDraft!C715&lt;&gt;"",[1]ForbDraft!C715,""),"")</f>
        <v/>
      </c>
      <c r="D702" s="38" t="str">
        <f>IFERROR(IF([1]ForbDraft!O715&lt;&gt;"",[1]ForbDraft!O715,""),"")</f>
        <v/>
      </c>
      <c r="E702" s="102" t="str">
        <f>IFERROR(IF([1]ForbDraft!I715&lt;&gt;"",TEXT([1]ForbDraft!I715,"#,##0.00"),""),"")</f>
        <v/>
      </c>
      <c r="F702" s="103" t="str">
        <f>IFERROR(IF([1]ForbDraft!F715&lt;&gt;"",[1]ForbDraft!F715,""),"")</f>
        <v/>
      </c>
      <c r="G702" s="38" t="str">
        <f>IFERROR(IF([1]ForbCalc!D700&lt;&gt;"",[1]ForbCalc!D700,""),"")</f>
        <v/>
      </c>
      <c r="H702" s="104" t="str">
        <f>IFERROR(IF([1]ForbCalc!E700&lt;&gt;"",[1]ForbCalc!E700,""),"")</f>
        <v/>
      </c>
    </row>
    <row r="703" spans="2:8" s="1" customFormat="1" x14ac:dyDescent="0.2">
      <c r="B703" s="87" t="str">
        <f>IFERROR(IF([1]ForbDraft!B716&lt;&gt;"",[1]ForbDraft!B716,""),"")</f>
        <v/>
      </c>
      <c r="C703" s="101" t="str">
        <f>IFERROR(IF([1]ForbDraft!C716&lt;&gt;"",[1]ForbDraft!C716,""),"")</f>
        <v/>
      </c>
      <c r="D703" s="38" t="str">
        <f>IFERROR(IF([1]ForbDraft!O716&lt;&gt;"",[1]ForbDraft!O716,""),"")</f>
        <v/>
      </c>
      <c r="E703" s="102" t="str">
        <f>IFERROR(IF([1]ForbDraft!I716&lt;&gt;"",TEXT([1]ForbDraft!I716,"#,##0.00"),""),"")</f>
        <v/>
      </c>
      <c r="F703" s="103" t="str">
        <f>IFERROR(IF([1]ForbDraft!F716&lt;&gt;"",[1]ForbDraft!F716,""),"")</f>
        <v/>
      </c>
      <c r="G703" s="38" t="str">
        <f>IFERROR(IF([1]ForbCalc!D701&lt;&gt;"",[1]ForbCalc!D701,""),"")</f>
        <v/>
      </c>
      <c r="H703" s="104" t="str">
        <f>IFERROR(IF([1]ForbCalc!E701&lt;&gt;"",[1]ForbCalc!E701,""),"")</f>
        <v/>
      </c>
    </row>
    <row r="704" spans="2:8" s="1" customFormat="1" x14ac:dyDescent="0.2">
      <c r="B704" s="87" t="str">
        <f>IFERROR(IF([1]ForbDraft!B717&lt;&gt;"",[1]ForbDraft!B717,""),"")</f>
        <v/>
      </c>
      <c r="C704" s="101" t="str">
        <f>IFERROR(IF([1]ForbDraft!C717&lt;&gt;"",[1]ForbDraft!C717,""),"")</f>
        <v/>
      </c>
      <c r="D704" s="38" t="str">
        <f>IFERROR(IF([1]ForbDraft!O717&lt;&gt;"",[1]ForbDraft!O717,""),"")</f>
        <v/>
      </c>
      <c r="E704" s="102" t="str">
        <f>IFERROR(IF([1]ForbDraft!I717&lt;&gt;"",TEXT([1]ForbDraft!I717,"#,##0.00"),""),"")</f>
        <v/>
      </c>
      <c r="F704" s="103" t="str">
        <f>IFERROR(IF([1]ForbDraft!F717&lt;&gt;"",[1]ForbDraft!F717,""),"")</f>
        <v/>
      </c>
      <c r="G704" s="38" t="str">
        <f>IFERROR(IF([1]ForbCalc!D702&lt;&gt;"",[1]ForbCalc!D702,""),"")</f>
        <v/>
      </c>
      <c r="H704" s="104" t="str">
        <f>IFERROR(IF([1]ForbCalc!E702&lt;&gt;"",[1]ForbCalc!E702,""),"")</f>
        <v/>
      </c>
    </row>
    <row r="705" spans="2:8" s="1" customFormat="1" x14ac:dyDescent="0.2">
      <c r="B705" s="87" t="str">
        <f>IFERROR(IF([1]ForbDraft!B718&lt;&gt;"",[1]ForbDraft!B718,""),"")</f>
        <v/>
      </c>
      <c r="C705" s="101" t="str">
        <f>IFERROR(IF([1]ForbDraft!C718&lt;&gt;"",[1]ForbDraft!C718,""),"")</f>
        <v/>
      </c>
      <c r="D705" s="38" t="str">
        <f>IFERROR(IF([1]ForbDraft!O718&lt;&gt;"",[1]ForbDraft!O718,""),"")</f>
        <v/>
      </c>
      <c r="E705" s="102" t="str">
        <f>IFERROR(IF([1]ForbDraft!I718&lt;&gt;"",TEXT([1]ForbDraft!I718,"#,##0.00"),""),"")</f>
        <v/>
      </c>
      <c r="F705" s="103" t="str">
        <f>IFERROR(IF([1]ForbDraft!F718&lt;&gt;"",[1]ForbDraft!F718,""),"")</f>
        <v/>
      </c>
      <c r="G705" s="38" t="str">
        <f>IFERROR(IF([1]ForbCalc!D703&lt;&gt;"",[1]ForbCalc!D703,""),"")</f>
        <v/>
      </c>
      <c r="H705" s="104" t="str">
        <f>IFERROR(IF([1]ForbCalc!E703&lt;&gt;"",[1]ForbCalc!E703,""),"")</f>
        <v/>
      </c>
    </row>
    <row r="706" spans="2:8" s="1" customFormat="1" x14ac:dyDescent="0.2">
      <c r="B706" s="87" t="str">
        <f>IFERROR(IF([1]ForbDraft!B719&lt;&gt;"",[1]ForbDraft!B719,""),"")</f>
        <v/>
      </c>
      <c r="C706" s="101" t="str">
        <f>IFERROR(IF([1]ForbDraft!C719&lt;&gt;"",[1]ForbDraft!C719,""),"")</f>
        <v/>
      </c>
      <c r="D706" s="38" t="str">
        <f>IFERROR(IF([1]ForbDraft!O719&lt;&gt;"",[1]ForbDraft!O719,""),"")</f>
        <v/>
      </c>
      <c r="E706" s="102" t="str">
        <f>IFERROR(IF([1]ForbDraft!I719&lt;&gt;"",TEXT([1]ForbDraft!I719,"#,##0.00"),""),"")</f>
        <v/>
      </c>
      <c r="F706" s="103" t="str">
        <f>IFERROR(IF([1]ForbDraft!F719&lt;&gt;"",[1]ForbDraft!F719,""),"")</f>
        <v/>
      </c>
      <c r="G706" s="38" t="str">
        <f>IFERROR(IF([1]ForbCalc!D704&lt;&gt;"",[1]ForbCalc!D704,""),"")</f>
        <v/>
      </c>
      <c r="H706" s="104" t="str">
        <f>IFERROR(IF([1]ForbCalc!E704&lt;&gt;"",[1]ForbCalc!E704,""),"")</f>
        <v/>
      </c>
    </row>
    <row r="707" spans="2:8" s="1" customFormat="1" x14ac:dyDescent="0.2">
      <c r="B707" s="87" t="str">
        <f>IFERROR(IF([1]ForbDraft!B720&lt;&gt;"",[1]ForbDraft!B720,""),"")</f>
        <v/>
      </c>
      <c r="C707" s="101" t="str">
        <f>IFERROR(IF([1]ForbDraft!C720&lt;&gt;"",[1]ForbDraft!C720,""),"")</f>
        <v/>
      </c>
      <c r="D707" s="38" t="str">
        <f>IFERROR(IF([1]ForbDraft!O720&lt;&gt;"",[1]ForbDraft!O720,""),"")</f>
        <v/>
      </c>
      <c r="E707" s="102" t="str">
        <f>IFERROR(IF([1]ForbDraft!I720&lt;&gt;"",TEXT([1]ForbDraft!I720,"#,##0.00"),""),"")</f>
        <v/>
      </c>
      <c r="F707" s="103" t="str">
        <f>IFERROR(IF([1]ForbDraft!F720&lt;&gt;"",[1]ForbDraft!F720,""),"")</f>
        <v/>
      </c>
      <c r="G707" s="38" t="str">
        <f>IFERROR(IF([1]ForbCalc!D705&lt;&gt;"",[1]ForbCalc!D705,""),"")</f>
        <v/>
      </c>
      <c r="H707" s="104" t="str">
        <f>IFERROR(IF([1]ForbCalc!E705&lt;&gt;"",[1]ForbCalc!E705,""),"")</f>
        <v/>
      </c>
    </row>
    <row r="708" spans="2:8" s="1" customFormat="1" x14ac:dyDescent="0.2">
      <c r="B708" s="87" t="str">
        <f>IFERROR(IF([1]ForbDraft!B721&lt;&gt;"",[1]ForbDraft!B721,""),"")</f>
        <v/>
      </c>
      <c r="C708" s="101" t="str">
        <f>IFERROR(IF([1]ForbDraft!C721&lt;&gt;"",[1]ForbDraft!C721,""),"")</f>
        <v/>
      </c>
      <c r="D708" s="38" t="str">
        <f>IFERROR(IF([1]ForbDraft!O721&lt;&gt;"",[1]ForbDraft!O721,""),"")</f>
        <v/>
      </c>
      <c r="E708" s="102" t="str">
        <f>IFERROR(IF([1]ForbDraft!I721&lt;&gt;"",TEXT([1]ForbDraft!I721,"#,##0.00"),""),"")</f>
        <v/>
      </c>
      <c r="F708" s="103" t="str">
        <f>IFERROR(IF([1]ForbDraft!F721&lt;&gt;"",[1]ForbDraft!F721,""),"")</f>
        <v/>
      </c>
      <c r="G708" s="38" t="str">
        <f>IFERROR(IF([1]ForbCalc!D706&lt;&gt;"",[1]ForbCalc!D706,""),"")</f>
        <v/>
      </c>
      <c r="H708" s="104" t="str">
        <f>IFERROR(IF([1]ForbCalc!E706&lt;&gt;"",[1]ForbCalc!E706,""),"")</f>
        <v/>
      </c>
    </row>
    <row r="709" spans="2:8" s="1" customFormat="1" x14ac:dyDescent="0.2">
      <c r="B709" s="87" t="str">
        <f>IFERROR(IF([1]ForbDraft!B722&lt;&gt;"",[1]ForbDraft!B722,""),"")</f>
        <v/>
      </c>
      <c r="C709" s="101" t="str">
        <f>IFERROR(IF([1]ForbDraft!C722&lt;&gt;"",[1]ForbDraft!C722,""),"")</f>
        <v/>
      </c>
      <c r="D709" s="38" t="str">
        <f>IFERROR(IF([1]ForbDraft!O722&lt;&gt;"",[1]ForbDraft!O722,""),"")</f>
        <v/>
      </c>
      <c r="E709" s="102" t="str">
        <f>IFERROR(IF([1]ForbDraft!I722&lt;&gt;"",TEXT([1]ForbDraft!I722,"#,##0.00"),""),"")</f>
        <v/>
      </c>
      <c r="F709" s="103" t="str">
        <f>IFERROR(IF([1]ForbDraft!F722&lt;&gt;"",[1]ForbDraft!F722,""),"")</f>
        <v/>
      </c>
      <c r="G709" s="38" t="str">
        <f>IFERROR(IF([1]ForbCalc!D707&lt;&gt;"",[1]ForbCalc!D707,""),"")</f>
        <v/>
      </c>
      <c r="H709" s="104" t="str">
        <f>IFERROR(IF([1]ForbCalc!E707&lt;&gt;"",[1]ForbCalc!E707,""),"")</f>
        <v/>
      </c>
    </row>
    <row r="710" spans="2:8" s="1" customFormat="1" x14ac:dyDescent="0.2">
      <c r="B710" s="87" t="str">
        <f>IFERROR(IF([1]ForbDraft!B723&lt;&gt;"",[1]ForbDraft!B723,""),"")</f>
        <v/>
      </c>
      <c r="C710" s="101" t="str">
        <f>IFERROR(IF([1]ForbDraft!C723&lt;&gt;"",[1]ForbDraft!C723,""),"")</f>
        <v/>
      </c>
      <c r="D710" s="38" t="str">
        <f>IFERROR(IF([1]ForbDraft!O723&lt;&gt;"",[1]ForbDraft!O723,""),"")</f>
        <v/>
      </c>
      <c r="E710" s="102" t="str">
        <f>IFERROR(IF([1]ForbDraft!I723&lt;&gt;"",TEXT([1]ForbDraft!I723,"#,##0.00"),""),"")</f>
        <v/>
      </c>
      <c r="F710" s="103" t="str">
        <f>IFERROR(IF([1]ForbDraft!F723&lt;&gt;"",[1]ForbDraft!F723,""),"")</f>
        <v/>
      </c>
      <c r="G710" s="38" t="str">
        <f>IFERROR(IF([1]ForbCalc!D708&lt;&gt;"",[1]ForbCalc!D708,""),"")</f>
        <v/>
      </c>
      <c r="H710" s="104" t="str">
        <f>IFERROR(IF([1]ForbCalc!E708&lt;&gt;"",[1]ForbCalc!E708,""),"")</f>
        <v/>
      </c>
    </row>
    <row r="711" spans="2:8" s="1" customFormat="1" x14ac:dyDescent="0.2">
      <c r="B711" s="87" t="str">
        <f>IFERROR(IF([1]ForbDraft!B724&lt;&gt;"",[1]ForbDraft!B724,""),"")</f>
        <v/>
      </c>
      <c r="C711" s="101" t="str">
        <f>IFERROR(IF([1]ForbDraft!C724&lt;&gt;"",[1]ForbDraft!C724,""),"")</f>
        <v/>
      </c>
      <c r="D711" s="38" t="str">
        <f>IFERROR(IF([1]ForbDraft!O724&lt;&gt;"",[1]ForbDraft!O724,""),"")</f>
        <v/>
      </c>
      <c r="E711" s="102" t="str">
        <f>IFERROR(IF([1]ForbDraft!I724&lt;&gt;"",TEXT([1]ForbDraft!I724,"#,##0.00"),""),"")</f>
        <v/>
      </c>
      <c r="F711" s="103" t="str">
        <f>IFERROR(IF([1]ForbDraft!F724&lt;&gt;"",[1]ForbDraft!F724,""),"")</f>
        <v/>
      </c>
      <c r="G711" s="38" t="str">
        <f>IFERROR(IF([1]ForbCalc!D709&lt;&gt;"",[1]ForbCalc!D709,""),"")</f>
        <v/>
      </c>
      <c r="H711" s="104" t="str">
        <f>IFERROR(IF([1]ForbCalc!E709&lt;&gt;"",[1]ForbCalc!E709,""),"")</f>
        <v/>
      </c>
    </row>
    <row r="712" spans="2:8" s="1" customFormat="1" x14ac:dyDescent="0.2">
      <c r="B712" s="87" t="str">
        <f>IFERROR(IF([1]ForbDraft!B725&lt;&gt;"",[1]ForbDraft!B725,""),"")</f>
        <v/>
      </c>
      <c r="C712" s="101" t="str">
        <f>IFERROR(IF([1]ForbDraft!C725&lt;&gt;"",[1]ForbDraft!C725,""),"")</f>
        <v/>
      </c>
      <c r="D712" s="38" t="str">
        <f>IFERROR(IF([1]ForbDraft!O725&lt;&gt;"",[1]ForbDraft!O725,""),"")</f>
        <v/>
      </c>
      <c r="E712" s="102" t="str">
        <f>IFERROR(IF([1]ForbDraft!I725&lt;&gt;"",TEXT([1]ForbDraft!I725,"#,##0.00"),""),"")</f>
        <v/>
      </c>
      <c r="F712" s="103" t="str">
        <f>IFERROR(IF([1]ForbDraft!F725&lt;&gt;"",[1]ForbDraft!F725,""),"")</f>
        <v/>
      </c>
      <c r="G712" s="38" t="str">
        <f>IFERROR(IF([1]ForbCalc!D710&lt;&gt;"",[1]ForbCalc!D710,""),"")</f>
        <v/>
      </c>
      <c r="H712" s="104" t="str">
        <f>IFERROR(IF([1]ForbCalc!E710&lt;&gt;"",[1]ForbCalc!E710,""),"")</f>
        <v/>
      </c>
    </row>
    <row r="713" spans="2:8" s="1" customFormat="1" x14ac:dyDescent="0.2">
      <c r="B713" s="87" t="str">
        <f>IFERROR(IF([1]ForbDraft!B726&lt;&gt;"",[1]ForbDraft!B726,""),"")</f>
        <v/>
      </c>
      <c r="C713" s="101" t="str">
        <f>IFERROR(IF([1]ForbDraft!C726&lt;&gt;"",[1]ForbDraft!C726,""),"")</f>
        <v/>
      </c>
      <c r="D713" s="38" t="str">
        <f>IFERROR(IF([1]ForbDraft!O726&lt;&gt;"",[1]ForbDraft!O726,""),"")</f>
        <v/>
      </c>
      <c r="E713" s="102" t="str">
        <f>IFERROR(IF([1]ForbDraft!I726&lt;&gt;"",TEXT([1]ForbDraft!I726,"#,##0.00"),""),"")</f>
        <v/>
      </c>
      <c r="F713" s="103" t="str">
        <f>IFERROR(IF([1]ForbDraft!F726&lt;&gt;"",[1]ForbDraft!F726,""),"")</f>
        <v/>
      </c>
      <c r="G713" s="38" t="str">
        <f>IFERROR(IF([1]ForbCalc!D711&lt;&gt;"",[1]ForbCalc!D711,""),"")</f>
        <v/>
      </c>
      <c r="H713" s="104" t="str">
        <f>IFERROR(IF([1]ForbCalc!E711&lt;&gt;"",[1]ForbCalc!E711,""),"")</f>
        <v/>
      </c>
    </row>
    <row r="714" spans="2:8" s="1" customFormat="1" x14ac:dyDescent="0.2">
      <c r="B714" s="87" t="str">
        <f>IFERROR(IF([1]ForbDraft!B727&lt;&gt;"",[1]ForbDraft!B727,""),"")</f>
        <v/>
      </c>
      <c r="C714" s="101" t="str">
        <f>IFERROR(IF([1]ForbDraft!C727&lt;&gt;"",[1]ForbDraft!C727,""),"")</f>
        <v/>
      </c>
      <c r="D714" s="38" t="str">
        <f>IFERROR(IF([1]ForbDraft!O727&lt;&gt;"",[1]ForbDraft!O727,""),"")</f>
        <v/>
      </c>
      <c r="E714" s="102" t="str">
        <f>IFERROR(IF([1]ForbDraft!I727&lt;&gt;"",TEXT([1]ForbDraft!I727,"#,##0.00"),""),"")</f>
        <v/>
      </c>
      <c r="F714" s="103" t="str">
        <f>IFERROR(IF([1]ForbDraft!F727&lt;&gt;"",[1]ForbDraft!F727,""),"")</f>
        <v/>
      </c>
      <c r="G714" s="38" t="str">
        <f>IFERROR(IF([1]ForbCalc!D712&lt;&gt;"",[1]ForbCalc!D712,""),"")</f>
        <v/>
      </c>
      <c r="H714" s="104" t="str">
        <f>IFERROR(IF([1]ForbCalc!E712&lt;&gt;"",[1]ForbCalc!E712,""),"")</f>
        <v/>
      </c>
    </row>
    <row r="715" spans="2:8" s="1" customFormat="1" x14ac:dyDescent="0.2">
      <c r="B715" s="87" t="str">
        <f>IFERROR(IF([1]ForbDraft!B728&lt;&gt;"",[1]ForbDraft!B728,""),"")</f>
        <v/>
      </c>
      <c r="C715" s="101" t="str">
        <f>IFERROR(IF([1]ForbDraft!C728&lt;&gt;"",[1]ForbDraft!C728,""),"")</f>
        <v/>
      </c>
      <c r="D715" s="38" t="str">
        <f>IFERROR(IF([1]ForbDraft!O728&lt;&gt;"",[1]ForbDraft!O728,""),"")</f>
        <v/>
      </c>
      <c r="E715" s="102" t="str">
        <f>IFERROR(IF([1]ForbDraft!I728&lt;&gt;"",TEXT([1]ForbDraft!I728,"#,##0.00"),""),"")</f>
        <v/>
      </c>
      <c r="F715" s="103" t="str">
        <f>IFERROR(IF([1]ForbDraft!F728&lt;&gt;"",[1]ForbDraft!F728,""),"")</f>
        <v/>
      </c>
      <c r="G715" s="38" t="str">
        <f>IFERROR(IF([1]ForbCalc!D713&lt;&gt;"",[1]ForbCalc!D713,""),"")</f>
        <v/>
      </c>
      <c r="H715" s="104" t="str">
        <f>IFERROR(IF([1]ForbCalc!E713&lt;&gt;"",[1]ForbCalc!E713,""),"")</f>
        <v/>
      </c>
    </row>
    <row r="716" spans="2:8" s="1" customFormat="1" x14ac:dyDescent="0.2">
      <c r="B716" s="87" t="str">
        <f>IFERROR(IF([1]ForbDraft!B729&lt;&gt;"",[1]ForbDraft!B729,""),"")</f>
        <v/>
      </c>
      <c r="C716" s="101" t="str">
        <f>IFERROR(IF([1]ForbDraft!C729&lt;&gt;"",[1]ForbDraft!C729,""),"")</f>
        <v/>
      </c>
      <c r="D716" s="38" t="str">
        <f>IFERROR(IF([1]ForbDraft!O729&lt;&gt;"",[1]ForbDraft!O729,""),"")</f>
        <v/>
      </c>
      <c r="E716" s="102" t="str">
        <f>IFERROR(IF([1]ForbDraft!I729&lt;&gt;"",TEXT([1]ForbDraft!I729,"#,##0.00"),""),"")</f>
        <v/>
      </c>
      <c r="F716" s="103" t="str">
        <f>IFERROR(IF([1]ForbDraft!F729&lt;&gt;"",[1]ForbDraft!F729,""),"")</f>
        <v/>
      </c>
      <c r="G716" s="38" t="str">
        <f>IFERROR(IF([1]ForbCalc!D714&lt;&gt;"",[1]ForbCalc!D714,""),"")</f>
        <v/>
      </c>
      <c r="H716" s="104" t="str">
        <f>IFERROR(IF([1]ForbCalc!E714&lt;&gt;"",[1]ForbCalc!E714,""),"")</f>
        <v/>
      </c>
    </row>
    <row r="717" spans="2:8" s="1" customFormat="1" x14ac:dyDescent="0.2">
      <c r="B717" s="87" t="str">
        <f>IFERROR(IF([1]ForbDraft!B730&lt;&gt;"",[1]ForbDraft!B730,""),"")</f>
        <v/>
      </c>
      <c r="C717" s="101" t="str">
        <f>IFERROR(IF([1]ForbDraft!C730&lt;&gt;"",[1]ForbDraft!C730,""),"")</f>
        <v/>
      </c>
      <c r="D717" s="38" t="str">
        <f>IFERROR(IF([1]ForbDraft!O730&lt;&gt;"",[1]ForbDraft!O730,""),"")</f>
        <v/>
      </c>
      <c r="E717" s="102" t="str">
        <f>IFERROR(IF([1]ForbDraft!I730&lt;&gt;"",TEXT([1]ForbDraft!I730,"#,##0.00"),""),"")</f>
        <v/>
      </c>
      <c r="F717" s="103" t="str">
        <f>IFERROR(IF([1]ForbDraft!F730&lt;&gt;"",[1]ForbDraft!F730,""),"")</f>
        <v/>
      </c>
      <c r="G717" s="38" t="str">
        <f>IFERROR(IF([1]ForbCalc!D715&lt;&gt;"",[1]ForbCalc!D715,""),"")</f>
        <v/>
      </c>
      <c r="H717" s="104" t="str">
        <f>IFERROR(IF([1]ForbCalc!E715&lt;&gt;"",[1]ForbCalc!E715,""),"")</f>
        <v/>
      </c>
    </row>
    <row r="718" spans="2:8" s="1" customFormat="1" x14ac:dyDescent="0.2">
      <c r="B718" s="87" t="str">
        <f>IFERROR(IF([1]ForbDraft!B731&lt;&gt;"",[1]ForbDraft!B731,""),"")</f>
        <v/>
      </c>
      <c r="C718" s="101" t="str">
        <f>IFERROR(IF([1]ForbDraft!C731&lt;&gt;"",[1]ForbDraft!C731,""),"")</f>
        <v/>
      </c>
      <c r="D718" s="38" t="str">
        <f>IFERROR(IF([1]ForbDraft!O731&lt;&gt;"",[1]ForbDraft!O731,""),"")</f>
        <v/>
      </c>
      <c r="E718" s="102" t="str">
        <f>IFERROR(IF([1]ForbDraft!I731&lt;&gt;"",TEXT([1]ForbDraft!I731,"#,##0.00"),""),"")</f>
        <v/>
      </c>
      <c r="F718" s="103" t="str">
        <f>IFERROR(IF([1]ForbDraft!F731&lt;&gt;"",[1]ForbDraft!F731,""),"")</f>
        <v/>
      </c>
      <c r="G718" s="38" t="str">
        <f>IFERROR(IF([1]ForbCalc!D716&lt;&gt;"",[1]ForbCalc!D716,""),"")</f>
        <v/>
      </c>
      <c r="H718" s="104" t="str">
        <f>IFERROR(IF([1]ForbCalc!E716&lt;&gt;"",[1]ForbCalc!E716,""),"")</f>
        <v/>
      </c>
    </row>
    <row r="719" spans="2:8" s="1" customFormat="1" x14ac:dyDescent="0.2">
      <c r="B719" s="87" t="str">
        <f>IFERROR(IF([1]ForbDraft!B732&lt;&gt;"",[1]ForbDraft!B732,""),"")</f>
        <v/>
      </c>
      <c r="C719" s="101" t="str">
        <f>IFERROR(IF([1]ForbDraft!C732&lt;&gt;"",[1]ForbDraft!C732,""),"")</f>
        <v/>
      </c>
      <c r="D719" s="38" t="str">
        <f>IFERROR(IF([1]ForbDraft!O732&lt;&gt;"",[1]ForbDraft!O732,""),"")</f>
        <v/>
      </c>
      <c r="E719" s="102" t="str">
        <f>IFERROR(IF([1]ForbDraft!I732&lt;&gt;"",TEXT([1]ForbDraft!I732,"#,##0.00"),""),"")</f>
        <v/>
      </c>
      <c r="F719" s="103" t="str">
        <f>IFERROR(IF([1]ForbDraft!F732&lt;&gt;"",[1]ForbDraft!F732,""),"")</f>
        <v/>
      </c>
      <c r="G719" s="38" t="str">
        <f>IFERROR(IF([1]ForbCalc!D717&lt;&gt;"",[1]ForbCalc!D717,""),"")</f>
        <v/>
      </c>
      <c r="H719" s="104" t="str">
        <f>IFERROR(IF([1]ForbCalc!E717&lt;&gt;"",[1]ForbCalc!E717,""),"")</f>
        <v/>
      </c>
    </row>
    <row r="720" spans="2:8" s="1" customFormat="1" x14ac:dyDescent="0.2">
      <c r="B720" s="87" t="str">
        <f>IFERROR(IF([1]ForbDraft!B733&lt;&gt;"",[1]ForbDraft!B733,""),"")</f>
        <v/>
      </c>
      <c r="C720" s="101" t="str">
        <f>IFERROR(IF([1]ForbDraft!C733&lt;&gt;"",[1]ForbDraft!C733,""),"")</f>
        <v/>
      </c>
      <c r="D720" s="38" t="str">
        <f>IFERROR(IF([1]ForbDraft!O733&lt;&gt;"",[1]ForbDraft!O733,""),"")</f>
        <v/>
      </c>
      <c r="E720" s="102" t="str">
        <f>IFERROR(IF([1]ForbDraft!I733&lt;&gt;"",TEXT([1]ForbDraft!I733,"#,##0.00"),""),"")</f>
        <v/>
      </c>
      <c r="F720" s="103" t="str">
        <f>IFERROR(IF([1]ForbDraft!F733&lt;&gt;"",[1]ForbDraft!F733,""),"")</f>
        <v/>
      </c>
      <c r="G720" s="38" t="str">
        <f>IFERROR(IF([1]ForbCalc!D718&lt;&gt;"",[1]ForbCalc!D718,""),"")</f>
        <v/>
      </c>
      <c r="H720" s="104" t="str">
        <f>IFERROR(IF([1]ForbCalc!E718&lt;&gt;"",[1]ForbCalc!E718,""),"")</f>
        <v/>
      </c>
    </row>
    <row r="721" spans="2:8" s="1" customFormat="1" x14ac:dyDescent="0.2">
      <c r="B721" s="87" t="str">
        <f>IFERROR(IF([1]ForbDraft!B734&lt;&gt;"",[1]ForbDraft!B734,""),"")</f>
        <v/>
      </c>
      <c r="C721" s="101" t="str">
        <f>IFERROR(IF([1]ForbDraft!C734&lt;&gt;"",[1]ForbDraft!C734,""),"")</f>
        <v/>
      </c>
      <c r="D721" s="38" t="str">
        <f>IFERROR(IF([1]ForbDraft!O734&lt;&gt;"",[1]ForbDraft!O734,""),"")</f>
        <v/>
      </c>
      <c r="E721" s="102" t="str">
        <f>IFERROR(IF([1]ForbDraft!I734&lt;&gt;"",TEXT([1]ForbDraft!I734,"#,##0.00"),""),"")</f>
        <v/>
      </c>
      <c r="F721" s="103" t="str">
        <f>IFERROR(IF([1]ForbDraft!F734&lt;&gt;"",[1]ForbDraft!F734,""),"")</f>
        <v/>
      </c>
      <c r="G721" s="38" t="str">
        <f>IFERROR(IF([1]ForbCalc!D719&lt;&gt;"",[1]ForbCalc!D719,""),"")</f>
        <v/>
      </c>
      <c r="H721" s="104" t="str">
        <f>IFERROR(IF([1]ForbCalc!E719&lt;&gt;"",[1]ForbCalc!E719,""),"")</f>
        <v/>
      </c>
    </row>
    <row r="722" spans="2:8" s="1" customFormat="1" x14ac:dyDescent="0.2">
      <c r="B722" s="87" t="str">
        <f>IFERROR(IF([1]ForbDraft!B735&lt;&gt;"",[1]ForbDraft!B735,""),"")</f>
        <v/>
      </c>
      <c r="C722" s="101" t="str">
        <f>IFERROR(IF([1]ForbDraft!C735&lt;&gt;"",[1]ForbDraft!C735,""),"")</f>
        <v/>
      </c>
      <c r="D722" s="38" t="str">
        <f>IFERROR(IF([1]ForbDraft!O735&lt;&gt;"",[1]ForbDraft!O735,""),"")</f>
        <v/>
      </c>
      <c r="E722" s="102" t="str">
        <f>IFERROR(IF([1]ForbDraft!I735&lt;&gt;"",TEXT([1]ForbDraft!I735,"#,##0.00"),""),"")</f>
        <v/>
      </c>
      <c r="F722" s="103" t="str">
        <f>IFERROR(IF([1]ForbDraft!F735&lt;&gt;"",[1]ForbDraft!F735,""),"")</f>
        <v/>
      </c>
      <c r="G722" s="38" t="str">
        <f>IFERROR(IF([1]ForbCalc!D720&lt;&gt;"",[1]ForbCalc!D720,""),"")</f>
        <v/>
      </c>
      <c r="H722" s="104" t="str">
        <f>IFERROR(IF([1]ForbCalc!E720&lt;&gt;"",[1]ForbCalc!E720,""),"")</f>
        <v/>
      </c>
    </row>
    <row r="723" spans="2:8" s="1" customFormat="1" x14ac:dyDescent="0.2">
      <c r="B723" s="87" t="str">
        <f>IFERROR(IF([1]ForbDraft!B736&lt;&gt;"",[1]ForbDraft!B736,""),"")</f>
        <v/>
      </c>
      <c r="C723" s="101" t="str">
        <f>IFERROR(IF([1]ForbDraft!C736&lt;&gt;"",[1]ForbDraft!C736,""),"")</f>
        <v/>
      </c>
      <c r="D723" s="38" t="str">
        <f>IFERROR(IF([1]ForbDraft!O736&lt;&gt;"",[1]ForbDraft!O736,""),"")</f>
        <v/>
      </c>
      <c r="E723" s="102" t="str">
        <f>IFERROR(IF([1]ForbDraft!I736&lt;&gt;"",TEXT([1]ForbDraft!I736,"#,##0.00"),""),"")</f>
        <v/>
      </c>
      <c r="F723" s="103" t="str">
        <f>IFERROR(IF([1]ForbDraft!F736&lt;&gt;"",[1]ForbDraft!F736,""),"")</f>
        <v/>
      </c>
      <c r="G723" s="38" t="str">
        <f>IFERROR(IF([1]ForbCalc!D721&lt;&gt;"",[1]ForbCalc!D721,""),"")</f>
        <v/>
      </c>
      <c r="H723" s="104" t="str">
        <f>IFERROR(IF([1]ForbCalc!E721&lt;&gt;"",[1]ForbCalc!E721,""),"")</f>
        <v/>
      </c>
    </row>
    <row r="724" spans="2:8" s="1" customFormat="1" x14ac:dyDescent="0.2">
      <c r="B724" s="87" t="str">
        <f>IFERROR(IF([1]ForbDraft!B737&lt;&gt;"",[1]ForbDraft!B737,""),"")</f>
        <v/>
      </c>
      <c r="C724" s="101" t="str">
        <f>IFERROR(IF([1]ForbDraft!C737&lt;&gt;"",[1]ForbDraft!C737,""),"")</f>
        <v/>
      </c>
      <c r="D724" s="38" t="str">
        <f>IFERROR(IF([1]ForbDraft!O737&lt;&gt;"",[1]ForbDraft!O737,""),"")</f>
        <v/>
      </c>
      <c r="E724" s="102" t="str">
        <f>IFERROR(IF([1]ForbDraft!I737&lt;&gt;"",TEXT([1]ForbDraft!I737,"#,##0.00"),""),"")</f>
        <v/>
      </c>
      <c r="F724" s="103" t="str">
        <f>IFERROR(IF([1]ForbDraft!F737&lt;&gt;"",[1]ForbDraft!F737,""),"")</f>
        <v/>
      </c>
      <c r="G724" s="38" t="str">
        <f>IFERROR(IF([1]ForbCalc!D722&lt;&gt;"",[1]ForbCalc!D722,""),"")</f>
        <v/>
      </c>
      <c r="H724" s="104" t="str">
        <f>IFERROR(IF([1]ForbCalc!E722&lt;&gt;"",[1]ForbCalc!E722,""),"")</f>
        <v/>
      </c>
    </row>
    <row r="725" spans="2:8" s="1" customFormat="1" x14ac:dyDescent="0.2">
      <c r="B725" s="87" t="str">
        <f>IFERROR(IF([1]ForbDraft!B738&lt;&gt;"",[1]ForbDraft!B738,""),"")</f>
        <v/>
      </c>
      <c r="C725" s="101" t="str">
        <f>IFERROR(IF([1]ForbDraft!C738&lt;&gt;"",[1]ForbDraft!C738,""),"")</f>
        <v/>
      </c>
      <c r="D725" s="38" t="str">
        <f>IFERROR(IF([1]ForbDraft!O738&lt;&gt;"",[1]ForbDraft!O738,""),"")</f>
        <v/>
      </c>
      <c r="E725" s="102" t="str">
        <f>IFERROR(IF([1]ForbDraft!I738&lt;&gt;"",TEXT([1]ForbDraft!I738,"#,##0.00"),""),"")</f>
        <v/>
      </c>
      <c r="F725" s="103" t="str">
        <f>IFERROR(IF([1]ForbDraft!F738&lt;&gt;"",[1]ForbDraft!F738,""),"")</f>
        <v/>
      </c>
      <c r="G725" s="38" t="str">
        <f>IFERROR(IF([1]ForbCalc!D723&lt;&gt;"",[1]ForbCalc!D723,""),"")</f>
        <v/>
      </c>
      <c r="H725" s="104" t="str">
        <f>IFERROR(IF([1]ForbCalc!E723&lt;&gt;"",[1]ForbCalc!E723,""),"")</f>
        <v/>
      </c>
    </row>
    <row r="726" spans="2:8" s="1" customFormat="1" x14ac:dyDescent="0.2">
      <c r="B726" s="87" t="str">
        <f>IFERROR(IF([1]ForbDraft!B739&lt;&gt;"",[1]ForbDraft!B739,""),"")</f>
        <v/>
      </c>
      <c r="C726" s="101" t="str">
        <f>IFERROR(IF([1]ForbDraft!C739&lt;&gt;"",[1]ForbDraft!C739,""),"")</f>
        <v/>
      </c>
      <c r="D726" s="38" t="str">
        <f>IFERROR(IF([1]ForbDraft!O739&lt;&gt;"",[1]ForbDraft!O739,""),"")</f>
        <v/>
      </c>
      <c r="E726" s="102" t="str">
        <f>IFERROR(IF([1]ForbDraft!I739&lt;&gt;"",TEXT([1]ForbDraft!I739,"#,##0.00"),""),"")</f>
        <v/>
      </c>
      <c r="F726" s="103" t="str">
        <f>IFERROR(IF([1]ForbDraft!F739&lt;&gt;"",[1]ForbDraft!F739,""),"")</f>
        <v/>
      </c>
      <c r="G726" s="38" t="str">
        <f>IFERROR(IF([1]ForbCalc!D724&lt;&gt;"",[1]ForbCalc!D724,""),"")</f>
        <v/>
      </c>
      <c r="H726" s="104" t="str">
        <f>IFERROR(IF([1]ForbCalc!E724&lt;&gt;"",[1]ForbCalc!E724,""),"")</f>
        <v/>
      </c>
    </row>
    <row r="727" spans="2:8" s="1" customFormat="1" x14ac:dyDescent="0.2">
      <c r="B727" s="87" t="str">
        <f>IFERROR(IF([1]ForbDraft!B740&lt;&gt;"",[1]ForbDraft!B740,""),"")</f>
        <v/>
      </c>
      <c r="C727" s="101" t="str">
        <f>IFERROR(IF([1]ForbDraft!C740&lt;&gt;"",[1]ForbDraft!C740,""),"")</f>
        <v/>
      </c>
      <c r="D727" s="38" t="str">
        <f>IFERROR(IF([1]ForbDraft!O740&lt;&gt;"",[1]ForbDraft!O740,""),"")</f>
        <v/>
      </c>
      <c r="E727" s="102" t="str">
        <f>IFERROR(IF([1]ForbDraft!I740&lt;&gt;"",TEXT([1]ForbDraft!I740,"#,##0.00"),""),"")</f>
        <v/>
      </c>
      <c r="F727" s="103" t="str">
        <f>IFERROR(IF([1]ForbDraft!F740&lt;&gt;"",[1]ForbDraft!F740,""),"")</f>
        <v/>
      </c>
      <c r="G727" s="38" t="str">
        <f>IFERROR(IF([1]ForbCalc!D725&lt;&gt;"",[1]ForbCalc!D725,""),"")</f>
        <v/>
      </c>
      <c r="H727" s="104" t="str">
        <f>IFERROR(IF([1]ForbCalc!E725&lt;&gt;"",[1]ForbCalc!E725,""),"")</f>
        <v/>
      </c>
    </row>
    <row r="728" spans="2:8" s="1" customFormat="1" x14ac:dyDescent="0.2">
      <c r="B728" s="87" t="str">
        <f>IFERROR(IF([1]ForbDraft!B741&lt;&gt;"",[1]ForbDraft!B741,""),"")</f>
        <v/>
      </c>
      <c r="C728" s="101" t="str">
        <f>IFERROR(IF([1]ForbDraft!C741&lt;&gt;"",[1]ForbDraft!C741,""),"")</f>
        <v/>
      </c>
      <c r="D728" s="38" t="str">
        <f>IFERROR(IF([1]ForbDraft!O741&lt;&gt;"",[1]ForbDraft!O741,""),"")</f>
        <v/>
      </c>
      <c r="E728" s="102" t="str">
        <f>IFERROR(IF([1]ForbDraft!I741&lt;&gt;"",TEXT([1]ForbDraft!I741,"#,##0.00"),""),"")</f>
        <v/>
      </c>
      <c r="F728" s="103" t="str">
        <f>IFERROR(IF([1]ForbDraft!F741&lt;&gt;"",[1]ForbDraft!F741,""),"")</f>
        <v/>
      </c>
      <c r="G728" s="38" t="str">
        <f>IFERROR(IF([1]ForbCalc!D726&lt;&gt;"",[1]ForbCalc!D726,""),"")</f>
        <v/>
      </c>
      <c r="H728" s="104" t="str">
        <f>IFERROR(IF([1]ForbCalc!E726&lt;&gt;"",[1]ForbCalc!E726,""),"")</f>
        <v/>
      </c>
    </row>
    <row r="729" spans="2:8" s="1" customFormat="1" x14ac:dyDescent="0.2">
      <c r="B729" s="87" t="str">
        <f>IFERROR(IF([1]ForbDraft!B742&lt;&gt;"",[1]ForbDraft!B742,""),"")</f>
        <v/>
      </c>
      <c r="C729" s="101" t="str">
        <f>IFERROR(IF([1]ForbDraft!C742&lt;&gt;"",[1]ForbDraft!C742,""),"")</f>
        <v/>
      </c>
      <c r="D729" s="38" t="str">
        <f>IFERROR(IF([1]ForbDraft!O742&lt;&gt;"",[1]ForbDraft!O742,""),"")</f>
        <v/>
      </c>
      <c r="E729" s="102" t="str">
        <f>IFERROR(IF([1]ForbDraft!I742&lt;&gt;"",TEXT([1]ForbDraft!I742,"#,##0.00"),""),"")</f>
        <v/>
      </c>
      <c r="F729" s="103" t="str">
        <f>IFERROR(IF([1]ForbDraft!F742&lt;&gt;"",[1]ForbDraft!F742,""),"")</f>
        <v/>
      </c>
      <c r="G729" s="38" t="str">
        <f>IFERROR(IF([1]ForbCalc!D727&lt;&gt;"",[1]ForbCalc!D727,""),"")</f>
        <v/>
      </c>
      <c r="H729" s="104" t="str">
        <f>IFERROR(IF([1]ForbCalc!E727&lt;&gt;"",[1]ForbCalc!E727,""),"")</f>
        <v/>
      </c>
    </row>
    <row r="730" spans="2:8" s="1" customFormat="1" x14ac:dyDescent="0.2">
      <c r="B730" s="87" t="str">
        <f>IFERROR(IF([1]ForbDraft!B743&lt;&gt;"",[1]ForbDraft!B743,""),"")</f>
        <v/>
      </c>
      <c r="C730" s="101" t="str">
        <f>IFERROR(IF([1]ForbDraft!C743&lt;&gt;"",[1]ForbDraft!C743,""),"")</f>
        <v/>
      </c>
      <c r="D730" s="38" t="str">
        <f>IFERROR(IF([1]ForbDraft!O743&lt;&gt;"",[1]ForbDraft!O743,""),"")</f>
        <v/>
      </c>
      <c r="E730" s="102" t="str">
        <f>IFERROR(IF([1]ForbDraft!I743&lt;&gt;"",TEXT([1]ForbDraft!I743,"#,##0.00"),""),"")</f>
        <v/>
      </c>
      <c r="F730" s="103" t="str">
        <f>IFERROR(IF([1]ForbDraft!F743&lt;&gt;"",[1]ForbDraft!F743,""),"")</f>
        <v/>
      </c>
      <c r="G730" s="38" t="str">
        <f>IFERROR(IF([1]ForbCalc!D728&lt;&gt;"",[1]ForbCalc!D728,""),"")</f>
        <v/>
      </c>
      <c r="H730" s="104" t="str">
        <f>IFERROR(IF([1]ForbCalc!E728&lt;&gt;"",[1]ForbCalc!E728,""),"")</f>
        <v/>
      </c>
    </row>
    <row r="731" spans="2:8" s="1" customFormat="1" x14ac:dyDescent="0.2">
      <c r="B731" s="87" t="str">
        <f>IFERROR(IF([1]ForbDraft!B744&lt;&gt;"",[1]ForbDraft!B744,""),"")</f>
        <v/>
      </c>
      <c r="C731" s="101" t="str">
        <f>IFERROR(IF([1]ForbDraft!C744&lt;&gt;"",[1]ForbDraft!C744,""),"")</f>
        <v/>
      </c>
      <c r="D731" s="38" t="str">
        <f>IFERROR(IF([1]ForbDraft!O744&lt;&gt;"",[1]ForbDraft!O744,""),"")</f>
        <v/>
      </c>
      <c r="E731" s="102" t="str">
        <f>IFERROR(IF([1]ForbDraft!I744&lt;&gt;"",TEXT([1]ForbDraft!I744,"#,##0.00"),""),"")</f>
        <v/>
      </c>
      <c r="F731" s="103" t="str">
        <f>IFERROR(IF([1]ForbDraft!F744&lt;&gt;"",[1]ForbDraft!F744,""),"")</f>
        <v/>
      </c>
      <c r="G731" s="38" t="str">
        <f>IFERROR(IF([1]ForbCalc!D729&lt;&gt;"",[1]ForbCalc!D729,""),"")</f>
        <v/>
      </c>
      <c r="H731" s="104" t="str">
        <f>IFERROR(IF([1]ForbCalc!E729&lt;&gt;"",[1]ForbCalc!E729,""),"")</f>
        <v/>
      </c>
    </row>
    <row r="732" spans="2:8" s="1" customFormat="1" x14ac:dyDescent="0.2">
      <c r="B732" s="87" t="str">
        <f>IFERROR(IF([1]ForbDraft!B745&lt;&gt;"",[1]ForbDraft!B745,""),"")</f>
        <v/>
      </c>
      <c r="C732" s="101" t="str">
        <f>IFERROR(IF([1]ForbDraft!C745&lt;&gt;"",[1]ForbDraft!C745,""),"")</f>
        <v/>
      </c>
      <c r="D732" s="38" t="str">
        <f>IFERROR(IF([1]ForbDraft!O745&lt;&gt;"",[1]ForbDraft!O745,""),"")</f>
        <v/>
      </c>
      <c r="E732" s="102" t="str">
        <f>IFERROR(IF([1]ForbDraft!I745&lt;&gt;"",TEXT([1]ForbDraft!I745,"#,##0.00"),""),"")</f>
        <v/>
      </c>
      <c r="F732" s="103" t="str">
        <f>IFERROR(IF([1]ForbDraft!F745&lt;&gt;"",[1]ForbDraft!F745,""),"")</f>
        <v/>
      </c>
      <c r="G732" s="38" t="str">
        <f>IFERROR(IF([1]ForbCalc!D730&lt;&gt;"",[1]ForbCalc!D730,""),"")</f>
        <v/>
      </c>
      <c r="H732" s="104" t="str">
        <f>IFERROR(IF([1]ForbCalc!E730&lt;&gt;"",[1]ForbCalc!E730,""),"")</f>
        <v/>
      </c>
    </row>
    <row r="733" spans="2:8" s="1" customFormat="1" x14ac:dyDescent="0.2">
      <c r="B733" s="87" t="str">
        <f>IFERROR(IF([1]ForbDraft!B746&lt;&gt;"",[1]ForbDraft!B746,""),"")</f>
        <v/>
      </c>
      <c r="C733" s="101" t="str">
        <f>IFERROR(IF([1]ForbDraft!C746&lt;&gt;"",[1]ForbDraft!C746,""),"")</f>
        <v/>
      </c>
      <c r="D733" s="38" t="str">
        <f>IFERROR(IF([1]ForbDraft!O746&lt;&gt;"",[1]ForbDraft!O746,""),"")</f>
        <v/>
      </c>
      <c r="E733" s="102" t="str">
        <f>IFERROR(IF([1]ForbDraft!I746&lt;&gt;"",TEXT([1]ForbDraft!I746,"#,##0.00"),""),"")</f>
        <v/>
      </c>
      <c r="F733" s="103" t="str">
        <f>IFERROR(IF([1]ForbDraft!F746&lt;&gt;"",[1]ForbDraft!F746,""),"")</f>
        <v/>
      </c>
      <c r="G733" s="38" t="str">
        <f>IFERROR(IF([1]ForbCalc!D731&lt;&gt;"",[1]ForbCalc!D731,""),"")</f>
        <v/>
      </c>
      <c r="H733" s="104" t="str">
        <f>IFERROR(IF([1]ForbCalc!E731&lt;&gt;"",[1]ForbCalc!E731,""),"")</f>
        <v/>
      </c>
    </row>
    <row r="734" spans="2:8" s="1" customFormat="1" x14ac:dyDescent="0.2">
      <c r="B734" s="87" t="str">
        <f>IFERROR(IF([1]ForbDraft!B747&lt;&gt;"",[1]ForbDraft!B747,""),"")</f>
        <v/>
      </c>
      <c r="C734" s="101" t="str">
        <f>IFERROR(IF([1]ForbDraft!C747&lt;&gt;"",[1]ForbDraft!C747,""),"")</f>
        <v/>
      </c>
      <c r="D734" s="38" t="str">
        <f>IFERROR(IF([1]ForbDraft!O747&lt;&gt;"",[1]ForbDraft!O747,""),"")</f>
        <v/>
      </c>
      <c r="E734" s="102" t="str">
        <f>IFERROR(IF([1]ForbDraft!I747&lt;&gt;"",TEXT([1]ForbDraft!I747,"#,##0.00"),""),"")</f>
        <v/>
      </c>
      <c r="F734" s="103" t="str">
        <f>IFERROR(IF([1]ForbDraft!F747&lt;&gt;"",[1]ForbDraft!F747,""),"")</f>
        <v/>
      </c>
      <c r="G734" s="38" t="str">
        <f>IFERROR(IF([1]ForbCalc!D732&lt;&gt;"",[1]ForbCalc!D732,""),"")</f>
        <v/>
      </c>
      <c r="H734" s="104" t="str">
        <f>IFERROR(IF([1]ForbCalc!E732&lt;&gt;"",[1]ForbCalc!E732,""),"")</f>
        <v/>
      </c>
    </row>
    <row r="735" spans="2:8" s="1" customFormat="1" x14ac:dyDescent="0.2">
      <c r="B735" s="87" t="str">
        <f>IFERROR(IF([1]ForbDraft!B748&lt;&gt;"",[1]ForbDraft!B748,""),"")</f>
        <v/>
      </c>
      <c r="C735" s="101" t="str">
        <f>IFERROR(IF([1]ForbDraft!C748&lt;&gt;"",[1]ForbDraft!C748,""),"")</f>
        <v/>
      </c>
      <c r="D735" s="38" t="str">
        <f>IFERROR(IF([1]ForbDraft!O748&lt;&gt;"",[1]ForbDraft!O748,""),"")</f>
        <v/>
      </c>
      <c r="E735" s="102" t="str">
        <f>IFERROR(IF([1]ForbDraft!I748&lt;&gt;"",TEXT([1]ForbDraft!I748,"#,##0.00"),""),"")</f>
        <v/>
      </c>
      <c r="F735" s="103" t="str">
        <f>IFERROR(IF([1]ForbDraft!F748&lt;&gt;"",[1]ForbDraft!F748,""),"")</f>
        <v/>
      </c>
      <c r="G735" s="38" t="str">
        <f>IFERROR(IF([1]ForbCalc!D733&lt;&gt;"",[1]ForbCalc!D733,""),"")</f>
        <v/>
      </c>
      <c r="H735" s="104" t="str">
        <f>IFERROR(IF([1]ForbCalc!E733&lt;&gt;"",[1]ForbCalc!E733,""),"")</f>
        <v/>
      </c>
    </row>
    <row r="736" spans="2:8" s="1" customFormat="1" x14ac:dyDescent="0.2">
      <c r="B736" s="87" t="str">
        <f>IFERROR(IF([1]ForbDraft!B749&lt;&gt;"",[1]ForbDraft!B749,""),"")</f>
        <v/>
      </c>
      <c r="C736" s="101" t="str">
        <f>IFERROR(IF([1]ForbDraft!C749&lt;&gt;"",[1]ForbDraft!C749,""),"")</f>
        <v/>
      </c>
      <c r="D736" s="38" t="str">
        <f>IFERROR(IF([1]ForbDraft!O749&lt;&gt;"",[1]ForbDraft!O749,""),"")</f>
        <v/>
      </c>
      <c r="E736" s="102" t="str">
        <f>IFERROR(IF([1]ForbDraft!I749&lt;&gt;"",TEXT([1]ForbDraft!I749,"#,##0.00"),""),"")</f>
        <v/>
      </c>
      <c r="F736" s="103" t="str">
        <f>IFERROR(IF([1]ForbDraft!F749&lt;&gt;"",[1]ForbDraft!F749,""),"")</f>
        <v/>
      </c>
      <c r="G736" s="38" t="str">
        <f>IFERROR(IF([1]ForbCalc!D734&lt;&gt;"",[1]ForbCalc!D734,""),"")</f>
        <v/>
      </c>
      <c r="H736" s="104" t="str">
        <f>IFERROR(IF([1]ForbCalc!E734&lt;&gt;"",[1]ForbCalc!E734,""),"")</f>
        <v/>
      </c>
    </row>
    <row r="737" spans="2:8" s="1" customFormat="1" x14ac:dyDescent="0.2">
      <c r="B737" s="87" t="str">
        <f>IFERROR(IF([1]ForbDraft!B750&lt;&gt;"",[1]ForbDraft!B750,""),"")</f>
        <v/>
      </c>
      <c r="C737" s="101" t="str">
        <f>IFERROR(IF([1]ForbDraft!C750&lt;&gt;"",[1]ForbDraft!C750,""),"")</f>
        <v/>
      </c>
      <c r="D737" s="38" t="str">
        <f>IFERROR(IF([1]ForbDraft!O750&lt;&gt;"",[1]ForbDraft!O750,""),"")</f>
        <v/>
      </c>
      <c r="E737" s="102" t="str">
        <f>IFERROR(IF([1]ForbDraft!I750&lt;&gt;"",TEXT([1]ForbDraft!I750,"#,##0.00"),""),"")</f>
        <v/>
      </c>
      <c r="F737" s="103" t="str">
        <f>IFERROR(IF([1]ForbDraft!F750&lt;&gt;"",[1]ForbDraft!F750,""),"")</f>
        <v/>
      </c>
      <c r="G737" s="38" t="str">
        <f>IFERROR(IF([1]ForbCalc!D735&lt;&gt;"",[1]ForbCalc!D735,""),"")</f>
        <v/>
      </c>
      <c r="H737" s="104" t="str">
        <f>IFERROR(IF([1]ForbCalc!E735&lt;&gt;"",[1]ForbCalc!E735,""),"")</f>
        <v/>
      </c>
    </row>
    <row r="738" spans="2:8" s="1" customFormat="1" x14ac:dyDescent="0.2">
      <c r="B738" s="87" t="str">
        <f>IFERROR(IF([1]ForbDraft!B751&lt;&gt;"",[1]ForbDraft!B751,""),"")</f>
        <v/>
      </c>
      <c r="C738" s="101" t="str">
        <f>IFERROR(IF([1]ForbDraft!C751&lt;&gt;"",[1]ForbDraft!C751,""),"")</f>
        <v/>
      </c>
      <c r="D738" s="38" t="str">
        <f>IFERROR(IF([1]ForbDraft!O751&lt;&gt;"",[1]ForbDraft!O751,""),"")</f>
        <v/>
      </c>
      <c r="E738" s="102" t="str">
        <f>IFERROR(IF([1]ForbDraft!I751&lt;&gt;"",TEXT([1]ForbDraft!I751,"#,##0.00"),""),"")</f>
        <v/>
      </c>
      <c r="F738" s="103" t="str">
        <f>IFERROR(IF([1]ForbDraft!F751&lt;&gt;"",[1]ForbDraft!F751,""),"")</f>
        <v/>
      </c>
      <c r="G738" s="38" t="str">
        <f>IFERROR(IF([1]ForbCalc!D736&lt;&gt;"",[1]ForbCalc!D736,""),"")</f>
        <v/>
      </c>
      <c r="H738" s="104" t="str">
        <f>IFERROR(IF([1]ForbCalc!E736&lt;&gt;"",[1]ForbCalc!E736,""),"")</f>
        <v/>
      </c>
    </row>
    <row r="739" spans="2:8" s="1" customFormat="1" x14ac:dyDescent="0.2">
      <c r="B739" s="87" t="str">
        <f>IFERROR(IF([1]ForbDraft!B752&lt;&gt;"",[1]ForbDraft!B752,""),"")</f>
        <v/>
      </c>
      <c r="C739" s="101" t="str">
        <f>IFERROR(IF([1]ForbDraft!C752&lt;&gt;"",[1]ForbDraft!C752,""),"")</f>
        <v/>
      </c>
      <c r="D739" s="38" t="str">
        <f>IFERROR(IF([1]ForbDraft!O752&lt;&gt;"",[1]ForbDraft!O752,""),"")</f>
        <v/>
      </c>
      <c r="E739" s="102" t="str">
        <f>IFERROR(IF([1]ForbDraft!I752&lt;&gt;"",TEXT([1]ForbDraft!I752,"#,##0.00"),""),"")</f>
        <v/>
      </c>
      <c r="F739" s="103" t="str">
        <f>IFERROR(IF([1]ForbDraft!F752&lt;&gt;"",[1]ForbDraft!F752,""),"")</f>
        <v/>
      </c>
      <c r="G739" s="38" t="str">
        <f>IFERROR(IF([1]ForbCalc!D737&lt;&gt;"",[1]ForbCalc!D737,""),"")</f>
        <v/>
      </c>
      <c r="H739" s="104" t="str">
        <f>IFERROR(IF([1]ForbCalc!E737&lt;&gt;"",[1]ForbCalc!E737,""),"")</f>
        <v/>
      </c>
    </row>
    <row r="740" spans="2:8" s="1" customFormat="1" x14ac:dyDescent="0.2">
      <c r="B740" s="87" t="str">
        <f>IFERROR(IF([1]ForbDraft!B753&lt;&gt;"",[1]ForbDraft!B753,""),"")</f>
        <v/>
      </c>
      <c r="C740" s="101" t="str">
        <f>IFERROR(IF([1]ForbDraft!C753&lt;&gt;"",[1]ForbDraft!C753,""),"")</f>
        <v/>
      </c>
      <c r="D740" s="38" t="str">
        <f>IFERROR(IF([1]ForbDraft!O753&lt;&gt;"",[1]ForbDraft!O753,""),"")</f>
        <v/>
      </c>
      <c r="E740" s="102" t="str">
        <f>IFERROR(IF([1]ForbDraft!I753&lt;&gt;"",TEXT([1]ForbDraft!I753,"#,##0.00"),""),"")</f>
        <v/>
      </c>
      <c r="F740" s="103" t="str">
        <f>IFERROR(IF([1]ForbDraft!F753&lt;&gt;"",[1]ForbDraft!F753,""),"")</f>
        <v/>
      </c>
      <c r="G740" s="38" t="str">
        <f>IFERROR(IF([1]ForbCalc!D738&lt;&gt;"",[1]ForbCalc!D738,""),"")</f>
        <v/>
      </c>
      <c r="H740" s="104" t="str">
        <f>IFERROR(IF([1]ForbCalc!E738&lt;&gt;"",[1]ForbCalc!E738,""),"")</f>
        <v/>
      </c>
    </row>
    <row r="741" spans="2:8" s="1" customFormat="1" x14ac:dyDescent="0.2">
      <c r="B741" s="87" t="str">
        <f>IFERROR(IF([1]ForbDraft!B754&lt;&gt;"",[1]ForbDraft!B754,""),"")</f>
        <v/>
      </c>
      <c r="C741" s="101" t="str">
        <f>IFERROR(IF([1]ForbDraft!C754&lt;&gt;"",[1]ForbDraft!C754,""),"")</f>
        <v/>
      </c>
      <c r="D741" s="38" t="str">
        <f>IFERROR(IF([1]ForbDraft!O754&lt;&gt;"",[1]ForbDraft!O754,""),"")</f>
        <v/>
      </c>
      <c r="E741" s="102" t="str">
        <f>IFERROR(IF([1]ForbDraft!I754&lt;&gt;"",TEXT([1]ForbDraft!I754,"#,##0.00"),""),"")</f>
        <v/>
      </c>
      <c r="F741" s="103" t="str">
        <f>IFERROR(IF([1]ForbDraft!F754&lt;&gt;"",[1]ForbDraft!F754,""),"")</f>
        <v/>
      </c>
      <c r="G741" s="38" t="str">
        <f>IFERROR(IF([1]ForbCalc!D739&lt;&gt;"",[1]ForbCalc!D739,""),"")</f>
        <v/>
      </c>
      <c r="H741" s="104" t="str">
        <f>IFERROR(IF([1]ForbCalc!E739&lt;&gt;"",[1]ForbCalc!E739,""),"")</f>
        <v/>
      </c>
    </row>
    <row r="742" spans="2:8" s="1" customFormat="1" x14ac:dyDescent="0.2">
      <c r="B742" s="87" t="str">
        <f>IFERROR(IF([1]ForbDraft!B755&lt;&gt;"",[1]ForbDraft!B755,""),"")</f>
        <v/>
      </c>
      <c r="C742" s="101" t="str">
        <f>IFERROR(IF([1]ForbDraft!C755&lt;&gt;"",[1]ForbDraft!C755,""),"")</f>
        <v/>
      </c>
      <c r="D742" s="38" t="str">
        <f>IFERROR(IF([1]ForbDraft!O755&lt;&gt;"",[1]ForbDraft!O755,""),"")</f>
        <v/>
      </c>
      <c r="E742" s="102" t="str">
        <f>IFERROR(IF([1]ForbDraft!I755&lt;&gt;"",TEXT([1]ForbDraft!I755,"#,##0.00"),""),"")</f>
        <v/>
      </c>
      <c r="F742" s="103" t="str">
        <f>IFERROR(IF([1]ForbDraft!F755&lt;&gt;"",[1]ForbDraft!F755,""),"")</f>
        <v/>
      </c>
      <c r="G742" s="38" t="str">
        <f>IFERROR(IF([1]ForbCalc!D740&lt;&gt;"",[1]ForbCalc!D740,""),"")</f>
        <v/>
      </c>
      <c r="H742" s="104" t="str">
        <f>IFERROR(IF([1]ForbCalc!E740&lt;&gt;"",[1]ForbCalc!E740,""),"")</f>
        <v/>
      </c>
    </row>
    <row r="743" spans="2:8" s="1" customFormat="1" x14ac:dyDescent="0.2">
      <c r="B743" s="87" t="str">
        <f>IFERROR(IF([1]ForbDraft!B756&lt;&gt;"",[1]ForbDraft!B756,""),"")</f>
        <v/>
      </c>
      <c r="C743" s="101" t="str">
        <f>IFERROR(IF([1]ForbDraft!C756&lt;&gt;"",[1]ForbDraft!C756,""),"")</f>
        <v/>
      </c>
      <c r="D743" s="38" t="str">
        <f>IFERROR(IF([1]ForbDraft!O756&lt;&gt;"",[1]ForbDraft!O756,""),"")</f>
        <v/>
      </c>
      <c r="E743" s="102" t="str">
        <f>IFERROR(IF([1]ForbDraft!I756&lt;&gt;"",TEXT([1]ForbDraft!I756,"#,##0.00"),""),"")</f>
        <v/>
      </c>
      <c r="F743" s="103" t="str">
        <f>IFERROR(IF([1]ForbDraft!F756&lt;&gt;"",[1]ForbDraft!F756,""),"")</f>
        <v/>
      </c>
      <c r="G743" s="38" t="str">
        <f>IFERROR(IF([1]ForbCalc!D741&lt;&gt;"",[1]ForbCalc!D741,""),"")</f>
        <v/>
      </c>
      <c r="H743" s="104" t="str">
        <f>IFERROR(IF([1]ForbCalc!E741&lt;&gt;"",[1]ForbCalc!E741,""),"")</f>
        <v/>
      </c>
    </row>
    <row r="744" spans="2:8" s="1" customFormat="1" x14ac:dyDescent="0.2">
      <c r="B744" s="87" t="str">
        <f>IFERROR(IF([1]ForbDraft!B757&lt;&gt;"",[1]ForbDraft!B757,""),"")</f>
        <v/>
      </c>
      <c r="C744" s="101" t="str">
        <f>IFERROR(IF([1]ForbDraft!C757&lt;&gt;"",[1]ForbDraft!C757,""),"")</f>
        <v/>
      </c>
      <c r="D744" s="38" t="str">
        <f>IFERROR(IF([1]ForbDraft!O757&lt;&gt;"",[1]ForbDraft!O757,""),"")</f>
        <v/>
      </c>
      <c r="E744" s="102" t="str">
        <f>IFERROR(IF([1]ForbDraft!I757&lt;&gt;"",TEXT([1]ForbDraft!I757,"#,##0.00"),""),"")</f>
        <v/>
      </c>
      <c r="F744" s="103" t="str">
        <f>IFERROR(IF([1]ForbDraft!F757&lt;&gt;"",[1]ForbDraft!F757,""),"")</f>
        <v/>
      </c>
      <c r="G744" s="38" t="str">
        <f>IFERROR(IF([1]ForbCalc!D742&lt;&gt;"",[1]ForbCalc!D742,""),"")</f>
        <v/>
      </c>
      <c r="H744" s="104" t="str">
        <f>IFERROR(IF([1]ForbCalc!E742&lt;&gt;"",[1]ForbCalc!E742,""),"")</f>
        <v/>
      </c>
    </row>
    <row r="745" spans="2:8" s="1" customFormat="1" x14ac:dyDescent="0.2">
      <c r="B745" s="87" t="str">
        <f>IFERROR(IF([1]ForbDraft!B758&lt;&gt;"",[1]ForbDraft!B758,""),"")</f>
        <v/>
      </c>
      <c r="C745" s="101" t="str">
        <f>IFERROR(IF([1]ForbDraft!C758&lt;&gt;"",[1]ForbDraft!C758,""),"")</f>
        <v/>
      </c>
      <c r="D745" s="38" t="str">
        <f>IFERROR(IF([1]ForbDraft!O758&lt;&gt;"",[1]ForbDraft!O758,""),"")</f>
        <v/>
      </c>
      <c r="E745" s="102" t="str">
        <f>IFERROR(IF([1]ForbDraft!I758&lt;&gt;"",TEXT([1]ForbDraft!I758,"#,##0.00"),""),"")</f>
        <v/>
      </c>
      <c r="F745" s="103" t="str">
        <f>IFERROR(IF([1]ForbDraft!F758&lt;&gt;"",[1]ForbDraft!F758,""),"")</f>
        <v/>
      </c>
      <c r="G745" s="38" t="str">
        <f>IFERROR(IF([1]ForbCalc!D743&lt;&gt;"",[1]ForbCalc!D743,""),"")</f>
        <v/>
      </c>
      <c r="H745" s="104" t="str">
        <f>IFERROR(IF([1]ForbCalc!E743&lt;&gt;"",[1]ForbCalc!E743,""),"")</f>
        <v/>
      </c>
    </row>
    <row r="746" spans="2:8" s="1" customFormat="1" x14ac:dyDescent="0.2">
      <c r="B746" s="87" t="str">
        <f>IFERROR(IF([1]ForbDraft!B759&lt;&gt;"",[1]ForbDraft!B759,""),"")</f>
        <v/>
      </c>
      <c r="C746" s="101" t="str">
        <f>IFERROR(IF([1]ForbDraft!C759&lt;&gt;"",[1]ForbDraft!C759,""),"")</f>
        <v/>
      </c>
      <c r="D746" s="38" t="str">
        <f>IFERROR(IF([1]ForbDraft!O759&lt;&gt;"",[1]ForbDraft!O759,""),"")</f>
        <v/>
      </c>
      <c r="E746" s="102" t="str">
        <f>IFERROR(IF([1]ForbDraft!I759&lt;&gt;"",TEXT([1]ForbDraft!I759,"#,##0.00"),""),"")</f>
        <v/>
      </c>
      <c r="F746" s="103" t="str">
        <f>IFERROR(IF([1]ForbDraft!F759&lt;&gt;"",[1]ForbDraft!F759,""),"")</f>
        <v/>
      </c>
      <c r="G746" s="38" t="str">
        <f>IFERROR(IF([1]ForbCalc!D744&lt;&gt;"",[1]ForbCalc!D744,""),"")</f>
        <v/>
      </c>
      <c r="H746" s="104" t="str">
        <f>IFERROR(IF([1]ForbCalc!E744&lt;&gt;"",[1]ForbCalc!E744,""),"")</f>
        <v/>
      </c>
    </row>
    <row r="747" spans="2:8" s="1" customFormat="1" x14ac:dyDescent="0.2">
      <c r="B747" s="87" t="str">
        <f>IFERROR(IF([1]ForbDraft!B760&lt;&gt;"",[1]ForbDraft!B760,""),"")</f>
        <v/>
      </c>
      <c r="C747" s="101" t="str">
        <f>IFERROR(IF([1]ForbDraft!C760&lt;&gt;"",[1]ForbDraft!C760,""),"")</f>
        <v/>
      </c>
      <c r="D747" s="38" t="str">
        <f>IFERROR(IF([1]ForbDraft!O760&lt;&gt;"",[1]ForbDraft!O760,""),"")</f>
        <v/>
      </c>
      <c r="E747" s="102" t="str">
        <f>IFERROR(IF([1]ForbDraft!I760&lt;&gt;"",TEXT([1]ForbDraft!I760,"#,##0.00"),""),"")</f>
        <v/>
      </c>
      <c r="F747" s="103" t="str">
        <f>IFERROR(IF([1]ForbDraft!F760&lt;&gt;"",[1]ForbDraft!F760,""),"")</f>
        <v/>
      </c>
      <c r="G747" s="38" t="str">
        <f>IFERROR(IF([1]ForbCalc!D745&lt;&gt;"",[1]ForbCalc!D745,""),"")</f>
        <v/>
      </c>
      <c r="H747" s="104" t="str">
        <f>IFERROR(IF([1]ForbCalc!E745&lt;&gt;"",[1]ForbCalc!E745,""),"")</f>
        <v/>
      </c>
    </row>
    <row r="748" spans="2:8" s="1" customFormat="1" x14ac:dyDescent="0.2">
      <c r="B748" s="87" t="str">
        <f>IFERROR(IF([1]ForbDraft!B761&lt;&gt;"",[1]ForbDraft!B761,""),"")</f>
        <v/>
      </c>
      <c r="C748" s="101" t="str">
        <f>IFERROR(IF([1]ForbDraft!C761&lt;&gt;"",[1]ForbDraft!C761,""),"")</f>
        <v/>
      </c>
      <c r="D748" s="38" t="str">
        <f>IFERROR(IF([1]ForbDraft!O761&lt;&gt;"",[1]ForbDraft!O761,""),"")</f>
        <v/>
      </c>
      <c r="E748" s="102" t="str">
        <f>IFERROR(IF([1]ForbDraft!I761&lt;&gt;"",TEXT([1]ForbDraft!I761,"#,##0.00"),""),"")</f>
        <v/>
      </c>
      <c r="F748" s="103" t="str">
        <f>IFERROR(IF([1]ForbDraft!F761&lt;&gt;"",[1]ForbDraft!F761,""),"")</f>
        <v/>
      </c>
      <c r="G748" s="38" t="str">
        <f>IFERROR(IF([1]ForbCalc!D746&lt;&gt;"",[1]ForbCalc!D746,""),"")</f>
        <v/>
      </c>
      <c r="H748" s="104" t="str">
        <f>IFERROR(IF([1]ForbCalc!E746&lt;&gt;"",[1]ForbCalc!E746,""),"")</f>
        <v/>
      </c>
    </row>
    <row r="749" spans="2:8" s="1" customFormat="1" x14ac:dyDescent="0.2">
      <c r="B749" s="87" t="str">
        <f>IFERROR(IF([1]ForbDraft!B762&lt;&gt;"",[1]ForbDraft!B762,""),"")</f>
        <v/>
      </c>
      <c r="C749" s="101" t="str">
        <f>IFERROR(IF([1]ForbDraft!C762&lt;&gt;"",[1]ForbDraft!C762,""),"")</f>
        <v/>
      </c>
      <c r="D749" s="38" t="str">
        <f>IFERROR(IF([1]ForbDraft!O762&lt;&gt;"",[1]ForbDraft!O762,""),"")</f>
        <v/>
      </c>
      <c r="E749" s="102" t="str">
        <f>IFERROR(IF([1]ForbDraft!I762&lt;&gt;"",TEXT([1]ForbDraft!I762,"#,##0.00"),""),"")</f>
        <v/>
      </c>
      <c r="F749" s="103" t="str">
        <f>IFERROR(IF([1]ForbDraft!F762&lt;&gt;"",[1]ForbDraft!F762,""),"")</f>
        <v/>
      </c>
      <c r="G749" s="38" t="str">
        <f>IFERROR(IF([1]ForbCalc!D747&lt;&gt;"",[1]ForbCalc!D747,""),"")</f>
        <v/>
      </c>
      <c r="H749" s="104" t="str">
        <f>IFERROR(IF([1]ForbCalc!E747&lt;&gt;"",[1]ForbCalc!E747,""),"")</f>
        <v/>
      </c>
    </row>
    <row r="750" spans="2:8" s="1" customFormat="1" x14ac:dyDescent="0.2">
      <c r="B750" s="87" t="str">
        <f>IFERROR(IF([1]ForbDraft!B763&lt;&gt;"",[1]ForbDraft!B763,""),"")</f>
        <v/>
      </c>
      <c r="C750" s="101" t="str">
        <f>IFERROR(IF([1]ForbDraft!C763&lt;&gt;"",[1]ForbDraft!C763,""),"")</f>
        <v/>
      </c>
      <c r="D750" s="38" t="str">
        <f>IFERROR(IF([1]ForbDraft!O763&lt;&gt;"",[1]ForbDraft!O763,""),"")</f>
        <v/>
      </c>
      <c r="E750" s="102" t="str">
        <f>IFERROR(IF([1]ForbDraft!I763&lt;&gt;"",TEXT([1]ForbDraft!I763,"#,##0.00"),""),"")</f>
        <v/>
      </c>
      <c r="F750" s="103" t="str">
        <f>IFERROR(IF([1]ForbDraft!F763&lt;&gt;"",[1]ForbDraft!F763,""),"")</f>
        <v/>
      </c>
      <c r="G750" s="38" t="str">
        <f>IFERROR(IF([1]ForbCalc!D748&lt;&gt;"",[1]ForbCalc!D748,""),"")</f>
        <v/>
      </c>
      <c r="H750" s="104" t="str">
        <f>IFERROR(IF([1]ForbCalc!E748&lt;&gt;"",[1]ForbCalc!E748,""),"")</f>
        <v/>
      </c>
    </row>
    <row r="751" spans="2:8" s="1" customFormat="1" x14ac:dyDescent="0.2">
      <c r="B751" s="87" t="str">
        <f>IFERROR(IF([1]ForbDraft!B764&lt;&gt;"",[1]ForbDraft!B764,""),"")</f>
        <v/>
      </c>
      <c r="C751" s="101" t="str">
        <f>IFERROR(IF([1]ForbDraft!C764&lt;&gt;"",[1]ForbDraft!C764,""),"")</f>
        <v/>
      </c>
      <c r="D751" s="38" t="str">
        <f>IFERROR(IF([1]ForbDraft!O764&lt;&gt;"",[1]ForbDraft!O764,""),"")</f>
        <v/>
      </c>
      <c r="E751" s="102" t="str">
        <f>IFERROR(IF([1]ForbDraft!I764&lt;&gt;"",TEXT([1]ForbDraft!I764,"#,##0.00"),""),"")</f>
        <v/>
      </c>
      <c r="F751" s="103" t="str">
        <f>IFERROR(IF([1]ForbDraft!F764&lt;&gt;"",[1]ForbDraft!F764,""),"")</f>
        <v/>
      </c>
      <c r="G751" s="38" t="str">
        <f>IFERROR(IF([1]ForbCalc!D749&lt;&gt;"",[1]ForbCalc!D749,""),"")</f>
        <v/>
      </c>
      <c r="H751" s="104" t="str">
        <f>IFERROR(IF([1]ForbCalc!E749&lt;&gt;"",[1]ForbCalc!E749,""),"")</f>
        <v/>
      </c>
    </row>
    <row r="752" spans="2:8" s="1" customFormat="1" x14ac:dyDescent="0.2">
      <c r="B752" s="87" t="str">
        <f>IFERROR(IF([1]ForbDraft!B765&lt;&gt;"",[1]ForbDraft!B765,""),"")</f>
        <v/>
      </c>
      <c r="C752" s="101" t="str">
        <f>IFERROR(IF([1]ForbDraft!C765&lt;&gt;"",[1]ForbDraft!C765,""),"")</f>
        <v/>
      </c>
      <c r="D752" s="38" t="str">
        <f>IFERROR(IF([1]ForbDraft!O765&lt;&gt;"",[1]ForbDraft!O765,""),"")</f>
        <v/>
      </c>
      <c r="E752" s="102" t="str">
        <f>IFERROR(IF([1]ForbDraft!I765&lt;&gt;"",TEXT([1]ForbDraft!I765,"#,##0.00"),""),"")</f>
        <v/>
      </c>
      <c r="F752" s="103" t="str">
        <f>IFERROR(IF([1]ForbDraft!F765&lt;&gt;"",[1]ForbDraft!F765,""),"")</f>
        <v/>
      </c>
      <c r="G752" s="38" t="str">
        <f>IFERROR(IF([1]ForbCalc!D750&lt;&gt;"",[1]ForbCalc!D750,""),"")</f>
        <v/>
      </c>
      <c r="H752" s="104" t="str">
        <f>IFERROR(IF([1]ForbCalc!E750&lt;&gt;"",[1]ForbCalc!E750,""),"")</f>
        <v/>
      </c>
    </row>
    <row r="753" spans="2:8" s="1" customFormat="1" x14ac:dyDescent="0.2">
      <c r="B753" s="87" t="str">
        <f>IFERROR(IF([1]ForbDraft!B766&lt;&gt;"",[1]ForbDraft!B766,""),"")</f>
        <v/>
      </c>
      <c r="C753" s="101" t="str">
        <f>IFERROR(IF([1]ForbDraft!C766&lt;&gt;"",[1]ForbDraft!C766,""),"")</f>
        <v/>
      </c>
      <c r="D753" s="38" t="str">
        <f>IFERROR(IF([1]ForbDraft!O766&lt;&gt;"",[1]ForbDraft!O766,""),"")</f>
        <v/>
      </c>
      <c r="E753" s="102" t="str">
        <f>IFERROR(IF([1]ForbDraft!I766&lt;&gt;"",TEXT([1]ForbDraft!I766,"#,##0.00"),""),"")</f>
        <v/>
      </c>
      <c r="F753" s="103" t="str">
        <f>IFERROR(IF([1]ForbDraft!F766&lt;&gt;"",[1]ForbDraft!F766,""),"")</f>
        <v/>
      </c>
      <c r="G753" s="38" t="str">
        <f>IFERROR(IF([1]ForbCalc!D751&lt;&gt;"",[1]ForbCalc!D751,""),"")</f>
        <v/>
      </c>
      <c r="H753" s="104" t="str">
        <f>IFERROR(IF([1]ForbCalc!E751&lt;&gt;"",[1]ForbCalc!E751,""),"")</f>
        <v/>
      </c>
    </row>
    <row r="754" spans="2:8" s="1" customFormat="1" x14ac:dyDescent="0.2">
      <c r="B754" s="87" t="str">
        <f>IFERROR(IF([1]ForbDraft!B767&lt;&gt;"",[1]ForbDraft!B767,""),"")</f>
        <v/>
      </c>
      <c r="C754" s="101" t="str">
        <f>IFERROR(IF([1]ForbDraft!C767&lt;&gt;"",[1]ForbDraft!C767,""),"")</f>
        <v/>
      </c>
      <c r="D754" s="38" t="str">
        <f>IFERROR(IF([1]ForbDraft!O767&lt;&gt;"",[1]ForbDraft!O767,""),"")</f>
        <v/>
      </c>
      <c r="E754" s="102" t="str">
        <f>IFERROR(IF([1]ForbDraft!I767&lt;&gt;"",TEXT([1]ForbDraft!I767,"#,##0.00"),""),"")</f>
        <v/>
      </c>
      <c r="F754" s="103" t="str">
        <f>IFERROR(IF([1]ForbDraft!F767&lt;&gt;"",[1]ForbDraft!F767,""),"")</f>
        <v/>
      </c>
      <c r="G754" s="38" t="str">
        <f>IFERROR(IF([1]ForbCalc!D752&lt;&gt;"",[1]ForbCalc!D752,""),"")</f>
        <v/>
      </c>
      <c r="H754" s="104" t="str">
        <f>IFERROR(IF([1]ForbCalc!E752&lt;&gt;"",[1]ForbCalc!E752,""),"")</f>
        <v/>
      </c>
    </row>
    <row r="755" spans="2:8" s="1" customFormat="1" x14ac:dyDescent="0.2">
      <c r="B755" s="87" t="str">
        <f>IFERROR(IF([1]ForbDraft!B768&lt;&gt;"",[1]ForbDraft!B768,""),"")</f>
        <v/>
      </c>
      <c r="C755" s="101" t="str">
        <f>IFERROR(IF([1]ForbDraft!C768&lt;&gt;"",[1]ForbDraft!C768,""),"")</f>
        <v/>
      </c>
      <c r="D755" s="38" t="str">
        <f>IFERROR(IF([1]ForbDraft!O768&lt;&gt;"",[1]ForbDraft!O768,""),"")</f>
        <v/>
      </c>
      <c r="E755" s="102" t="str">
        <f>IFERROR(IF([1]ForbDraft!I768&lt;&gt;"",TEXT([1]ForbDraft!I768,"#,##0.00"),""),"")</f>
        <v/>
      </c>
      <c r="F755" s="103" t="str">
        <f>IFERROR(IF([1]ForbDraft!F768&lt;&gt;"",[1]ForbDraft!F768,""),"")</f>
        <v/>
      </c>
      <c r="G755" s="38" t="str">
        <f>IFERROR(IF([1]ForbCalc!D753&lt;&gt;"",[1]ForbCalc!D753,""),"")</f>
        <v/>
      </c>
      <c r="H755" s="104" t="str">
        <f>IFERROR(IF([1]ForbCalc!E753&lt;&gt;"",[1]ForbCalc!E753,""),"")</f>
        <v/>
      </c>
    </row>
    <row r="756" spans="2:8" s="1" customFormat="1" x14ac:dyDescent="0.2">
      <c r="B756" s="87" t="str">
        <f>IFERROR(IF([1]ForbDraft!B769&lt;&gt;"",[1]ForbDraft!B769,""),"")</f>
        <v/>
      </c>
      <c r="C756" s="101" t="str">
        <f>IFERROR(IF([1]ForbDraft!C769&lt;&gt;"",[1]ForbDraft!C769,""),"")</f>
        <v/>
      </c>
      <c r="D756" s="38" t="str">
        <f>IFERROR(IF([1]ForbDraft!O769&lt;&gt;"",[1]ForbDraft!O769,""),"")</f>
        <v/>
      </c>
      <c r="E756" s="102" t="str">
        <f>IFERROR(IF([1]ForbDraft!I769&lt;&gt;"",TEXT([1]ForbDraft!I769,"#,##0.00"),""),"")</f>
        <v/>
      </c>
      <c r="F756" s="103" t="str">
        <f>IFERROR(IF([1]ForbDraft!F769&lt;&gt;"",[1]ForbDraft!F769,""),"")</f>
        <v/>
      </c>
      <c r="G756" s="38" t="str">
        <f>IFERROR(IF([1]ForbCalc!D754&lt;&gt;"",[1]ForbCalc!D754,""),"")</f>
        <v/>
      </c>
      <c r="H756" s="104" t="str">
        <f>IFERROR(IF([1]ForbCalc!E754&lt;&gt;"",[1]ForbCalc!E754,""),"")</f>
        <v/>
      </c>
    </row>
    <row r="757" spans="2:8" s="1" customFormat="1" x14ac:dyDescent="0.2">
      <c r="B757" s="87" t="str">
        <f>IFERROR(IF([1]ForbDraft!B770&lt;&gt;"",[1]ForbDraft!B770,""),"")</f>
        <v/>
      </c>
      <c r="C757" s="101" t="str">
        <f>IFERROR(IF([1]ForbDraft!C770&lt;&gt;"",[1]ForbDraft!C770,""),"")</f>
        <v/>
      </c>
      <c r="D757" s="38" t="str">
        <f>IFERROR(IF([1]ForbDraft!O770&lt;&gt;"",[1]ForbDraft!O770,""),"")</f>
        <v/>
      </c>
      <c r="E757" s="102" t="str">
        <f>IFERROR(IF([1]ForbDraft!I770&lt;&gt;"",TEXT([1]ForbDraft!I770,"#,##0.00"),""),"")</f>
        <v/>
      </c>
      <c r="F757" s="103" t="str">
        <f>IFERROR(IF([1]ForbDraft!F770&lt;&gt;"",[1]ForbDraft!F770,""),"")</f>
        <v/>
      </c>
      <c r="G757" s="38" t="str">
        <f>IFERROR(IF([1]ForbCalc!D755&lt;&gt;"",[1]ForbCalc!D755,""),"")</f>
        <v/>
      </c>
      <c r="H757" s="104" t="str">
        <f>IFERROR(IF([1]ForbCalc!E755&lt;&gt;"",[1]ForbCalc!E755,""),"")</f>
        <v/>
      </c>
    </row>
    <row r="758" spans="2:8" s="1" customFormat="1" x14ac:dyDescent="0.2">
      <c r="B758" s="87" t="str">
        <f>IFERROR(IF([1]ForbDraft!B771&lt;&gt;"",[1]ForbDraft!B771,""),"")</f>
        <v/>
      </c>
      <c r="C758" s="101" t="str">
        <f>IFERROR(IF([1]ForbDraft!C771&lt;&gt;"",[1]ForbDraft!C771,""),"")</f>
        <v/>
      </c>
      <c r="D758" s="38" t="str">
        <f>IFERROR(IF([1]ForbDraft!O771&lt;&gt;"",[1]ForbDraft!O771,""),"")</f>
        <v/>
      </c>
      <c r="E758" s="102" t="str">
        <f>IFERROR(IF([1]ForbDraft!I771&lt;&gt;"",TEXT([1]ForbDraft!I771,"#,##0.00"),""),"")</f>
        <v/>
      </c>
      <c r="F758" s="103" t="str">
        <f>IFERROR(IF([1]ForbDraft!F771&lt;&gt;"",[1]ForbDraft!F771,""),"")</f>
        <v/>
      </c>
      <c r="G758" s="38" t="str">
        <f>IFERROR(IF([1]ForbCalc!D756&lt;&gt;"",[1]ForbCalc!D756,""),"")</f>
        <v/>
      </c>
      <c r="H758" s="104" t="str">
        <f>IFERROR(IF([1]ForbCalc!E756&lt;&gt;"",[1]ForbCalc!E756,""),"")</f>
        <v/>
      </c>
    </row>
    <row r="759" spans="2:8" s="1" customFormat="1" x14ac:dyDescent="0.2">
      <c r="B759" s="87" t="str">
        <f>IFERROR(IF([1]ForbDraft!B772&lt;&gt;"",[1]ForbDraft!B772,""),"")</f>
        <v/>
      </c>
      <c r="C759" s="101" t="str">
        <f>IFERROR(IF([1]ForbDraft!C772&lt;&gt;"",[1]ForbDraft!C772,""),"")</f>
        <v/>
      </c>
      <c r="D759" s="38" t="str">
        <f>IFERROR(IF([1]ForbDraft!O772&lt;&gt;"",[1]ForbDraft!O772,""),"")</f>
        <v/>
      </c>
      <c r="E759" s="102" t="str">
        <f>IFERROR(IF([1]ForbDraft!I772&lt;&gt;"",TEXT([1]ForbDraft!I772,"#,##0.00"),""),"")</f>
        <v/>
      </c>
      <c r="F759" s="103" t="str">
        <f>IFERROR(IF([1]ForbDraft!F772&lt;&gt;"",[1]ForbDraft!F772,""),"")</f>
        <v/>
      </c>
      <c r="G759" s="38" t="str">
        <f>IFERROR(IF([1]ForbCalc!D757&lt;&gt;"",[1]ForbCalc!D757,""),"")</f>
        <v/>
      </c>
      <c r="H759" s="104" t="str">
        <f>IFERROR(IF([1]ForbCalc!E757&lt;&gt;"",[1]ForbCalc!E757,""),"")</f>
        <v/>
      </c>
    </row>
    <row r="760" spans="2:8" s="1" customFormat="1" x14ac:dyDescent="0.2">
      <c r="B760" s="87" t="str">
        <f>IFERROR(IF([1]ForbDraft!B773&lt;&gt;"",[1]ForbDraft!B773,""),"")</f>
        <v/>
      </c>
      <c r="C760" s="101" t="str">
        <f>IFERROR(IF([1]ForbDraft!C773&lt;&gt;"",[1]ForbDraft!C773,""),"")</f>
        <v/>
      </c>
      <c r="D760" s="38" t="str">
        <f>IFERROR(IF([1]ForbDraft!O773&lt;&gt;"",[1]ForbDraft!O773,""),"")</f>
        <v/>
      </c>
      <c r="E760" s="102" t="str">
        <f>IFERROR(IF([1]ForbDraft!I773&lt;&gt;"",TEXT([1]ForbDraft!I773,"#,##0.00"),""),"")</f>
        <v/>
      </c>
      <c r="F760" s="103" t="str">
        <f>IFERROR(IF([1]ForbDraft!F773&lt;&gt;"",[1]ForbDraft!F773,""),"")</f>
        <v/>
      </c>
      <c r="G760" s="38" t="str">
        <f>IFERROR(IF([1]ForbCalc!D758&lt;&gt;"",[1]ForbCalc!D758,""),"")</f>
        <v/>
      </c>
      <c r="H760" s="104" t="str">
        <f>IFERROR(IF([1]ForbCalc!E758&lt;&gt;"",[1]ForbCalc!E758,""),"")</f>
        <v/>
      </c>
    </row>
    <row r="761" spans="2:8" s="1" customFormat="1" x14ac:dyDescent="0.2">
      <c r="B761" s="87" t="str">
        <f>IFERROR(IF([1]ForbDraft!B774&lt;&gt;"",[1]ForbDraft!B774,""),"")</f>
        <v/>
      </c>
      <c r="C761" s="101" t="str">
        <f>IFERROR(IF([1]ForbDraft!C774&lt;&gt;"",[1]ForbDraft!C774,""),"")</f>
        <v/>
      </c>
      <c r="D761" s="38" t="str">
        <f>IFERROR(IF([1]ForbDraft!O774&lt;&gt;"",[1]ForbDraft!O774,""),"")</f>
        <v/>
      </c>
      <c r="E761" s="102" t="str">
        <f>IFERROR(IF([1]ForbDraft!I774&lt;&gt;"",TEXT([1]ForbDraft!I774,"#,##0.00"),""),"")</f>
        <v/>
      </c>
      <c r="F761" s="103" t="str">
        <f>IFERROR(IF([1]ForbDraft!F774&lt;&gt;"",[1]ForbDraft!F774,""),"")</f>
        <v/>
      </c>
      <c r="G761" s="38" t="str">
        <f>IFERROR(IF([1]ForbCalc!D759&lt;&gt;"",[1]ForbCalc!D759,""),"")</f>
        <v/>
      </c>
      <c r="H761" s="104" t="str">
        <f>IFERROR(IF([1]ForbCalc!E759&lt;&gt;"",[1]ForbCalc!E759,""),"")</f>
        <v/>
      </c>
    </row>
    <row r="762" spans="2:8" s="1" customFormat="1" x14ac:dyDescent="0.2">
      <c r="B762" s="87" t="str">
        <f>IFERROR(IF([1]ForbDraft!B775&lt;&gt;"",[1]ForbDraft!B775,""),"")</f>
        <v/>
      </c>
      <c r="C762" s="101" t="str">
        <f>IFERROR(IF([1]ForbDraft!C775&lt;&gt;"",[1]ForbDraft!C775,""),"")</f>
        <v/>
      </c>
      <c r="D762" s="38" t="str">
        <f>IFERROR(IF([1]ForbDraft!O775&lt;&gt;"",[1]ForbDraft!O775,""),"")</f>
        <v/>
      </c>
      <c r="E762" s="102" t="str">
        <f>IFERROR(IF([1]ForbDraft!I775&lt;&gt;"",TEXT([1]ForbDraft!I775,"#,##0.00"),""),"")</f>
        <v/>
      </c>
      <c r="F762" s="103" t="str">
        <f>IFERROR(IF([1]ForbDraft!F775&lt;&gt;"",[1]ForbDraft!F775,""),"")</f>
        <v/>
      </c>
      <c r="G762" s="38" t="str">
        <f>IFERROR(IF([1]ForbCalc!D760&lt;&gt;"",[1]ForbCalc!D760,""),"")</f>
        <v/>
      </c>
      <c r="H762" s="104" t="str">
        <f>IFERROR(IF([1]ForbCalc!E760&lt;&gt;"",[1]ForbCalc!E760,""),"")</f>
        <v/>
      </c>
    </row>
    <row r="763" spans="2:8" s="1" customFormat="1" x14ac:dyDescent="0.2">
      <c r="B763" s="87" t="str">
        <f>IFERROR(IF([1]ForbDraft!B776&lt;&gt;"",[1]ForbDraft!B776,""),"")</f>
        <v/>
      </c>
      <c r="C763" s="101" t="str">
        <f>IFERROR(IF([1]ForbDraft!C776&lt;&gt;"",[1]ForbDraft!C776,""),"")</f>
        <v/>
      </c>
      <c r="D763" s="38" t="str">
        <f>IFERROR(IF([1]ForbDraft!O776&lt;&gt;"",[1]ForbDraft!O776,""),"")</f>
        <v/>
      </c>
      <c r="E763" s="102" t="str">
        <f>IFERROR(IF([1]ForbDraft!I776&lt;&gt;"",TEXT([1]ForbDraft!I776,"#,##0.00"),""),"")</f>
        <v/>
      </c>
      <c r="F763" s="103" t="str">
        <f>IFERROR(IF([1]ForbDraft!F776&lt;&gt;"",[1]ForbDraft!F776,""),"")</f>
        <v/>
      </c>
      <c r="G763" s="38" t="str">
        <f>IFERROR(IF([1]ForbCalc!D761&lt;&gt;"",[1]ForbCalc!D761,""),"")</f>
        <v/>
      </c>
      <c r="H763" s="104" t="str">
        <f>IFERROR(IF([1]ForbCalc!E761&lt;&gt;"",[1]ForbCalc!E761,""),"")</f>
        <v/>
      </c>
    </row>
    <row r="764" spans="2:8" s="1" customFormat="1" x14ac:dyDescent="0.2">
      <c r="B764" s="87" t="str">
        <f>IFERROR(IF([1]ForbDraft!B777&lt;&gt;"",[1]ForbDraft!B777,""),"")</f>
        <v/>
      </c>
      <c r="C764" s="101" t="str">
        <f>IFERROR(IF([1]ForbDraft!C777&lt;&gt;"",[1]ForbDraft!C777,""),"")</f>
        <v/>
      </c>
      <c r="D764" s="38" t="str">
        <f>IFERROR(IF([1]ForbDraft!O777&lt;&gt;"",[1]ForbDraft!O777,""),"")</f>
        <v/>
      </c>
      <c r="E764" s="102" t="str">
        <f>IFERROR(IF([1]ForbDraft!I777&lt;&gt;"",TEXT([1]ForbDraft!I777,"#,##0.00"),""),"")</f>
        <v/>
      </c>
      <c r="F764" s="103" t="str">
        <f>IFERROR(IF([1]ForbDraft!F777&lt;&gt;"",[1]ForbDraft!F777,""),"")</f>
        <v/>
      </c>
      <c r="G764" s="38" t="str">
        <f>IFERROR(IF([1]ForbCalc!D762&lt;&gt;"",[1]ForbCalc!D762,""),"")</f>
        <v/>
      </c>
      <c r="H764" s="104" t="str">
        <f>IFERROR(IF([1]ForbCalc!E762&lt;&gt;"",[1]ForbCalc!E762,""),"")</f>
        <v/>
      </c>
    </row>
    <row r="765" spans="2:8" s="1" customFormat="1" x14ac:dyDescent="0.2">
      <c r="B765" s="87" t="str">
        <f>IFERROR(IF([1]ForbDraft!B778&lt;&gt;"",[1]ForbDraft!B778,""),"")</f>
        <v/>
      </c>
      <c r="C765" s="101" t="str">
        <f>IFERROR(IF([1]ForbDraft!C778&lt;&gt;"",[1]ForbDraft!C778,""),"")</f>
        <v/>
      </c>
      <c r="D765" s="38" t="str">
        <f>IFERROR(IF([1]ForbDraft!O778&lt;&gt;"",[1]ForbDraft!O778,""),"")</f>
        <v/>
      </c>
      <c r="E765" s="102" t="str">
        <f>IFERROR(IF([1]ForbDraft!I778&lt;&gt;"",TEXT([1]ForbDraft!I778,"#,##0.00"),""),"")</f>
        <v/>
      </c>
      <c r="F765" s="103" t="str">
        <f>IFERROR(IF([1]ForbDraft!F778&lt;&gt;"",[1]ForbDraft!F778,""),"")</f>
        <v/>
      </c>
      <c r="G765" s="38" t="str">
        <f>IFERROR(IF([1]ForbCalc!D763&lt;&gt;"",[1]ForbCalc!D763,""),"")</f>
        <v/>
      </c>
      <c r="H765" s="104" t="str">
        <f>IFERROR(IF([1]ForbCalc!E763&lt;&gt;"",[1]ForbCalc!E763,""),"")</f>
        <v/>
      </c>
    </row>
    <row r="766" spans="2:8" s="1" customFormat="1" x14ac:dyDescent="0.2">
      <c r="B766" s="87" t="str">
        <f>IFERROR(IF([1]ForbDraft!B779&lt;&gt;"",[1]ForbDraft!B779,""),"")</f>
        <v/>
      </c>
      <c r="C766" s="101" t="str">
        <f>IFERROR(IF([1]ForbDraft!C779&lt;&gt;"",[1]ForbDraft!C779,""),"")</f>
        <v/>
      </c>
      <c r="D766" s="38" t="str">
        <f>IFERROR(IF([1]ForbDraft!O779&lt;&gt;"",[1]ForbDraft!O779,""),"")</f>
        <v/>
      </c>
      <c r="E766" s="102" t="str">
        <f>IFERROR(IF([1]ForbDraft!I779&lt;&gt;"",TEXT([1]ForbDraft!I779,"#,##0.00"),""),"")</f>
        <v/>
      </c>
      <c r="F766" s="103" t="str">
        <f>IFERROR(IF([1]ForbDraft!F779&lt;&gt;"",[1]ForbDraft!F779,""),"")</f>
        <v/>
      </c>
      <c r="G766" s="38" t="str">
        <f>IFERROR(IF([1]ForbCalc!D764&lt;&gt;"",[1]ForbCalc!D764,""),"")</f>
        <v/>
      </c>
      <c r="H766" s="104" t="str">
        <f>IFERROR(IF([1]ForbCalc!E764&lt;&gt;"",[1]ForbCalc!E764,""),"")</f>
        <v/>
      </c>
    </row>
    <row r="767" spans="2:8" s="1" customFormat="1" x14ac:dyDescent="0.2">
      <c r="B767" s="87" t="str">
        <f>IFERROR(IF([1]ForbDraft!B780&lt;&gt;"",[1]ForbDraft!B780,""),"")</f>
        <v/>
      </c>
      <c r="C767" s="101" t="str">
        <f>IFERROR(IF([1]ForbDraft!C780&lt;&gt;"",[1]ForbDraft!C780,""),"")</f>
        <v/>
      </c>
      <c r="D767" s="38" t="str">
        <f>IFERROR(IF([1]ForbDraft!O780&lt;&gt;"",[1]ForbDraft!O780,""),"")</f>
        <v/>
      </c>
      <c r="E767" s="102" t="str">
        <f>IFERROR(IF([1]ForbDraft!I780&lt;&gt;"",TEXT([1]ForbDraft!I780,"#,##0.00"),""),"")</f>
        <v/>
      </c>
      <c r="F767" s="103" t="str">
        <f>IFERROR(IF([1]ForbDraft!F780&lt;&gt;"",[1]ForbDraft!F780,""),"")</f>
        <v/>
      </c>
      <c r="G767" s="38" t="str">
        <f>IFERROR(IF([1]ForbCalc!D765&lt;&gt;"",[1]ForbCalc!D765,""),"")</f>
        <v/>
      </c>
      <c r="H767" s="104" t="str">
        <f>IFERROR(IF([1]ForbCalc!E765&lt;&gt;"",[1]ForbCalc!E765,""),"")</f>
        <v/>
      </c>
    </row>
    <row r="768" spans="2:8" s="1" customFormat="1" x14ac:dyDescent="0.2">
      <c r="B768" s="87" t="str">
        <f>IFERROR(IF([1]ForbDraft!B781&lt;&gt;"",[1]ForbDraft!B781,""),"")</f>
        <v/>
      </c>
      <c r="C768" s="101" t="str">
        <f>IFERROR(IF([1]ForbDraft!C781&lt;&gt;"",[1]ForbDraft!C781,""),"")</f>
        <v/>
      </c>
      <c r="D768" s="38" t="str">
        <f>IFERROR(IF([1]ForbDraft!O781&lt;&gt;"",[1]ForbDraft!O781,""),"")</f>
        <v/>
      </c>
      <c r="E768" s="102" t="str">
        <f>IFERROR(IF([1]ForbDraft!I781&lt;&gt;"",TEXT([1]ForbDraft!I781,"#,##0.00"),""),"")</f>
        <v/>
      </c>
      <c r="F768" s="103" t="str">
        <f>IFERROR(IF([1]ForbDraft!F781&lt;&gt;"",[1]ForbDraft!F781,""),"")</f>
        <v/>
      </c>
      <c r="G768" s="38" t="str">
        <f>IFERROR(IF([1]ForbCalc!D766&lt;&gt;"",[1]ForbCalc!D766,""),"")</f>
        <v/>
      </c>
      <c r="H768" s="104" t="str">
        <f>IFERROR(IF([1]ForbCalc!E766&lt;&gt;"",[1]ForbCalc!E766,""),"")</f>
        <v/>
      </c>
    </row>
    <row r="769" spans="2:8" s="1" customFormat="1" x14ac:dyDescent="0.2">
      <c r="B769" s="87" t="str">
        <f>IFERROR(IF([1]ForbDraft!B782&lt;&gt;"",[1]ForbDraft!B782,""),"")</f>
        <v/>
      </c>
      <c r="C769" s="101" t="str">
        <f>IFERROR(IF([1]ForbDraft!C782&lt;&gt;"",[1]ForbDraft!C782,""),"")</f>
        <v/>
      </c>
      <c r="D769" s="38" t="str">
        <f>IFERROR(IF([1]ForbDraft!O782&lt;&gt;"",[1]ForbDraft!O782,""),"")</f>
        <v/>
      </c>
      <c r="E769" s="102" t="str">
        <f>IFERROR(IF([1]ForbDraft!I782&lt;&gt;"",TEXT([1]ForbDraft!I782,"#,##0.00"),""),"")</f>
        <v/>
      </c>
      <c r="F769" s="103" t="str">
        <f>IFERROR(IF([1]ForbDraft!F782&lt;&gt;"",[1]ForbDraft!F782,""),"")</f>
        <v/>
      </c>
      <c r="G769" s="38" t="str">
        <f>IFERROR(IF([1]ForbCalc!D767&lt;&gt;"",[1]ForbCalc!D767,""),"")</f>
        <v/>
      </c>
      <c r="H769" s="104" t="str">
        <f>IFERROR(IF([1]ForbCalc!E767&lt;&gt;"",[1]ForbCalc!E767,""),"")</f>
        <v/>
      </c>
    </row>
    <row r="770" spans="2:8" s="1" customFormat="1" x14ac:dyDescent="0.2">
      <c r="B770" s="87" t="str">
        <f>IFERROR(IF([1]ForbDraft!B783&lt;&gt;"",[1]ForbDraft!B783,""),"")</f>
        <v/>
      </c>
      <c r="C770" s="101" t="str">
        <f>IFERROR(IF([1]ForbDraft!C783&lt;&gt;"",[1]ForbDraft!C783,""),"")</f>
        <v/>
      </c>
      <c r="D770" s="38" t="str">
        <f>IFERROR(IF([1]ForbDraft!O783&lt;&gt;"",[1]ForbDraft!O783,""),"")</f>
        <v/>
      </c>
      <c r="E770" s="102" t="str">
        <f>IFERROR(IF([1]ForbDraft!I783&lt;&gt;"",TEXT([1]ForbDraft!I783,"#,##0.00"),""),"")</f>
        <v/>
      </c>
      <c r="F770" s="103" t="str">
        <f>IFERROR(IF([1]ForbDraft!F783&lt;&gt;"",[1]ForbDraft!F783,""),"")</f>
        <v/>
      </c>
      <c r="G770" s="38" t="str">
        <f>IFERROR(IF([1]ForbCalc!D768&lt;&gt;"",[1]ForbCalc!D768,""),"")</f>
        <v/>
      </c>
      <c r="H770" s="104" t="str">
        <f>IFERROR(IF([1]ForbCalc!E768&lt;&gt;"",[1]ForbCalc!E768,""),"")</f>
        <v/>
      </c>
    </row>
    <row r="771" spans="2:8" s="1" customFormat="1" x14ac:dyDescent="0.2">
      <c r="B771" s="87" t="str">
        <f>IFERROR(IF([1]ForbDraft!B784&lt;&gt;"",[1]ForbDraft!B784,""),"")</f>
        <v/>
      </c>
      <c r="C771" s="101" t="str">
        <f>IFERROR(IF([1]ForbDraft!C784&lt;&gt;"",[1]ForbDraft!C784,""),"")</f>
        <v/>
      </c>
      <c r="D771" s="38" t="str">
        <f>IFERROR(IF([1]ForbDraft!O784&lt;&gt;"",[1]ForbDraft!O784,""),"")</f>
        <v/>
      </c>
      <c r="E771" s="102" t="str">
        <f>IFERROR(IF([1]ForbDraft!I784&lt;&gt;"",TEXT([1]ForbDraft!I784,"#,##0.00"),""),"")</f>
        <v/>
      </c>
      <c r="F771" s="103" t="str">
        <f>IFERROR(IF([1]ForbDraft!F784&lt;&gt;"",[1]ForbDraft!F784,""),"")</f>
        <v/>
      </c>
      <c r="G771" s="38" t="str">
        <f>IFERROR(IF([1]ForbCalc!D769&lt;&gt;"",[1]ForbCalc!D769,""),"")</f>
        <v/>
      </c>
      <c r="H771" s="104" t="str">
        <f>IFERROR(IF([1]ForbCalc!E769&lt;&gt;"",[1]ForbCalc!E769,""),"")</f>
        <v/>
      </c>
    </row>
    <row r="772" spans="2:8" s="1" customFormat="1" x14ac:dyDescent="0.2">
      <c r="B772" s="87" t="str">
        <f>IFERROR(IF([1]ForbDraft!B785&lt;&gt;"",[1]ForbDraft!B785,""),"")</f>
        <v/>
      </c>
      <c r="C772" s="101" t="str">
        <f>IFERROR(IF([1]ForbDraft!C785&lt;&gt;"",[1]ForbDraft!C785,""),"")</f>
        <v/>
      </c>
      <c r="D772" s="38" t="str">
        <f>IFERROR(IF([1]ForbDraft!O785&lt;&gt;"",[1]ForbDraft!O785,""),"")</f>
        <v/>
      </c>
      <c r="E772" s="102" t="str">
        <f>IFERROR(IF([1]ForbDraft!I785&lt;&gt;"",TEXT([1]ForbDraft!I785,"#,##0.00"),""),"")</f>
        <v/>
      </c>
      <c r="F772" s="103" t="str">
        <f>IFERROR(IF([1]ForbDraft!F785&lt;&gt;"",[1]ForbDraft!F785,""),"")</f>
        <v/>
      </c>
      <c r="G772" s="38" t="str">
        <f>IFERROR(IF([1]ForbCalc!D770&lt;&gt;"",[1]ForbCalc!D770,""),"")</f>
        <v/>
      </c>
      <c r="H772" s="104" t="str">
        <f>IFERROR(IF([1]ForbCalc!E770&lt;&gt;"",[1]ForbCalc!E770,""),"")</f>
        <v/>
      </c>
    </row>
    <row r="773" spans="2:8" s="1" customFormat="1" x14ac:dyDescent="0.2">
      <c r="B773" s="87" t="str">
        <f>IFERROR(IF([1]ForbDraft!B786&lt;&gt;"",[1]ForbDraft!B786,""),"")</f>
        <v/>
      </c>
      <c r="C773" s="101" t="str">
        <f>IFERROR(IF([1]ForbDraft!C786&lt;&gt;"",[1]ForbDraft!C786,""),"")</f>
        <v/>
      </c>
      <c r="D773" s="38" t="str">
        <f>IFERROR(IF([1]ForbDraft!O786&lt;&gt;"",[1]ForbDraft!O786,""),"")</f>
        <v/>
      </c>
      <c r="E773" s="102" t="str">
        <f>IFERROR(IF([1]ForbDraft!I786&lt;&gt;"",TEXT([1]ForbDraft!I786,"#,##0.00"),""),"")</f>
        <v/>
      </c>
      <c r="F773" s="103" t="str">
        <f>IFERROR(IF([1]ForbDraft!F786&lt;&gt;"",[1]ForbDraft!F786,""),"")</f>
        <v/>
      </c>
      <c r="G773" s="38" t="str">
        <f>IFERROR(IF([1]ForbCalc!D771&lt;&gt;"",[1]ForbCalc!D771,""),"")</f>
        <v/>
      </c>
      <c r="H773" s="104" t="str">
        <f>IFERROR(IF([1]ForbCalc!E771&lt;&gt;"",[1]ForbCalc!E771,""),"")</f>
        <v/>
      </c>
    </row>
    <row r="774" spans="2:8" s="1" customFormat="1" x14ac:dyDescent="0.2">
      <c r="B774" s="87" t="str">
        <f>IFERROR(IF([1]ForbDraft!B787&lt;&gt;"",[1]ForbDraft!B787,""),"")</f>
        <v/>
      </c>
      <c r="C774" s="101" t="str">
        <f>IFERROR(IF([1]ForbDraft!C787&lt;&gt;"",[1]ForbDraft!C787,""),"")</f>
        <v/>
      </c>
      <c r="D774" s="38" t="str">
        <f>IFERROR(IF([1]ForbDraft!O787&lt;&gt;"",[1]ForbDraft!O787,""),"")</f>
        <v/>
      </c>
      <c r="E774" s="102" t="str">
        <f>IFERROR(IF([1]ForbDraft!I787&lt;&gt;"",TEXT([1]ForbDraft!I787,"#,##0.00"),""),"")</f>
        <v/>
      </c>
      <c r="F774" s="103" t="str">
        <f>IFERROR(IF([1]ForbDraft!F787&lt;&gt;"",[1]ForbDraft!F787,""),"")</f>
        <v/>
      </c>
      <c r="G774" s="38" t="str">
        <f>IFERROR(IF([1]ForbCalc!D772&lt;&gt;"",[1]ForbCalc!D772,""),"")</f>
        <v/>
      </c>
      <c r="H774" s="104" t="str">
        <f>IFERROR(IF([1]ForbCalc!E772&lt;&gt;"",[1]ForbCalc!E772,""),"")</f>
        <v/>
      </c>
    </row>
    <row r="775" spans="2:8" s="1" customFormat="1" x14ac:dyDescent="0.2">
      <c r="B775" s="87" t="str">
        <f>IFERROR(IF([1]ForbDraft!B788&lt;&gt;"",[1]ForbDraft!B788,""),"")</f>
        <v/>
      </c>
      <c r="C775" s="101" t="str">
        <f>IFERROR(IF([1]ForbDraft!C788&lt;&gt;"",[1]ForbDraft!C788,""),"")</f>
        <v/>
      </c>
      <c r="D775" s="38" t="str">
        <f>IFERROR(IF([1]ForbDraft!O788&lt;&gt;"",[1]ForbDraft!O788,""),"")</f>
        <v/>
      </c>
      <c r="E775" s="102" t="str">
        <f>IFERROR(IF([1]ForbDraft!I788&lt;&gt;"",TEXT([1]ForbDraft!I788,"#,##0.00"),""),"")</f>
        <v/>
      </c>
      <c r="F775" s="103" t="str">
        <f>IFERROR(IF([1]ForbDraft!F788&lt;&gt;"",[1]ForbDraft!F788,""),"")</f>
        <v/>
      </c>
      <c r="G775" s="38" t="str">
        <f>IFERROR(IF([1]ForbCalc!D773&lt;&gt;"",[1]ForbCalc!D773,""),"")</f>
        <v/>
      </c>
      <c r="H775" s="104" t="str">
        <f>IFERROR(IF([1]ForbCalc!E773&lt;&gt;"",[1]ForbCalc!E773,""),"")</f>
        <v/>
      </c>
    </row>
    <row r="776" spans="2:8" s="1" customFormat="1" x14ac:dyDescent="0.2">
      <c r="B776" s="87" t="str">
        <f>IFERROR(IF([1]ForbDraft!B789&lt;&gt;"",[1]ForbDraft!B789,""),"")</f>
        <v/>
      </c>
      <c r="C776" s="101" t="str">
        <f>IFERROR(IF([1]ForbDraft!C789&lt;&gt;"",[1]ForbDraft!C789,""),"")</f>
        <v/>
      </c>
      <c r="D776" s="38" t="str">
        <f>IFERROR(IF([1]ForbDraft!O789&lt;&gt;"",[1]ForbDraft!O789,""),"")</f>
        <v/>
      </c>
      <c r="E776" s="102" t="str">
        <f>IFERROR(IF([1]ForbDraft!I789&lt;&gt;"",TEXT([1]ForbDraft!I789,"#,##0.00"),""),"")</f>
        <v/>
      </c>
      <c r="F776" s="103" t="str">
        <f>IFERROR(IF([1]ForbDraft!F789&lt;&gt;"",[1]ForbDraft!F789,""),"")</f>
        <v/>
      </c>
      <c r="G776" s="38" t="str">
        <f>IFERROR(IF([1]ForbCalc!D774&lt;&gt;"",[1]ForbCalc!D774,""),"")</f>
        <v/>
      </c>
      <c r="H776" s="104" t="str">
        <f>IFERROR(IF([1]ForbCalc!E774&lt;&gt;"",[1]ForbCalc!E774,""),"")</f>
        <v/>
      </c>
    </row>
    <row r="777" spans="2:8" s="1" customFormat="1" x14ac:dyDescent="0.2">
      <c r="B777" s="87" t="str">
        <f>IFERROR(IF([1]ForbDraft!B790&lt;&gt;"",[1]ForbDraft!B790,""),"")</f>
        <v/>
      </c>
      <c r="C777" s="101" t="str">
        <f>IFERROR(IF([1]ForbDraft!C790&lt;&gt;"",[1]ForbDraft!C790,""),"")</f>
        <v/>
      </c>
      <c r="D777" s="38" t="str">
        <f>IFERROR(IF([1]ForbDraft!O790&lt;&gt;"",[1]ForbDraft!O790,""),"")</f>
        <v/>
      </c>
      <c r="E777" s="102" t="str">
        <f>IFERROR(IF([1]ForbDraft!I790&lt;&gt;"",TEXT([1]ForbDraft!I790,"#,##0.00"),""),"")</f>
        <v/>
      </c>
      <c r="F777" s="103" t="str">
        <f>IFERROR(IF([1]ForbDraft!F790&lt;&gt;"",[1]ForbDraft!F790,""),"")</f>
        <v/>
      </c>
      <c r="G777" s="38" t="str">
        <f>IFERROR(IF([1]ForbCalc!D775&lt;&gt;"",[1]ForbCalc!D775,""),"")</f>
        <v/>
      </c>
      <c r="H777" s="104" t="str">
        <f>IFERROR(IF([1]ForbCalc!E775&lt;&gt;"",[1]ForbCalc!E775,""),"")</f>
        <v/>
      </c>
    </row>
    <row r="778" spans="2:8" s="1" customFormat="1" x14ac:dyDescent="0.2">
      <c r="B778" s="87" t="str">
        <f>IFERROR(IF([1]ForbDraft!B791&lt;&gt;"",[1]ForbDraft!B791,""),"")</f>
        <v/>
      </c>
      <c r="C778" s="101" t="str">
        <f>IFERROR(IF([1]ForbDraft!C791&lt;&gt;"",[1]ForbDraft!C791,""),"")</f>
        <v/>
      </c>
      <c r="D778" s="38" t="str">
        <f>IFERROR(IF([1]ForbDraft!O791&lt;&gt;"",[1]ForbDraft!O791,""),"")</f>
        <v/>
      </c>
      <c r="E778" s="102" t="str">
        <f>IFERROR(IF([1]ForbDraft!I791&lt;&gt;"",TEXT([1]ForbDraft!I791,"#,##0.00"),""),"")</f>
        <v/>
      </c>
      <c r="F778" s="103" t="str">
        <f>IFERROR(IF([1]ForbDraft!F791&lt;&gt;"",[1]ForbDraft!F791,""),"")</f>
        <v/>
      </c>
      <c r="G778" s="38" t="str">
        <f>IFERROR(IF([1]ForbCalc!D776&lt;&gt;"",[1]ForbCalc!D776,""),"")</f>
        <v/>
      </c>
      <c r="H778" s="104" t="str">
        <f>IFERROR(IF([1]ForbCalc!E776&lt;&gt;"",[1]ForbCalc!E776,""),"")</f>
        <v/>
      </c>
    </row>
    <row r="779" spans="2:8" s="1" customFormat="1" x14ac:dyDescent="0.2">
      <c r="B779" s="87" t="str">
        <f>IFERROR(IF([1]ForbDraft!B792&lt;&gt;"",[1]ForbDraft!B792,""),"")</f>
        <v/>
      </c>
      <c r="C779" s="101" t="str">
        <f>IFERROR(IF([1]ForbDraft!C792&lt;&gt;"",[1]ForbDraft!C792,""),"")</f>
        <v/>
      </c>
      <c r="D779" s="38" t="str">
        <f>IFERROR(IF([1]ForbDraft!O792&lt;&gt;"",[1]ForbDraft!O792,""),"")</f>
        <v/>
      </c>
      <c r="E779" s="102" t="str">
        <f>IFERROR(IF([1]ForbDraft!I792&lt;&gt;"",TEXT([1]ForbDraft!I792,"#,##0.00"),""),"")</f>
        <v/>
      </c>
      <c r="F779" s="103" t="str">
        <f>IFERROR(IF([1]ForbDraft!F792&lt;&gt;"",[1]ForbDraft!F792,""),"")</f>
        <v/>
      </c>
      <c r="G779" s="38" t="str">
        <f>IFERROR(IF([1]ForbCalc!D777&lt;&gt;"",[1]ForbCalc!D777,""),"")</f>
        <v/>
      </c>
      <c r="H779" s="104" t="str">
        <f>IFERROR(IF([1]ForbCalc!E777&lt;&gt;"",[1]ForbCalc!E777,""),"")</f>
        <v/>
      </c>
    </row>
    <row r="780" spans="2:8" s="1" customFormat="1" x14ac:dyDescent="0.2">
      <c r="B780" s="87" t="str">
        <f>IFERROR(IF([1]ForbDraft!B793&lt;&gt;"",[1]ForbDraft!B793,""),"")</f>
        <v/>
      </c>
      <c r="C780" s="101" t="str">
        <f>IFERROR(IF([1]ForbDraft!C793&lt;&gt;"",[1]ForbDraft!C793,""),"")</f>
        <v/>
      </c>
      <c r="D780" s="38" t="str">
        <f>IFERROR(IF([1]ForbDraft!O793&lt;&gt;"",[1]ForbDraft!O793,""),"")</f>
        <v/>
      </c>
      <c r="E780" s="102" t="str">
        <f>IFERROR(IF([1]ForbDraft!I793&lt;&gt;"",TEXT([1]ForbDraft!I793,"#,##0.00"),""),"")</f>
        <v/>
      </c>
      <c r="F780" s="103" t="str">
        <f>IFERROR(IF([1]ForbDraft!F793&lt;&gt;"",[1]ForbDraft!F793,""),"")</f>
        <v/>
      </c>
      <c r="G780" s="38" t="str">
        <f>IFERROR(IF([1]ForbCalc!D778&lt;&gt;"",[1]ForbCalc!D778,""),"")</f>
        <v/>
      </c>
      <c r="H780" s="104" t="str">
        <f>IFERROR(IF([1]ForbCalc!E778&lt;&gt;"",[1]ForbCalc!E778,""),"")</f>
        <v/>
      </c>
    </row>
    <row r="781" spans="2:8" s="1" customFormat="1" x14ac:dyDescent="0.2">
      <c r="B781" s="87" t="str">
        <f>IFERROR(IF([1]ForbDraft!B794&lt;&gt;"",[1]ForbDraft!B794,""),"")</f>
        <v/>
      </c>
      <c r="C781" s="101" t="str">
        <f>IFERROR(IF([1]ForbDraft!C794&lt;&gt;"",[1]ForbDraft!C794,""),"")</f>
        <v/>
      </c>
      <c r="D781" s="38" t="str">
        <f>IFERROR(IF([1]ForbDraft!O794&lt;&gt;"",[1]ForbDraft!O794,""),"")</f>
        <v/>
      </c>
      <c r="E781" s="102" t="str">
        <f>IFERROR(IF([1]ForbDraft!I794&lt;&gt;"",TEXT([1]ForbDraft!I794,"#,##0.00"),""),"")</f>
        <v/>
      </c>
      <c r="F781" s="103" t="str">
        <f>IFERROR(IF([1]ForbDraft!F794&lt;&gt;"",[1]ForbDraft!F794,""),"")</f>
        <v/>
      </c>
      <c r="G781" s="38" t="str">
        <f>IFERROR(IF([1]ForbCalc!D779&lt;&gt;"",[1]ForbCalc!D779,""),"")</f>
        <v/>
      </c>
      <c r="H781" s="104" t="str">
        <f>IFERROR(IF([1]ForbCalc!E779&lt;&gt;"",[1]ForbCalc!E779,""),"")</f>
        <v/>
      </c>
    </row>
    <row r="782" spans="2:8" s="1" customFormat="1" x14ac:dyDescent="0.2">
      <c r="B782" s="87" t="str">
        <f>IFERROR(IF([1]ForbDraft!B795&lt;&gt;"",[1]ForbDraft!B795,""),"")</f>
        <v/>
      </c>
      <c r="C782" s="101" t="str">
        <f>IFERROR(IF([1]ForbDraft!C795&lt;&gt;"",[1]ForbDraft!C795,""),"")</f>
        <v/>
      </c>
      <c r="D782" s="38" t="str">
        <f>IFERROR(IF([1]ForbDraft!O795&lt;&gt;"",[1]ForbDraft!O795,""),"")</f>
        <v/>
      </c>
      <c r="E782" s="102" t="str">
        <f>IFERROR(IF([1]ForbDraft!I795&lt;&gt;"",TEXT([1]ForbDraft!I795,"#,##0.00"),""),"")</f>
        <v/>
      </c>
      <c r="F782" s="103" t="str">
        <f>IFERROR(IF([1]ForbDraft!F795&lt;&gt;"",[1]ForbDraft!F795,""),"")</f>
        <v/>
      </c>
      <c r="G782" s="38" t="str">
        <f>IFERROR(IF([1]ForbCalc!D780&lt;&gt;"",[1]ForbCalc!D780,""),"")</f>
        <v/>
      </c>
      <c r="H782" s="104" t="str">
        <f>IFERROR(IF([1]ForbCalc!E780&lt;&gt;"",[1]ForbCalc!E780,""),"")</f>
        <v/>
      </c>
    </row>
    <row r="783" spans="2:8" s="1" customFormat="1" x14ac:dyDescent="0.2">
      <c r="B783" s="87" t="str">
        <f>IFERROR(IF([1]ForbDraft!B796&lt;&gt;"",[1]ForbDraft!B796,""),"")</f>
        <v/>
      </c>
      <c r="C783" s="101" t="str">
        <f>IFERROR(IF([1]ForbDraft!C796&lt;&gt;"",[1]ForbDraft!C796,""),"")</f>
        <v/>
      </c>
      <c r="D783" s="38" t="str">
        <f>IFERROR(IF([1]ForbDraft!O796&lt;&gt;"",[1]ForbDraft!O796,""),"")</f>
        <v/>
      </c>
      <c r="E783" s="102" t="str">
        <f>IFERROR(IF([1]ForbDraft!I796&lt;&gt;"",TEXT([1]ForbDraft!I796,"#,##0.00"),""),"")</f>
        <v/>
      </c>
      <c r="F783" s="103" t="str">
        <f>IFERROR(IF([1]ForbDraft!F796&lt;&gt;"",[1]ForbDraft!F796,""),"")</f>
        <v/>
      </c>
      <c r="G783" s="38" t="str">
        <f>IFERROR(IF([1]ForbCalc!D781&lt;&gt;"",[1]ForbCalc!D781,""),"")</f>
        <v/>
      </c>
      <c r="H783" s="104" t="str">
        <f>IFERROR(IF([1]ForbCalc!E781&lt;&gt;"",[1]ForbCalc!E781,""),"")</f>
        <v/>
      </c>
    </row>
    <row r="784" spans="2:8" s="1" customFormat="1" x14ac:dyDescent="0.2">
      <c r="B784" s="87" t="str">
        <f>IFERROR(IF([1]ForbDraft!B797&lt;&gt;"",[1]ForbDraft!B797,""),"")</f>
        <v/>
      </c>
      <c r="C784" s="101" t="str">
        <f>IFERROR(IF([1]ForbDraft!C797&lt;&gt;"",[1]ForbDraft!C797,""),"")</f>
        <v/>
      </c>
      <c r="D784" s="38" t="str">
        <f>IFERROR(IF([1]ForbDraft!O797&lt;&gt;"",[1]ForbDraft!O797,""),"")</f>
        <v/>
      </c>
      <c r="E784" s="102" t="str">
        <f>IFERROR(IF([1]ForbDraft!I797&lt;&gt;"",TEXT([1]ForbDraft!I797,"#,##0.00"),""),"")</f>
        <v/>
      </c>
      <c r="F784" s="103" t="str">
        <f>IFERROR(IF([1]ForbDraft!F797&lt;&gt;"",[1]ForbDraft!F797,""),"")</f>
        <v/>
      </c>
      <c r="G784" s="38" t="str">
        <f>IFERROR(IF([1]ForbCalc!D782&lt;&gt;"",[1]ForbCalc!D782,""),"")</f>
        <v/>
      </c>
      <c r="H784" s="104" t="str">
        <f>IFERROR(IF([1]ForbCalc!E782&lt;&gt;"",[1]ForbCalc!E782,""),"")</f>
        <v/>
      </c>
    </row>
    <row r="785" spans="2:8" s="1" customFormat="1" x14ac:dyDescent="0.2">
      <c r="B785" s="87" t="str">
        <f>IFERROR(IF([1]ForbDraft!B798&lt;&gt;"",[1]ForbDraft!B798,""),"")</f>
        <v/>
      </c>
      <c r="C785" s="101" t="str">
        <f>IFERROR(IF([1]ForbDraft!C798&lt;&gt;"",[1]ForbDraft!C798,""),"")</f>
        <v/>
      </c>
      <c r="D785" s="38" t="str">
        <f>IFERROR(IF([1]ForbDraft!O798&lt;&gt;"",[1]ForbDraft!O798,""),"")</f>
        <v/>
      </c>
      <c r="E785" s="102" t="str">
        <f>IFERROR(IF([1]ForbDraft!I798&lt;&gt;"",TEXT([1]ForbDraft!I798,"#,##0.00"),""),"")</f>
        <v/>
      </c>
      <c r="F785" s="103" t="str">
        <f>IFERROR(IF([1]ForbDraft!F798&lt;&gt;"",[1]ForbDraft!F798,""),"")</f>
        <v/>
      </c>
      <c r="G785" s="38" t="str">
        <f>IFERROR(IF([1]ForbCalc!D783&lt;&gt;"",[1]ForbCalc!D783,""),"")</f>
        <v/>
      </c>
      <c r="H785" s="104" t="str">
        <f>IFERROR(IF([1]ForbCalc!E783&lt;&gt;"",[1]ForbCalc!E783,""),"")</f>
        <v/>
      </c>
    </row>
    <row r="786" spans="2:8" s="1" customFormat="1" x14ac:dyDescent="0.2">
      <c r="B786" s="87" t="str">
        <f>IFERROR(IF([1]ForbDraft!B799&lt;&gt;"",[1]ForbDraft!B799,""),"")</f>
        <v/>
      </c>
      <c r="C786" s="101" t="str">
        <f>IFERROR(IF([1]ForbDraft!C799&lt;&gt;"",[1]ForbDraft!C799,""),"")</f>
        <v/>
      </c>
      <c r="D786" s="38" t="str">
        <f>IFERROR(IF([1]ForbDraft!O799&lt;&gt;"",[1]ForbDraft!O799,""),"")</f>
        <v/>
      </c>
      <c r="E786" s="102" t="str">
        <f>IFERROR(IF([1]ForbDraft!I799&lt;&gt;"",TEXT([1]ForbDraft!I799,"#,##0.00"),""),"")</f>
        <v/>
      </c>
      <c r="F786" s="103" t="str">
        <f>IFERROR(IF([1]ForbDraft!F799&lt;&gt;"",[1]ForbDraft!F799,""),"")</f>
        <v/>
      </c>
      <c r="G786" s="38" t="str">
        <f>IFERROR(IF([1]ForbCalc!D784&lt;&gt;"",[1]ForbCalc!D784,""),"")</f>
        <v/>
      </c>
      <c r="H786" s="104" t="str">
        <f>IFERROR(IF([1]ForbCalc!E784&lt;&gt;"",[1]ForbCalc!E784,""),"")</f>
        <v/>
      </c>
    </row>
    <row r="787" spans="2:8" s="1" customFormat="1" x14ac:dyDescent="0.2">
      <c r="B787" s="87" t="str">
        <f>IFERROR(IF([1]ForbDraft!B800&lt;&gt;"",[1]ForbDraft!B800,""),"")</f>
        <v/>
      </c>
      <c r="C787" s="101" t="str">
        <f>IFERROR(IF([1]ForbDraft!C800&lt;&gt;"",[1]ForbDraft!C800,""),"")</f>
        <v/>
      </c>
      <c r="D787" s="38" t="str">
        <f>IFERROR(IF([1]ForbDraft!O800&lt;&gt;"",[1]ForbDraft!O800,""),"")</f>
        <v/>
      </c>
      <c r="E787" s="102" t="str">
        <f>IFERROR(IF([1]ForbDraft!I800&lt;&gt;"",TEXT([1]ForbDraft!I800,"#,##0.00"),""),"")</f>
        <v/>
      </c>
      <c r="F787" s="103" t="str">
        <f>IFERROR(IF([1]ForbDraft!F800&lt;&gt;"",[1]ForbDraft!F800,""),"")</f>
        <v/>
      </c>
      <c r="G787" s="38" t="str">
        <f>IFERROR(IF([1]ForbCalc!D785&lt;&gt;"",[1]ForbCalc!D785,""),"")</f>
        <v/>
      </c>
      <c r="H787" s="104" t="str">
        <f>IFERROR(IF([1]ForbCalc!E785&lt;&gt;"",[1]ForbCalc!E785,""),"")</f>
        <v/>
      </c>
    </row>
    <row r="788" spans="2:8" s="1" customFormat="1" x14ac:dyDescent="0.2">
      <c r="B788" s="87" t="str">
        <f>IFERROR(IF([1]ForbDraft!B801&lt;&gt;"",[1]ForbDraft!B801,""),"")</f>
        <v/>
      </c>
      <c r="C788" s="101" t="str">
        <f>IFERROR(IF([1]ForbDraft!C801&lt;&gt;"",[1]ForbDraft!C801,""),"")</f>
        <v/>
      </c>
      <c r="D788" s="38" t="str">
        <f>IFERROR(IF([1]ForbDraft!O801&lt;&gt;"",[1]ForbDraft!O801,""),"")</f>
        <v/>
      </c>
      <c r="E788" s="102" t="str">
        <f>IFERROR(IF([1]ForbDraft!I801&lt;&gt;"",TEXT([1]ForbDraft!I801,"#,##0.00"),""),"")</f>
        <v/>
      </c>
      <c r="F788" s="103" t="str">
        <f>IFERROR(IF([1]ForbDraft!F801&lt;&gt;"",[1]ForbDraft!F801,""),"")</f>
        <v/>
      </c>
      <c r="G788" s="38" t="str">
        <f>IFERROR(IF([1]ForbCalc!D786&lt;&gt;"",[1]ForbCalc!D786,""),"")</f>
        <v/>
      </c>
      <c r="H788" s="104" t="str">
        <f>IFERROR(IF([1]ForbCalc!E786&lt;&gt;"",[1]ForbCalc!E786,""),"")</f>
        <v/>
      </c>
    </row>
    <row r="789" spans="2:8" s="1" customFormat="1" x14ac:dyDescent="0.2">
      <c r="B789" s="87" t="str">
        <f>IFERROR(IF([1]ForbDraft!B802&lt;&gt;"",[1]ForbDraft!B802,""),"")</f>
        <v/>
      </c>
      <c r="C789" s="101" t="str">
        <f>IFERROR(IF([1]ForbDraft!C802&lt;&gt;"",[1]ForbDraft!C802,""),"")</f>
        <v/>
      </c>
      <c r="D789" s="38" t="str">
        <f>IFERROR(IF([1]ForbDraft!O802&lt;&gt;"",[1]ForbDraft!O802,""),"")</f>
        <v/>
      </c>
      <c r="E789" s="102" t="str">
        <f>IFERROR(IF([1]ForbDraft!I802&lt;&gt;"",TEXT([1]ForbDraft!I802,"#,##0.00"),""),"")</f>
        <v/>
      </c>
      <c r="F789" s="103" t="str">
        <f>IFERROR(IF([1]ForbDraft!F802&lt;&gt;"",[1]ForbDraft!F802,""),"")</f>
        <v/>
      </c>
      <c r="G789" s="38" t="str">
        <f>IFERROR(IF([1]ForbCalc!D787&lt;&gt;"",[1]ForbCalc!D787,""),"")</f>
        <v/>
      </c>
      <c r="H789" s="104" t="str">
        <f>IFERROR(IF([1]ForbCalc!E787&lt;&gt;"",[1]ForbCalc!E787,""),"")</f>
        <v/>
      </c>
    </row>
    <row r="790" spans="2:8" s="1" customFormat="1" x14ac:dyDescent="0.2">
      <c r="B790" s="87" t="str">
        <f>IFERROR(IF([1]ForbDraft!B803&lt;&gt;"",[1]ForbDraft!B803,""),"")</f>
        <v/>
      </c>
      <c r="C790" s="101" t="str">
        <f>IFERROR(IF([1]ForbDraft!C803&lt;&gt;"",[1]ForbDraft!C803,""),"")</f>
        <v/>
      </c>
      <c r="D790" s="38" t="str">
        <f>IFERROR(IF([1]ForbDraft!O803&lt;&gt;"",[1]ForbDraft!O803,""),"")</f>
        <v/>
      </c>
      <c r="E790" s="102" t="str">
        <f>IFERROR(IF([1]ForbDraft!I803&lt;&gt;"",TEXT([1]ForbDraft!I803,"#,##0.00"),""),"")</f>
        <v/>
      </c>
      <c r="F790" s="103" t="str">
        <f>IFERROR(IF([1]ForbDraft!F803&lt;&gt;"",[1]ForbDraft!F803,""),"")</f>
        <v/>
      </c>
      <c r="G790" s="38" t="str">
        <f>IFERROR(IF([1]ForbCalc!D788&lt;&gt;"",[1]ForbCalc!D788,""),"")</f>
        <v/>
      </c>
      <c r="H790" s="104" t="str">
        <f>IFERROR(IF([1]ForbCalc!E788&lt;&gt;"",[1]ForbCalc!E788,""),"")</f>
        <v/>
      </c>
    </row>
    <row r="791" spans="2:8" s="1" customFormat="1" x14ac:dyDescent="0.2">
      <c r="B791" s="87" t="str">
        <f>IFERROR(IF([1]ForbDraft!B804&lt;&gt;"",[1]ForbDraft!B804,""),"")</f>
        <v/>
      </c>
      <c r="C791" s="101" t="str">
        <f>IFERROR(IF([1]ForbDraft!C804&lt;&gt;"",[1]ForbDraft!C804,""),"")</f>
        <v/>
      </c>
      <c r="D791" s="38" t="str">
        <f>IFERROR(IF([1]ForbDraft!O804&lt;&gt;"",[1]ForbDraft!O804,""),"")</f>
        <v/>
      </c>
      <c r="E791" s="102" t="str">
        <f>IFERROR(IF([1]ForbDraft!I804&lt;&gt;"",TEXT([1]ForbDraft!I804,"#,##0.00"),""),"")</f>
        <v/>
      </c>
      <c r="F791" s="103" t="str">
        <f>IFERROR(IF([1]ForbDraft!F804&lt;&gt;"",[1]ForbDraft!F804,""),"")</f>
        <v/>
      </c>
      <c r="G791" s="38" t="str">
        <f>IFERROR(IF([1]ForbCalc!D789&lt;&gt;"",[1]ForbCalc!D789,""),"")</f>
        <v/>
      </c>
      <c r="H791" s="104" t="str">
        <f>IFERROR(IF([1]ForbCalc!E789&lt;&gt;"",[1]ForbCalc!E789,""),"")</f>
        <v/>
      </c>
    </row>
    <row r="792" spans="2:8" s="1" customFormat="1" x14ac:dyDescent="0.2">
      <c r="B792" s="87" t="str">
        <f>IFERROR(IF([1]ForbDraft!B805&lt;&gt;"",[1]ForbDraft!B805,""),"")</f>
        <v/>
      </c>
      <c r="C792" s="101" t="str">
        <f>IFERROR(IF([1]ForbDraft!C805&lt;&gt;"",[1]ForbDraft!C805,""),"")</f>
        <v/>
      </c>
      <c r="D792" s="38" t="str">
        <f>IFERROR(IF([1]ForbDraft!O805&lt;&gt;"",[1]ForbDraft!O805,""),"")</f>
        <v/>
      </c>
      <c r="E792" s="102" t="str">
        <f>IFERROR(IF([1]ForbDraft!I805&lt;&gt;"",TEXT([1]ForbDraft!I805,"#,##0.00"),""),"")</f>
        <v/>
      </c>
      <c r="F792" s="103" t="str">
        <f>IFERROR(IF([1]ForbDraft!F805&lt;&gt;"",[1]ForbDraft!F805,""),"")</f>
        <v/>
      </c>
      <c r="G792" s="38" t="str">
        <f>IFERROR(IF([1]ForbCalc!D790&lt;&gt;"",[1]ForbCalc!D790,""),"")</f>
        <v/>
      </c>
      <c r="H792" s="104" t="str">
        <f>IFERROR(IF([1]ForbCalc!E790&lt;&gt;"",[1]ForbCalc!E790,""),"")</f>
        <v/>
      </c>
    </row>
    <row r="793" spans="2:8" s="1" customFormat="1" x14ac:dyDescent="0.2">
      <c r="B793" s="87" t="str">
        <f>IFERROR(IF([1]ForbDraft!B806&lt;&gt;"",[1]ForbDraft!B806,""),"")</f>
        <v/>
      </c>
      <c r="C793" s="101" t="str">
        <f>IFERROR(IF([1]ForbDraft!C806&lt;&gt;"",[1]ForbDraft!C806,""),"")</f>
        <v/>
      </c>
      <c r="D793" s="38" t="str">
        <f>IFERROR(IF([1]ForbDraft!O806&lt;&gt;"",[1]ForbDraft!O806,""),"")</f>
        <v/>
      </c>
      <c r="E793" s="102" t="str">
        <f>IFERROR(IF([1]ForbDraft!I806&lt;&gt;"",TEXT([1]ForbDraft!I806,"#,##0.00"),""),"")</f>
        <v/>
      </c>
      <c r="F793" s="103" t="str">
        <f>IFERROR(IF([1]ForbDraft!F806&lt;&gt;"",[1]ForbDraft!F806,""),"")</f>
        <v/>
      </c>
      <c r="G793" s="38" t="str">
        <f>IFERROR(IF([1]ForbCalc!D791&lt;&gt;"",[1]ForbCalc!D791,""),"")</f>
        <v/>
      </c>
      <c r="H793" s="104" t="str">
        <f>IFERROR(IF([1]ForbCalc!E791&lt;&gt;"",[1]ForbCalc!E791,""),"")</f>
        <v/>
      </c>
    </row>
    <row r="794" spans="2:8" s="1" customFormat="1" x14ac:dyDescent="0.2">
      <c r="B794" s="87" t="str">
        <f>IFERROR(IF([1]ForbDraft!B807&lt;&gt;"",[1]ForbDraft!B807,""),"")</f>
        <v/>
      </c>
      <c r="C794" s="101" t="str">
        <f>IFERROR(IF([1]ForbDraft!C807&lt;&gt;"",[1]ForbDraft!C807,""),"")</f>
        <v/>
      </c>
      <c r="D794" s="38" t="str">
        <f>IFERROR(IF([1]ForbDraft!O807&lt;&gt;"",[1]ForbDraft!O807,""),"")</f>
        <v/>
      </c>
      <c r="E794" s="102" t="str">
        <f>IFERROR(IF([1]ForbDraft!I807&lt;&gt;"",TEXT([1]ForbDraft!I807,"#,##0.00"),""),"")</f>
        <v/>
      </c>
      <c r="F794" s="103" t="str">
        <f>IFERROR(IF([1]ForbDraft!F807&lt;&gt;"",[1]ForbDraft!F807,""),"")</f>
        <v/>
      </c>
      <c r="G794" s="38" t="str">
        <f>IFERROR(IF([1]ForbCalc!D792&lt;&gt;"",[1]ForbCalc!D792,""),"")</f>
        <v/>
      </c>
      <c r="H794" s="104" t="str">
        <f>IFERROR(IF([1]ForbCalc!E792&lt;&gt;"",[1]ForbCalc!E792,""),"")</f>
        <v/>
      </c>
    </row>
    <row r="795" spans="2:8" s="1" customFormat="1" x14ac:dyDescent="0.2">
      <c r="B795" s="87" t="str">
        <f>IFERROR(IF([1]ForbDraft!B808&lt;&gt;"",[1]ForbDraft!B808,""),"")</f>
        <v/>
      </c>
      <c r="C795" s="101" t="str">
        <f>IFERROR(IF([1]ForbDraft!C808&lt;&gt;"",[1]ForbDraft!C808,""),"")</f>
        <v/>
      </c>
      <c r="D795" s="38" t="str">
        <f>IFERROR(IF([1]ForbDraft!O808&lt;&gt;"",[1]ForbDraft!O808,""),"")</f>
        <v/>
      </c>
      <c r="E795" s="102" t="str">
        <f>IFERROR(IF([1]ForbDraft!I808&lt;&gt;"",TEXT([1]ForbDraft!I808,"#,##0.00"),""),"")</f>
        <v/>
      </c>
      <c r="F795" s="103" t="str">
        <f>IFERROR(IF([1]ForbDraft!F808&lt;&gt;"",[1]ForbDraft!F808,""),"")</f>
        <v/>
      </c>
      <c r="G795" s="38" t="str">
        <f>IFERROR(IF([1]ForbCalc!D793&lt;&gt;"",[1]ForbCalc!D793,""),"")</f>
        <v/>
      </c>
      <c r="H795" s="104" t="str">
        <f>IFERROR(IF([1]ForbCalc!E793&lt;&gt;"",[1]ForbCalc!E793,""),"")</f>
        <v/>
      </c>
    </row>
    <row r="796" spans="2:8" s="1" customFormat="1" x14ac:dyDescent="0.2">
      <c r="B796" s="87" t="str">
        <f>IFERROR(IF([1]ForbDraft!B809&lt;&gt;"",[1]ForbDraft!B809,""),"")</f>
        <v/>
      </c>
      <c r="C796" s="101" t="str">
        <f>IFERROR(IF([1]ForbDraft!C809&lt;&gt;"",[1]ForbDraft!C809,""),"")</f>
        <v/>
      </c>
      <c r="D796" s="38" t="str">
        <f>IFERROR(IF([1]ForbDraft!O809&lt;&gt;"",[1]ForbDraft!O809,""),"")</f>
        <v/>
      </c>
      <c r="E796" s="102" t="str">
        <f>IFERROR(IF([1]ForbDraft!I809&lt;&gt;"",TEXT([1]ForbDraft!I809,"#,##0.00"),""),"")</f>
        <v/>
      </c>
      <c r="F796" s="103" t="str">
        <f>IFERROR(IF([1]ForbDraft!F809&lt;&gt;"",[1]ForbDraft!F809,""),"")</f>
        <v/>
      </c>
      <c r="G796" s="38" t="str">
        <f>IFERROR(IF([1]ForbCalc!D794&lt;&gt;"",[1]ForbCalc!D794,""),"")</f>
        <v/>
      </c>
      <c r="H796" s="104" t="str">
        <f>IFERROR(IF([1]ForbCalc!E794&lt;&gt;"",[1]ForbCalc!E794,""),"")</f>
        <v/>
      </c>
    </row>
    <row r="797" spans="2:8" s="1" customFormat="1" x14ac:dyDescent="0.2">
      <c r="B797" s="87" t="str">
        <f>IFERROR(IF([1]ForbDraft!B810&lt;&gt;"",[1]ForbDraft!B810,""),"")</f>
        <v/>
      </c>
      <c r="C797" s="101" t="str">
        <f>IFERROR(IF([1]ForbDraft!C810&lt;&gt;"",[1]ForbDraft!C810,""),"")</f>
        <v/>
      </c>
      <c r="D797" s="38" t="str">
        <f>IFERROR(IF([1]ForbDraft!O810&lt;&gt;"",[1]ForbDraft!O810,""),"")</f>
        <v/>
      </c>
      <c r="E797" s="102" t="str">
        <f>IFERROR(IF([1]ForbDraft!I810&lt;&gt;"",TEXT([1]ForbDraft!I810,"#,##0.00"),""),"")</f>
        <v/>
      </c>
      <c r="F797" s="103" t="str">
        <f>IFERROR(IF([1]ForbDraft!F810&lt;&gt;"",[1]ForbDraft!F810,""),"")</f>
        <v/>
      </c>
      <c r="G797" s="38" t="str">
        <f>IFERROR(IF([1]ForbCalc!D795&lt;&gt;"",[1]ForbCalc!D795,""),"")</f>
        <v/>
      </c>
      <c r="H797" s="104" t="str">
        <f>IFERROR(IF([1]ForbCalc!E795&lt;&gt;"",[1]ForbCalc!E795,""),"")</f>
        <v/>
      </c>
    </row>
    <row r="798" spans="2:8" s="1" customFormat="1" x14ac:dyDescent="0.2">
      <c r="B798" s="87" t="str">
        <f>IFERROR(IF([1]ForbDraft!B811&lt;&gt;"",[1]ForbDraft!B811,""),"")</f>
        <v/>
      </c>
      <c r="C798" s="101" t="str">
        <f>IFERROR(IF([1]ForbDraft!C811&lt;&gt;"",[1]ForbDraft!C811,""),"")</f>
        <v/>
      </c>
      <c r="D798" s="38" t="str">
        <f>IFERROR(IF([1]ForbDraft!O811&lt;&gt;"",[1]ForbDraft!O811,""),"")</f>
        <v/>
      </c>
      <c r="E798" s="102" t="str">
        <f>IFERROR(IF([1]ForbDraft!I811&lt;&gt;"",TEXT([1]ForbDraft!I811,"#,##0.00"),""),"")</f>
        <v/>
      </c>
      <c r="F798" s="103" t="str">
        <f>IFERROR(IF([1]ForbDraft!F811&lt;&gt;"",[1]ForbDraft!F811,""),"")</f>
        <v/>
      </c>
      <c r="G798" s="38" t="str">
        <f>IFERROR(IF([1]ForbCalc!D796&lt;&gt;"",[1]ForbCalc!D796,""),"")</f>
        <v/>
      </c>
      <c r="H798" s="104" t="str">
        <f>IFERROR(IF([1]ForbCalc!E796&lt;&gt;"",[1]ForbCalc!E796,""),"")</f>
        <v/>
      </c>
    </row>
    <row r="799" spans="2:8" s="1" customFormat="1" x14ac:dyDescent="0.2">
      <c r="B799" s="87" t="str">
        <f>IFERROR(IF([1]ForbDraft!B812&lt;&gt;"",[1]ForbDraft!B812,""),"")</f>
        <v/>
      </c>
      <c r="C799" s="101" t="str">
        <f>IFERROR(IF([1]ForbDraft!C812&lt;&gt;"",[1]ForbDraft!C812,""),"")</f>
        <v/>
      </c>
      <c r="D799" s="38" t="str">
        <f>IFERROR(IF([1]ForbDraft!O812&lt;&gt;"",[1]ForbDraft!O812,""),"")</f>
        <v/>
      </c>
      <c r="E799" s="102" t="str">
        <f>IFERROR(IF([1]ForbDraft!I812&lt;&gt;"",TEXT([1]ForbDraft!I812,"#,##0.00"),""),"")</f>
        <v/>
      </c>
      <c r="F799" s="103" t="str">
        <f>IFERROR(IF([1]ForbDraft!F812&lt;&gt;"",[1]ForbDraft!F812,""),"")</f>
        <v/>
      </c>
      <c r="G799" s="38" t="str">
        <f>IFERROR(IF([1]ForbCalc!D797&lt;&gt;"",[1]ForbCalc!D797,""),"")</f>
        <v/>
      </c>
      <c r="H799" s="104" t="str">
        <f>IFERROR(IF([1]ForbCalc!E797&lt;&gt;"",[1]ForbCalc!E797,""),"")</f>
        <v/>
      </c>
    </row>
    <row r="800" spans="2:8" s="1" customFormat="1" x14ac:dyDescent="0.2">
      <c r="B800" s="87" t="str">
        <f>IFERROR(IF([1]ForbDraft!B813&lt;&gt;"",[1]ForbDraft!B813,""),"")</f>
        <v/>
      </c>
      <c r="C800" s="101" t="str">
        <f>IFERROR(IF([1]ForbDraft!C813&lt;&gt;"",[1]ForbDraft!C813,""),"")</f>
        <v/>
      </c>
      <c r="D800" s="38" t="str">
        <f>IFERROR(IF([1]ForbDraft!O813&lt;&gt;"",[1]ForbDraft!O813,""),"")</f>
        <v/>
      </c>
      <c r="E800" s="102" t="str">
        <f>IFERROR(IF([1]ForbDraft!I813&lt;&gt;"",TEXT([1]ForbDraft!I813,"#,##0.00"),""),"")</f>
        <v/>
      </c>
      <c r="F800" s="103" t="str">
        <f>IFERROR(IF([1]ForbDraft!F813&lt;&gt;"",[1]ForbDraft!F813,""),"")</f>
        <v/>
      </c>
      <c r="G800" s="38" t="str">
        <f>IFERROR(IF([1]ForbCalc!D798&lt;&gt;"",[1]ForbCalc!D798,""),"")</f>
        <v/>
      </c>
      <c r="H800" s="104" t="str">
        <f>IFERROR(IF([1]ForbCalc!E798&lt;&gt;"",[1]ForbCalc!E798,""),"")</f>
        <v/>
      </c>
    </row>
    <row r="801" spans="2:8" s="1" customFormat="1" x14ac:dyDescent="0.2">
      <c r="B801" s="87" t="str">
        <f>IFERROR(IF([1]ForbDraft!B814&lt;&gt;"",[1]ForbDraft!B814,""),"")</f>
        <v/>
      </c>
      <c r="C801" s="101" t="str">
        <f>IFERROR(IF([1]ForbDraft!C814&lt;&gt;"",[1]ForbDraft!C814,""),"")</f>
        <v/>
      </c>
      <c r="D801" s="38" t="str">
        <f>IFERROR(IF([1]ForbDraft!O814&lt;&gt;"",[1]ForbDraft!O814,""),"")</f>
        <v/>
      </c>
      <c r="E801" s="102" t="str">
        <f>IFERROR(IF([1]ForbDraft!I814&lt;&gt;"",TEXT([1]ForbDraft!I814,"#,##0.00"),""),"")</f>
        <v/>
      </c>
      <c r="F801" s="103" t="str">
        <f>IFERROR(IF([1]ForbDraft!F814&lt;&gt;"",[1]ForbDraft!F814,""),"")</f>
        <v/>
      </c>
      <c r="G801" s="38" t="str">
        <f>IFERROR(IF([1]ForbCalc!D799&lt;&gt;"",[1]ForbCalc!D799,""),"")</f>
        <v/>
      </c>
      <c r="H801" s="104" t="str">
        <f>IFERROR(IF([1]ForbCalc!E799&lt;&gt;"",[1]ForbCalc!E799,""),"")</f>
        <v/>
      </c>
    </row>
    <row r="802" spans="2:8" s="1" customFormat="1" x14ac:dyDescent="0.2">
      <c r="B802" s="87" t="str">
        <f>IFERROR(IF([1]ForbDraft!B815&lt;&gt;"",[1]ForbDraft!B815,""),"")</f>
        <v/>
      </c>
      <c r="C802" s="101" t="str">
        <f>IFERROR(IF([1]ForbDraft!C815&lt;&gt;"",[1]ForbDraft!C815,""),"")</f>
        <v/>
      </c>
      <c r="D802" s="38" t="str">
        <f>IFERROR(IF([1]ForbDraft!O815&lt;&gt;"",[1]ForbDraft!O815,""),"")</f>
        <v/>
      </c>
      <c r="E802" s="102" t="str">
        <f>IFERROR(IF([1]ForbDraft!I815&lt;&gt;"",TEXT([1]ForbDraft!I815,"#,##0.00"),""),"")</f>
        <v/>
      </c>
      <c r="F802" s="103" t="str">
        <f>IFERROR(IF([1]ForbDraft!F815&lt;&gt;"",[1]ForbDraft!F815,""),"")</f>
        <v/>
      </c>
      <c r="G802" s="38" t="str">
        <f>IFERROR(IF([1]ForbCalc!D800&lt;&gt;"",[1]ForbCalc!D800,""),"")</f>
        <v/>
      </c>
      <c r="H802" s="104" t="str">
        <f>IFERROR(IF([1]ForbCalc!E800&lt;&gt;"",[1]ForbCalc!E800,""),"")</f>
        <v/>
      </c>
    </row>
    <row r="803" spans="2:8" s="1" customFormat="1" x14ac:dyDescent="0.2">
      <c r="B803" s="87" t="str">
        <f>IFERROR(IF([1]ForbDraft!B816&lt;&gt;"",[1]ForbDraft!B816,""),"")</f>
        <v/>
      </c>
      <c r="C803" s="101" t="str">
        <f>IFERROR(IF([1]ForbDraft!C816&lt;&gt;"",[1]ForbDraft!C816,""),"")</f>
        <v/>
      </c>
      <c r="D803" s="38" t="str">
        <f>IFERROR(IF([1]ForbDraft!O816&lt;&gt;"",[1]ForbDraft!O816,""),"")</f>
        <v/>
      </c>
      <c r="E803" s="102" t="str">
        <f>IFERROR(IF([1]ForbDraft!I816&lt;&gt;"",TEXT([1]ForbDraft!I816,"#,##0.00"),""),"")</f>
        <v/>
      </c>
      <c r="F803" s="103" t="str">
        <f>IFERROR(IF([1]ForbDraft!F816&lt;&gt;"",[1]ForbDraft!F816,""),"")</f>
        <v/>
      </c>
      <c r="G803" s="38" t="str">
        <f>IFERROR(IF([1]ForbCalc!D801&lt;&gt;"",[1]ForbCalc!D801,""),"")</f>
        <v/>
      </c>
      <c r="H803" s="104" t="str">
        <f>IFERROR(IF([1]ForbCalc!E801&lt;&gt;"",[1]ForbCalc!E801,""),"")</f>
        <v/>
      </c>
    </row>
    <row r="804" spans="2:8" s="1" customFormat="1" x14ac:dyDescent="0.2">
      <c r="B804" s="87" t="str">
        <f>IFERROR(IF([1]ForbDraft!B817&lt;&gt;"",[1]ForbDraft!B817,""),"")</f>
        <v/>
      </c>
      <c r="C804" s="101" t="str">
        <f>IFERROR(IF([1]ForbDraft!C817&lt;&gt;"",[1]ForbDraft!C817,""),"")</f>
        <v/>
      </c>
      <c r="D804" s="38" t="str">
        <f>IFERROR(IF([1]ForbDraft!O817&lt;&gt;"",[1]ForbDraft!O817,""),"")</f>
        <v/>
      </c>
      <c r="E804" s="102" t="str">
        <f>IFERROR(IF([1]ForbDraft!I817&lt;&gt;"",TEXT([1]ForbDraft!I817,"#,##0.00"),""),"")</f>
        <v/>
      </c>
      <c r="F804" s="103" t="str">
        <f>IFERROR(IF([1]ForbDraft!F817&lt;&gt;"",[1]ForbDraft!F817,""),"")</f>
        <v/>
      </c>
      <c r="G804" s="38" t="str">
        <f>IFERROR(IF([1]ForbCalc!D802&lt;&gt;"",[1]ForbCalc!D802,""),"")</f>
        <v/>
      </c>
      <c r="H804" s="104" t="str">
        <f>IFERROR(IF([1]ForbCalc!E802&lt;&gt;"",[1]ForbCalc!E802,""),"")</f>
        <v/>
      </c>
    </row>
    <row r="805" spans="2:8" s="1" customFormat="1" x14ac:dyDescent="0.2">
      <c r="B805" s="87" t="str">
        <f>IFERROR(IF([1]ForbDraft!B818&lt;&gt;"",[1]ForbDraft!B818,""),"")</f>
        <v/>
      </c>
      <c r="C805" s="101" t="str">
        <f>IFERROR(IF([1]ForbDraft!C818&lt;&gt;"",[1]ForbDraft!C818,""),"")</f>
        <v/>
      </c>
      <c r="D805" s="38" t="str">
        <f>IFERROR(IF([1]ForbDraft!O818&lt;&gt;"",[1]ForbDraft!O818,""),"")</f>
        <v/>
      </c>
      <c r="E805" s="102" t="str">
        <f>IFERROR(IF([1]ForbDraft!I818&lt;&gt;"",TEXT([1]ForbDraft!I818,"#,##0.00"),""),"")</f>
        <v/>
      </c>
      <c r="F805" s="103" t="str">
        <f>IFERROR(IF([1]ForbDraft!F818&lt;&gt;"",[1]ForbDraft!F818,""),"")</f>
        <v/>
      </c>
      <c r="G805" s="38" t="str">
        <f>IFERROR(IF([1]ForbCalc!D803&lt;&gt;"",[1]ForbCalc!D803,""),"")</f>
        <v/>
      </c>
      <c r="H805" s="104" t="str">
        <f>IFERROR(IF([1]ForbCalc!E803&lt;&gt;"",[1]ForbCalc!E803,""),"")</f>
        <v/>
      </c>
    </row>
    <row r="806" spans="2:8" s="1" customFormat="1" x14ac:dyDescent="0.2">
      <c r="B806" s="87" t="str">
        <f>IFERROR(IF([1]ForbDraft!B819&lt;&gt;"",[1]ForbDraft!B819,""),"")</f>
        <v/>
      </c>
      <c r="C806" s="101" t="str">
        <f>IFERROR(IF([1]ForbDraft!C819&lt;&gt;"",[1]ForbDraft!C819,""),"")</f>
        <v/>
      </c>
      <c r="D806" s="38" t="str">
        <f>IFERROR(IF([1]ForbDraft!O819&lt;&gt;"",[1]ForbDraft!O819,""),"")</f>
        <v/>
      </c>
      <c r="E806" s="102" t="str">
        <f>IFERROR(IF([1]ForbDraft!I819&lt;&gt;"",TEXT([1]ForbDraft!I819,"#,##0.00"),""),"")</f>
        <v/>
      </c>
      <c r="F806" s="103" t="str">
        <f>IFERROR(IF([1]ForbDraft!F819&lt;&gt;"",[1]ForbDraft!F819,""),"")</f>
        <v/>
      </c>
      <c r="G806" s="38" t="str">
        <f>IFERROR(IF([1]ForbCalc!D804&lt;&gt;"",[1]ForbCalc!D804,""),"")</f>
        <v/>
      </c>
      <c r="H806" s="104" t="str">
        <f>IFERROR(IF([1]ForbCalc!E804&lt;&gt;"",[1]ForbCalc!E804,""),"")</f>
        <v/>
      </c>
    </row>
    <row r="807" spans="2:8" s="1" customFormat="1" x14ac:dyDescent="0.2">
      <c r="B807" s="87" t="str">
        <f>IFERROR(IF([1]ForbDraft!B820&lt;&gt;"",[1]ForbDraft!B820,""),"")</f>
        <v/>
      </c>
      <c r="C807" s="101" t="str">
        <f>IFERROR(IF([1]ForbDraft!C820&lt;&gt;"",[1]ForbDraft!C820,""),"")</f>
        <v/>
      </c>
      <c r="D807" s="38" t="str">
        <f>IFERROR(IF([1]ForbDraft!O820&lt;&gt;"",[1]ForbDraft!O820,""),"")</f>
        <v/>
      </c>
      <c r="E807" s="102" t="str">
        <f>IFERROR(IF([1]ForbDraft!I820&lt;&gt;"",TEXT([1]ForbDraft!I820,"#,##0.00"),""),"")</f>
        <v/>
      </c>
      <c r="F807" s="103" t="str">
        <f>IFERROR(IF([1]ForbDraft!F820&lt;&gt;"",[1]ForbDraft!F820,""),"")</f>
        <v/>
      </c>
      <c r="G807" s="38" t="str">
        <f>IFERROR(IF([1]ForbCalc!D805&lt;&gt;"",[1]ForbCalc!D805,""),"")</f>
        <v/>
      </c>
      <c r="H807" s="104" t="str">
        <f>IFERROR(IF([1]ForbCalc!E805&lt;&gt;"",[1]ForbCalc!E805,""),"")</f>
        <v/>
      </c>
    </row>
    <row r="808" spans="2:8" s="1" customFormat="1" x14ac:dyDescent="0.2">
      <c r="B808" s="87" t="str">
        <f>IFERROR(IF([1]ForbDraft!B821&lt;&gt;"",[1]ForbDraft!B821,""),"")</f>
        <v/>
      </c>
      <c r="C808" s="101" t="str">
        <f>IFERROR(IF([1]ForbDraft!C821&lt;&gt;"",[1]ForbDraft!C821,""),"")</f>
        <v/>
      </c>
      <c r="D808" s="38" t="str">
        <f>IFERROR(IF([1]ForbDraft!O821&lt;&gt;"",[1]ForbDraft!O821,""),"")</f>
        <v/>
      </c>
      <c r="E808" s="102" t="str">
        <f>IFERROR(IF([1]ForbDraft!I821&lt;&gt;"",TEXT([1]ForbDraft!I821,"#,##0.00"),""),"")</f>
        <v/>
      </c>
      <c r="F808" s="103" t="str">
        <f>IFERROR(IF([1]ForbDraft!F821&lt;&gt;"",[1]ForbDraft!F821,""),"")</f>
        <v/>
      </c>
      <c r="G808" s="38" t="str">
        <f>IFERROR(IF([1]ForbCalc!D806&lt;&gt;"",[1]ForbCalc!D806,""),"")</f>
        <v/>
      </c>
      <c r="H808" s="104" t="str">
        <f>IFERROR(IF([1]ForbCalc!E806&lt;&gt;"",[1]ForbCalc!E806,""),"")</f>
        <v/>
      </c>
    </row>
    <row r="809" spans="2:8" s="1" customFormat="1" x14ac:dyDescent="0.2">
      <c r="B809" s="87" t="str">
        <f>IFERROR(IF([1]ForbDraft!B822&lt;&gt;"",[1]ForbDraft!B822,""),"")</f>
        <v/>
      </c>
      <c r="C809" s="101" t="str">
        <f>IFERROR(IF([1]ForbDraft!C822&lt;&gt;"",[1]ForbDraft!C822,""),"")</f>
        <v/>
      </c>
      <c r="D809" s="38" t="str">
        <f>IFERROR(IF([1]ForbDraft!O822&lt;&gt;"",[1]ForbDraft!O822,""),"")</f>
        <v/>
      </c>
      <c r="E809" s="102" t="str">
        <f>IFERROR(IF([1]ForbDraft!I822&lt;&gt;"",TEXT([1]ForbDraft!I822,"#,##0.00"),""),"")</f>
        <v/>
      </c>
      <c r="F809" s="103" t="str">
        <f>IFERROR(IF([1]ForbDraft!F822&lt;&gt;"",[1]ForbDraft!F822,""),"")</f>
        <v/>
      </c>
      <c r="G809" s="38" t="str">
        <f>IFERROR(IF([1]ForbCalc!D807&lt;&gt;"",[1]ForbCalc!D807,""),"")</f>
        <v/>
      </c>
      <c r="H809" s="104" t="str">
        <f>IFERROR(IF([1]ForbCalc!E807&lt;&gt;"",[1]ForbCalc!E807,""),"")</f>
        <v/>
      </c>
    </row>
    <row r="810" spans="2:8" s="1" customFormat="1" x14ac:dyDescent="0.2">
      <c r="B810" s="87" t="str">
        <f>IFERROR(IF([1]ForbDraft!B823&lt;&gt;"",[1]ForbDraft!B823,""),"")</f>
        <v/>
      </c>
      <c r="C810" s="101" t="str">
        <f>IFERROR(IF([1]ForbDraft!C823&lt;&gt;"",[1]ForbDraft!C823,""),"")</f>
        <v/>
      </c>
      <c r="D810" s="38" t="str">
        <f>IFERROR(IF([1]ForbDraft!O823&lt;&gt;"",[1]ForbDraft!O823,""),"")</f>
        <v/>
      </c>
      <c r="E810" s="102" t="str">
        <f>IFERROR(IF([1]ForbDraft!I823&lt;&gt;"",TEXT([1]ForbDraft!I823,"#,##0.00"),""),"")</f>
        <v/>
      </c>
      <c r="F810" s="103" t="str">
        <f>IFERROR(IF([1]ForbDraft!F823&lt;&gt;"",[1]ForbDraft!F823,""),"")</f>
        <v/>
      </c>
      <c r="G810" s="38" t="str">
        <f>IFERROR(IF([1]ForbCalc!D808&lt;&gt;"",[1]ForbCalc!D808,""),"")</f>
        <v/>
      </c>
      <c r="H810" s="104" t="str">
        <f>IFERROR(IF([1]ForbCalc!E808&lt;&gt;"",[1]ForbCalc!E808,""),"")</f>
        <v/>
      </c>
    </row>
    <row r="811" spans="2:8" s="1" customFormat="1" x14ac:dyDescent="0.2">
      <c r="B811" s="87" t="str">
        <f>IFERROR(IF([1]ForbDraft!B824&lt;&gt;"",[1]ForbDraft!B824,""),"")</f>
        <v/>
      </c>
      <c r="C811" s="101" t="str">
        <f>IFERROR(IF([1]ForbDraft!C824&lt;&gt;"",[1]ForbDraft!C824,""),"")</f>
        <v/>
      </c>
      <c r="D811" s="38" t="str">
        <f>IFERROR(IF([1]ForbDraft!O824&lt;&gt;"",[1]ForbDraft!O824,""),"")</f>
        <v/>
      </c>
      <c r="E811" s="102" t="str">
        <f>IFERROR(IF([1]ForbDraft!I824&lt;&gt;"",TEXT([1]ForbDraft!I824,"#,##0.00"),""),"")</f>
        <v/>
      </c>
      <c r="F811" s="103" t="str">
        <f>IFERROR(IF([1]ForbDraft!F824&lt;&gt;"",[1]ForbDraft!F824,""),"")</f>
        <v/>
      </c>
      <c r="G811" s="38" t="str">
        <f>IFERROR(IF([1]ForbCalc!D809&lt;&gt;"",[1]ForbCalc!D809,""),"")</f>
        <v/>
      </c>
      <c r="H811" s="104" t="str">
        <f>IFERROR(IF([1]ForbCalc!E809&lt;&gt;"",[1]ForbCalc!E809,""),"")</f>
        <v/>
      </c>
    </row>
    <row r="812" spans="2:8" s="1" customFormat="1" x14ac:dyDescent="0.2">
      <c r="B812" s="87" t="str">
        <f>IFERROR(IF([1]ForbDraft!B825&lt;&gt;"",[1]ForbDraft!B825,""),"")</f>
        <v/>
      </c>
      <c r="C812" s="101" t="str">
        <f>IFERROR(IF([1]ForbDraft!C825&lt;&gt;"",[1]ForbDraft!C825,""),"")</f>
        <v/>
      </c>
      <c r="D812" s="38" t="str">
        <f>IFERROR(IF([1]ForbDraft!O825&lt;&gt;"",[1]ForbDraft!O825,""),"")</f>
        <v/>
      </c>
      <c r="E812" s="102" t="str">
        <f>IFERROR(IF([1]ForbDraft!I825&lt;&gt;"",TEXT([1]ForbDraft!I825,"#,##0.00"),""),"")</f>
        <v/>
      </c>
      <c r="F812" s="103" t="str">
        <f>IFERROR(IF([1]ForbDraft!F825&lt;&gt;"",[1]ForbDraft!F825,""),"")</f>
        <v/>
      </c>
      <c r="G812" s="38" t="str">
        <f>IFERROR(IF([1]ForbCalc!D810&lt;&gt;"",[1]ForbCalc!D810,""),"")</f>
        <v/>
      </c>
      <c r="H812" s="104" t="str">
        <f>IFERROR(IF([1]ForbCalc!E810&lt;&gt;"",[1]ForbCalc!E810,""),"")</f>
        <v/>
      </c>
    </row>
    <row r="813" spans="2:8" s="1" customFormat="1" x14ac:dyDescent="0.2">
      <c r="B813" s="87" t="str">
        <f>IFERROR(IF([1]ForbDraft!B826&lt;&gt;"",[1]ForbDraft!B826,""),"")</f>
        <v/>
      </c>
      <c r="C813" s="101" t="str">
        <f>IFERROR(IF([1]ForbDraft!C826&lt;&gt;"",[1]ForbDraft!C826,""),"")</f>
        <v/>
      </c>
      <c r="D813" s="38" t="str">
        <f>IFERROR(IF([1]ForbDraft!O826&lt;&gt;"",[1]ForbDraft!O826,""),"")</f>
        <v/>
      </c>
      <c r="E813" s="102" t="str">
        <f>IFERROR(IF([1]ForbDraft!I826&lt;&gt;"",TEXT([1]ForbDraft!I826,"#,##0.00"),""),"")</f>
        <v/>
      </c>
      <c r="F813" s="103" t="str">
        <f>IFERROR(IF([1]ForbDraft!F826&lt;&gt;"",[1]ForbDraft!F826,""),"")</f>
        <v/>
      </c>
      <c r="G813" s="38" t="str">
        <f>IFERROR(IF([1]ForbCalc!D811&lt;&gt;"",[1]ForbCalc!D811,""),"")</f>
        <v/>
      </c>
      <c r="H813" s="104" t="str">
        <f>IFERROR(IF([1]ForbCalc!E811&lt;&gt;"",[1]ForbCalc!E811,""),"")</f>
        <v/>
      </c>
    </row>
    <row r="814" spans="2:8" s="1" customFormat="1" x14ac:dyDescent="0.2">
      <c r="B814" s="87" t="str">
        <f>IFERROR(IF([1]ForbDraft!B827&lt;&gt;"",[1]ForbDraft!B827,""),"")</f>
        <v/>
      </c>
      <c r="C814" s="101" t="str">
        <f>IFERROR(IF([1]ForbDraft!C827&lt;&gt;"",[1]ForbDraft!C827,""),"")</f>
        <v/>
      </c>
      <c r="D814" s="38" t="str">
        <f>IFERROR(IF([1]ForbDraft!O827&lt;&gt;"",[1]ForbDraft!O827,""),"")</f>
        <v/>
      </c>
      <c r="E814" s="102" t="str">
        <f>IFERROR(IF([1]ForbDraft!I827&lt;&gt;"",TEXT([1]ForbDraft!I827,"#,##0.00"),""),"")</f>
        <v/>
      </c>
      <c r="F814" s="103" t="str">
        <f>IFERROR(IF([1]ForbDraft!F827&lt;&gt;"",[1]ForbDraft!F827,""),"")</f>
        <v/>
      </c>
      <c r="G814" s="38" t="str">
        <f>IFERROR(IF([1]ForbCalc!D812&lt;&gt;"",[1]ForbCalc!D812,""),"")</f>
        <v/>
      </c>
      <c r="H814" s="104" t="str">
        <f>IFERROR(IF([1]ForbCalc!E812&lt;&gt;"",[1]ForbCalc!E812,""),"")</f>
        <v/>
      </c>
    </row>
    <row r="815" spans="2:8" s="1" customFormat="1" x14ac:dyDescent="0.2">
      <c r="B815" s="87" t="str">
        <f>IFERROR(IF([1]ForbDraft!B828&lt;&gt;"",[1]ForbDraft!B828,""),"")</f>
        <v/>
      </c>
      <c r="C815" s="101" t="str">
        <f>IFERROR(IF([1]ForbDraft!C828&lt;&gt;"",[1]ForbDraft!C828,""),"")</f>
        <v/>
      </c>
      <c r="D815" s="38" t="str">
        <f>IFERROR(IF([1]ForbDraft!O828&lt;&gt;"",[1]ForbDraft!O828,""),"")</f>
        <v/>
      </c>
      <c r="E815" s="102" t="str">
        <f>IFERROR(IF([1]ForbDraft!I828&lt;&gt;"",TEXT([1]ForbDraft!I828,"#,##0.00"),""),"")</f>
        <v/>
      </c>
      <c r="F815" s="103" t="str">
        <f>IFERROR(IF([1]ForbDraft!F828&lt;&gt;"",[1]ForbDraft!F828,""),"")</f>
        <v/>
      </c>
      <c r="G815" s="38" t="str">
        <f>IFERROR(IF([1]ForbCalc!D813&lt;&gt;"",[1]ForbCalc!D813,""),"")</f>
        <v/>
      </c>
      <c r="H815" s="104" t="str">
        <f>IFERROR(IF([1]ForbCalc!E813&lt;&gt;"",[1]ForbCalc!E813,""),"")</f>
        <v/>
      </c>
    </row>
    <row r="816" spans="2:8" s="1" customFormat="1" x14ac:dyDescent="0.2">
      <c r="B816" s="87" t="str">
        <f>IFERROR(IF([1]ForbDraft!B829&lt;&gt;"",[1]ForbDraft!B829,""),"")</f>
        <v/>
      </c>
      <c r="C816" s="101" t="str">
        <f>IFERROR(IF([1]ForbDraft!C829&lt;&gt;"",[1]ForbDraft!C829,""),"")</f>
        <v/>
      </c>
      <c r="D816" s="38" t="str">
        <f>IFERROR(IF([1]ForbDraft!O829&lt;&gt;"",[1]ForbDraft!O829,""),"")</f>
        <v/>
      </c>
      <c r="E816" s="102" t="str">
        <f>IFERROR(IF([1]ForbDraft!I829&lt;&gt;"",TEXT([1]ForbDraft!I829,"#,##0.00"),""),"")</f>
        <v/>
      </c>
      <c r="F816" s="103" t="str">
        <f>IFERROR(IF([1]ForbDraft!F829&lt;&gt;"",[1]ForbDraft!F829,""),"")</f>
        <v/>
      </c>
      <c r="G816" s="38" t="str">
        <f>IFERROR(IF([1]ForbCalc!D814&lt;&gt;"",[1]ForbCalc!D814,""),"")</f>
        <v/>
      </c>
      <c r="H816" s="104" t="str">
        <f>IFERROR(IF([1]ForbCalc!E814&lt;&gt;"",[1]ForbCalc!E814,""),"")</f>
        <v/>
      </c>
    </row>
    <row r="817" spans="2:8" s="1" customFormat="1" x14ac:dyDescent="0.2">
      <c r="B817" s="87" t="str">
        <f>IFERROR(IF([1]ForbDraft!B830&lt;&gt;"",[1]ForbDraft!B830,""),"")</f>
        <v/>
      </c>
      <c r="C817" s="101" t="str">
        <f>IFERROR(IF([1]ForbDraft!C830&lt;&gt;"",[1]ForbDraft!C830,""),"")</f>
        <v/>
      </c>
      <c r="D817" s="38" t="str">
        <f>IFERROR(IF([1]ForbDraft!O830&lt;&gt;"",[1]ForbDraft!O830,""),"")</f>
        <v/>
      </c>
      <c r="E817" s="102" t="str">
        <f>IFERROR(IF([1]ForbDraft!I830&lt;&gt;"",TEXT([1]ForbDraft!I830,"#,##0.00"),""),"")</f>
        <v/>
      </c>
      <c r="F817" s="103" t="str">
        <f>IFERROR(IF([1]ForbDraft!F830&lt;&gt;"",[1]ForbDraft!F830,""),"")</f>
        <v/>
      </c>
      <c r="G817" s="38" t="str">
        <f>IFERROR(IF([1]ForbCalc!D815&lt;&gt;"",[1]ForbCalc!D815,""),"")</f>
        <v/>
      </c>
      <c r="H817" s="104" t="str">
        <f>IFERROR(IF([1]ForbCalc!E815&lt;&gt;"",[1]ForbCalc!E815,""),"")</f>
        <v/>
      </c>
    </row>
    <row r="818" spans="2:8" s="1" customFormat="1" x14ac:dyDescent="0.2">
      <c r="B818" s="87" t="str">
        <f>IFERROR(IF([1]ForbDraft!B831&lt;&gt;"",[1]ForbDraft!B831,""),"")</f>
        <v/>
      </c>
      <c r="C818" s="101" t="str">
        <f>IFERROR(IF([1]ForbDraft!C831&lt;&gt;"",[1]ForbDraft!C831,""),"")</f>
        <v/>
      </c>
      <c r="D818" s="38" t="str">
        <f>IFERROR(IF([1]ForbDraft!O831&lt;&gt;"",[1]ForbDraft!O831,""),"")</f>
        <v/>
      </c>
      <c r="E818" s="102" t="str">
        <f>IFERROR(IF([1]ForbDraft!I831&lt;&gt;"",TEXT([1]ForbDraft!I831,"#,##0.00"),""),"")</f>
        <v/>
      </c>
      <c r="F818" s="103" t="str">
        <f>IFERROR(IF([1]ForbDraft!F831&lt;&gt;"",[1]ForbDraft!F831,""),"")</f>
        <v/>
      </c>
      <c r="G818" s="38" t="str">
        <f>IFERROR(IF([1]ForbCalc!D816&lt;&gt;"",[1]ForbCalc!D816,""),"")</f>
        <v/>
      </c>
      <c r="H818" s="104" t="str">
        <f>IFERROR(IF([1]ForbCalc!E816&lt;&gt;"",[1]ForbCalc!E816,""),"")</f>
        <v/>
      </c>
    </row>
    <row r="819" spans="2:8" s="1" customFormat="1" x14ac:dyDescent="0.2">
      <c r="B819" s="87" t="str">
        <f>IFERROR(IF([1]ForbDraft!B832&lt;&gt;"",[1]ForbDraft!B832,""),"")</f>
        <v/>
      </c>
      <c r="C819" s="101" t="str">
        <f>IFERROR(IF([1]ForbDraft!C832&lt;&gt;"",[1]ForbDraft!C832,""),"")</f>
        <v/>
      </c>
      <c r="D819" s="38" t="str">
        <f>IFERROR(IF([1]ForbDraft!O832&lt;&gt;"",[1]ForbDraft!O832,""),"")</f>
        <v/>
      </c>
      <c r="E819" s="102" t="str">
        <f>IFERROR(IF([1]ForbDraft!I832&lt;&gt;"",TEXT([1]ForbDraft!I832,"#,##0.00"),""),"")</f>
        <v/>
      </c>
      <c r="F819" s="103" t="str">
        <f>IFERROR(IF([1]ForbDraft!F832&lt;&gt;"",[1]ForbDraft!F832,""),"")</f>
        <v/>
      </c>
      <c r="G819" s="38" t="str">
        <f>IFERROR(IF([1]ForbCalc!D817&lt;&gt;"",[1]ForbCalc!D817,""),"")</f>
        <v/>
      </c>
      <c r="H819" s="104" t="str">
        <f>IFERROR(IF([1]ForbCalc!E817&lt;&gt;"",[1]ForbCalc!E817,""),"")</f>
        <v/>
      </c>
    </row>
    <row r="820" spans="2:8" s="1" customFormat="1" x14ac:dyDescent="0.2">
      <c r="B820" s="87" t="str">
        <f>IFERROR(IF([1]ForbDraft!B833&lt;&gt;"",[1]ForbDraft!B833,""),"")</f>
        <v/>
      </c>
      <c r="C820" s="101" t="str">
        <f>IFERROR(IF([1]ForbDraft!C833&lt;&gt;"",[1]ForbDraft!C833,""),"")</f>
        <v/>
      </c>
      <c r="D820" s="38" t="str">
        <f>IFERROR(IF([1]ForbDraft!O833&lt;&gt;"",[1]ForbDraft!O833,""),"")</f>
        <v/>
      </c>
      <c r="E820" s="102" t="str">
        <f>IFERROR(IF([1]ForbDraft!I833&lt;&gt;"",TEXT([1]ForbDraft!I833,"#,##0.00"),""),"")</f>
        <v/>
      </c>
      <c r="F820" s="103" t="str">
        <f>IFERROR(IF([1]ForbDraft!F833&lt;&gt;"",[1]ForbDraft!F833,""),"")</f>
        <v/>
      </c>
      <c r="G820" s="38" t="str">
        <f>IFERROR(IF([1]ForbCalc!D818&lt;&gt;"",[1]ForbCalc!D818,""),"")</f>
        <v/>
      </c>
      <c r="H820" s="104" t="str">
        <f>IFERROR(IF([1]ForbCalc!E818&lt;&gt;"",[1]ForbCalc!E818,""),"")</f>
        <v/>
      </c>
    </row>
    <row r="821" spans="2:8" s="1" customFormat="1" x14ac:dyDescent="0.2">
      <c r="B821" s="87" t="str">
        <f>IFERROR(IF([1]ForbDraft!B834&lt;&gt;"",[1]ForbDraft!B834,""),"")</f>
        <v/>
      </c>
      <c r="C821" s="101" t="str">
        <f>IFERROR(IF([1]ForbDraft!C834&lt;&gt;"",[1]ForbDraft!C834,""),"")</f>
        <v/>
      </c>
      <c r="D821" s="38" t="str">
        <f>IFERROR(IF([1]ForbDraft!O834&lt;&gt;"",[1]ForbDraft!O834,""),"")</f>
        <v/>
      </c>
      <c r="E821" s="102" t="str">
        <f>IFERROR(IF([1]ForbDraft!I834&lt;&gt;"",TEXT([1]ForbDraft!I834,"#,##0.00"),""),"")</f>
        <v/>
      </c>
      <c r="F821" s="103" t="str">
        <f>IFERROR(IF([1]ForbDraft!F834&lt;&gt;"",[1]ForbDraft!F834,""),"")</f>
        <v/>
      </c>
      <c r="G821" s="38" t="str">
        <f>IFERROR(IF([1]ForbCalc!D819&lt;&gt;"",[1]ForbCalc!D819,""),"")</f>
        <v/>
      </c>
      <c r="H821" s="104" t="str">
        <f>IFERROR(IF([1]ForbCalc!E819&lt;&gt;"",[1]ForbCalc!E819,""),"")</f>
        <v/>
      </c>
    </row>
    <row r="822" spans="2:8" s="1" customFormat="1" x14ac:dyDescent="0.2">
      <c r="B822" s="87" t="str">
        <f>IFERROR(IF([1]ForbDraft!B835&lt;&gt;"",[1]ForbDraft!B835,""),"")</f>
        <v/>
      </c>
      <c r="C822" s="101" t="str">
        <f>IFERROR(IF([1]ForbDraft!C835&lt;&gt;"",[1]ForbDraft!C835,""),"")</f>
        <v/>
      </c>
      <c r="D822" s="38" t="str">
        <f>IFERROR(IF([1]ForbDraft!O835&lt;&gt;"",[1]ForbDraft!O835,""),"")</f>
        <v/>
      </c>
      <c r="E822" s="102" t="str">
        <f>IFERROR(IF([1]ForbDraft!I835&lt;&gt;"",TEXT([1]ForbDraft!I835,"#,##0.00"),""),"")</f>
        <v/>
      </c>
      <c r="F822" s="103" t="str">
        <f>IFERROR(IF([1]ForbDraft!F835&lt;&gt;"",[1]ForbDraft!F835,""),"")</f>
        <v/>
      </c>
      <c r="G822" s="38" t="str">
        <f>IFERROR(IF([1]ForbCalc!D820&lt;&gt;"",[1]ForbCalc!D820,""),"")</f>
        <v/>
      </c>
      <c r="H822" s="104" t="str">
        <f>IFERROR(IF([1]ForbCalc!E820&lt;&gt;"",[1]ForbCalc!E820,""),"")</f>
        <v/>
      </c>
    </row>
    <row r="823" spans="2:8" s="1" customFormat="1" x14ac:dyDescent="0.2">
      <c r="B823" s="87" t="str">
        <f>IFERROR(IF([1]ForbDraft!B836&lt;&gt;"",[1]ForbDraft!B836,""),"")</f>
        <v/>
      </c>
      <c r="C823" s="101" t="str">
        <f>IFERROR(IF([1]ForbDraft!C836&lt;&gt;"",[1]ForbDraft!C836,""),"")</f>
        <v/>
      </c>
      <c r="D823" s="38" t="str">
        <f>IFERROR(IF([1]ForbDraft!O836&lt;&gt;"",[1]ForbDraft!O836,""),"")</f>
        <v/>
      </c>
      <c r="E823" s="102" t="str">
        <f>IFERROR(IF([1]ForbDraft!I836&lt;&gt;"",TEXT([1]ForbDraft!I836,"#,##0.00"),""),"")</f>
        <v/>
      </c>
      <c r="F823" s="103" t="str">
        <f>IFERROR(IF([1]ForbDraft!F836&lt;&gt;"",[1]ForbDraft!F836,""),"")</f>
        <v/>
      </c>
      <c r="G823" s="38" t="str">
        <f>IFERROR(IF([1]ForbCalc!D821&lt;&gt;"",[1]ForbCalc!D821,""),"")</f>
        <v/>
      </c>
      <c r="H823" s="104" t="str">
        <f>IFERROR(IF([1]ForbCalc!E821&lt;&gt;"",[1]ForbCalc!E821,""),"")</f>
        <v/>
      </c>
    </row>
    <row r="824" spans="2:8" s="1" customFormat="1" x14ac:dyDescent="0.2">
      <c r="B824" s="87" t="str">
        <f>IFERROR(IF([1]ForbDraft!B837&lt;&gt;"",[1]ForbDraft!B837,""),"")</f>
        <v/>
      </c>
      <c r="C824" s="101" t="str">
        <f>IFERROR(IF([1]ForbDraft!C837&lt;&gt;"",[1]ForbDraft!C837,""),"")</f>
        <v/>
      </c>
      <c r="D824" s="38" t="str">
        <f>IFERROR(IF([1]ForbDraft!O837&lt;&gt;"",[1]ForbDraft!O837,""),"")</f>
        <v/>
      </c>
      <c r="E824" s="102" t="str">
        <f>IFERROR(IF([1]ForbDraft!I837&lt;&gt;"",TEXT([1]ForbDraft!I837,"#,##0.00"),""),"")</f>
        <v/>
      </c>
      <c r="F824" s="103" t="str">
        <f>IFERROR(IF([1]ForbDraft!F837&lt;&gt;"",[1]ForbDraft!F837,""),"")</f>
        <v/>
      </c>
      <c r="G824" s="38" t="str">
        <f>IFERROR(IF([1]ForbCalc!D822&lt;&gt;"",[1]ForbCalc!D822,""),"")</f>
        <v/>
      </c>
      <c r="H824" s="104" t="str">
        <f>IFERROR(IF([1]ForbCalc!E822&lt;&gt;"",[1]ForbCalc!E822,""),"")</f>
        <v/>
      </c>
    </row>
    <row r="825" spans="2:8" s="1" customFormat="1" x14ac:dyDescent="0.2">
      <c r="B825" s="87" t="str">
        <f>IFERROR(IF([1]ForbDraft!B838&lt;&gt;"",[1]ForbDraft!B838,""),"")</f>
        <v/>
      </c>
      <c r="C825" s="101" t="str">
        <f>IFERROR(IF([1]ForbDraft!C838&lt;&gt;"",[1]ForbDraft!C838,""),"")</f>
        <v/>
      </c>
      <c r="D825" s="38" t="str">
        <f>IFERROR(IF([1]ForbDraft!O838&lt;&gt;"",[1]ForbDraft!O838,""),"")</f>
        <v/>
      </c>
      <c r="E825" s="102" t="str">
        <f>IFERROR(IF([1]ForbDraft!I838&lt;&gt;"",TEXT([1]ForbDraft!I838,"#,##0.00"),""),"")</f>
        <v/>
      </c>
      <c r="F825" s="103" t="str">
        <f>IFERROR(IF([1]ForbDraft!F838&lt;&gt;"",[1]ForbDraft!F838,""),"")</f>
        <v/>
      </c>
      <c r="G825" s="38" t="str">
        <f>IFERROR(IF([1]ForbCalc!D823&lt;&gt;"",[1]ForbCalc!D823,""),"")</f>
        <v/>
      </c>
      <c r="H825" s="104" t="str">
        <f>IFERROR(IF([1]ForbCalc!E823&lt;&gt;"",[1]ForbCalc!E823,""),"")</f>
        <v/>
      </c>
    </row>
    <row r="826" spans="2:8" s="1" customFormat="1" x14ac:dyDescent="0.2">
      <c r="B826" s="87" t="str">
        <f>IFERROR(IF([1]ForbDraft!B839&lt;&gt;"",[1]ForbDraft!B839,""),"")</f>
        <v/>
      </c>
      <c r="C826" s="101" t="str">
        <f>IFERROR(IF([1]ForbDraft!C839&lt;&gt;"",[1]ForbDraft!C839,""),"")</f>
        <v/>
      </c>
      <c r="D826" s="38" t="str">
        <f>IFERROR(IF([1]ForbDraft!O839&lt;&gt;"",[1]ForbDraft!O839,""),"")</f>
        <v/>
      </c>
      <c r="E826" s="102" t="str">
        <f>IFERROR(IF([1]ForbDraft!I839&lt;&gt;"",TEXT([1]ForbDraft!I839,"#,##0.00"),""),"")</f>
        <v/>
      </c>
      <c r="F826" s="103" t="str">
        <f>IFERROR(IF([1]ForbDraft!F839&lt;&gt;"",[1]ForbDraft!F839,""),"")</f>
        <v/>
      </c>
      <c r="G826" s="38" t="str">
        <f>IFERROR(IF([1]ForbCalc!D824&lt;&gt;"",[1]ForbCalc!D824,""),"")</f>
        <v/>
      </c>
      <c r="H826" s="104" t="str">
        <f>IFERROR(IF([1]ForbCalc!E824&lt;&gt;"",[1]ForbCalc!E824,""),"")</f>
        <v/>
      </c>
    </row>
    <row r="827" spans="2:8" s="1" customFormat="1" x14ac:dyDescent="0.2">
      <c r="B827" s="87" t="str">
        <f>IFERROR(IF([1]ForbDraft!B840&lt;&gt;"",[1]ForbDraft!B840,""),"")</f>
        <v/>
      </c>
      <c r="C827" s="101" t="str">
        <f>IFERROR(IF([1]ForbDraft!C840&lt;&gt;"",[1]ForbDraft!C840,""),"")</f>
        <v/>
      </c>
      <c r="D827" s="38" t="str">
        <f>IFERROR(IF([1]ForbDraft!O840&lt;&gt;"",[1]ForbDraft!O840,""),"")</f>
        <v/>
      </c>
      <c r="E827" s="102" t="str">
        <f>IFERROR(IF([1]ForbDraft!I840&lt;&gt;"",TEXT([1]ForbDraft!I840,"#,##0.00"),""),"")</f>
        <v/>
      </c>
      <c r="F827" s="103" t="str">
        <f>IFERROR(IF([1]ForbDraft!F840&lt;&gt;"",[1]ForbDraft!F840,""),"")</f>
        <v/>
      </c>
      <c r="G827" s="38" t="str">
        <f>IFERROR(IF([1]ForbCalc!D825&lt;&gt;"",[1]ForbCalc!D825,""),"")</f>
        <v/>
      </c>
      <c r="H827" s="104" t="str">
        <f>IFERROR(IF([1]ForbCalc!E825&lt;&gt;"",[1]ForbCalc!E825,""),"")</f>
        <v/>
      </c>
    </row>
    <row r="828" spans="2:8" s="1" customFormat="1" x14ac:dyDescent="0.2">
      <c r="B828" s="87" t="str">
        <f>IFERROR(IF([1]ForbDraft!B841&lt;&gt;"",[1]ForbDraft!B841,""),"")</f>
        <v/>
      </c>
      <c r="C828" s="101" t="str">
        <f>IFERROR(IF([1]ForbDraft!C841&lt;&gt;"",[1]ForbDraft!C841,""),"")</f>
        <v/>
      </c>
      <c r="D828" s="38" t="str">
        <f>IFERROR(IF([1]ForbDraft!O841&lt;&gt;"",[1]ForbDraft!O841,""),"")</f>
        <v/>
      </c>
      <c r="E828" s="102" t="str">
        <f>IFERROR(IF([1]ForbDraft!I841&lt;&gt;"",TEXT([1]ForbDraft!I841,"#,##0.00"),""),"")</f>
        <v/>
      </c>
      <c r="F828" s="103" t="str">
        <f>IFERROR(IF([1]ForbDraft!F841&lt;&gt;"",[1]ForbDraft!F841,""),"")</f>
        <v/>
      </c>
      <c r="G828" s="38" t="str">
        <f>IFERROR(IF([1]ForbCalc!D826&lt;&gt;"",[1]ForbCalc!D826,""),"")</f>
        <v/>
      </c>
      <c r="H828" s="104" t="str">
        <f>IFERROR(IF([1]ForbCalc!E826&lt;&gt;"",[1]ForbCalc!E826,""),"")</f>
        <v/>
      </c>
    </row>
    <row r="829" spans="2:8" s="1" customFormat="1" x14ac:dyDescent="0.2">
      <c r="B829" s="87" t="str">
        <f>IFERROR(IF([1]ForbDraft!B842&lt;&gt;"",[1]ForbDraft!B842,""),"")</f>
        <v/>
      </c>
      <c r="C829" s="101" t="str">
        <f>IFERROR(IF([1]ForbDraft!C842&lt;&gt;"",[1]ForbDraft!C842,""),"")</f>
        <v/>
      </c>
      <c r="D829" s="38" t="str">
        <f>IFERROR(IF([1]ForbDraft!O842&lt;&gt;"",[1]ForbDraft!O842,""),"")</f>
        <v/>
      </c>
      <c r="E829" s="102" t="str">
        <f>IFERROR(IF([1]ForbDraft!I842&lt;&gt;"",TEXT([1]ForbDraft!I842,"#,##0.00"),""),"")</f>
        <v/>
      </c>
      <c r="F829" s="103" t="str">
        <f>IFERROR(IF([1]ForbDraft!F842&lt;&gt;"",[1]ForbDraft!F842,""),"")</f>
        <v/>
      </c>
      <c r="G829" s="38" t="str">
        <f>IFERROR(IF([1]ForbCalc!D827&lt;&gt;"",[1]ForbCalc!D827,""),"")</f>
        <v/>
      </c>
      <c r="H829" s="104" t="str">
        <f>IFERROR(IF([1]ForbCalc!E827&lt;&gt;"",[1]ForbCalc!E827,""),"")</f>
        <v/>
      </c>
    </row>
    <row r="830" spans="2:8" s="1" customFormat="1" x14ac:dyDescent="0.2">
      <c r="B830" s="87" t="str">
        <f>IFERROR(IF([1]ForbDraft!B843&lt;&gt;"",[1]ForbDraft!B843,""),"")</f>
        <v/>
      </c>
      <c r="C830" s="101" t="str">
        <f>IFERROR(IF([1]ForbDraft!C843&lt;&gt;"",[1]ForbDraft!C843,""),"")</f>
        <v/>
      </c>
      <c r="D830" s="38" t="str">
        <f>IFERROR(IF([1]ForbDraft!O843&lt;&gt;"",[1]ForbDraft!O843,""),"")</f>
        <v/>
      </c>
      <c r="E830" s="102" t="str">
        <f>IFERROR(IF([1]ForbDraft!I843&lt;&gt;"",TEXT([1]ForbDraft!I843,"#,##0.00"),""),"")</f>
        <v/>
      </c>
      <c r="F830" s="103" t="str">
        <f>IFERROR(IF([1]ForbDraft!F843&lt;&gt;"",[1]ForbDraft!F843,""),"")</f>
        <v/>
      </c>
      <c r="G830" s="38" t="str">
        <f>IFERROR(IF([1]ForbCalc!D828&lt;&gt;"",[1]ForbCalc!D828,""),"")</f>
        <v/>
      </c>
      <c r="H830" s="104" t="str">
        <f>IFERROR(IF([1]ForbCalc!E828&lt;&gt;"",[1]ForbCalc!E828,""),"")</f>
        <v/>
      </c>
    </row>
    <row r="831" spans="2:8" s="1" customFormat="1" x14ac:dyDescent="0.2">
      <c r="B831" s="87" t="str">
        <f>IFERROR(IF([1]ForbDraft!B844&lt;&gt;"",[1]ForbDraft!B844,""),"")</f>
        <v/>
      </c>
      <c r="C831" s="101" t="str">
        <f>IFERROR(IF([1]ForbDraft!C844&lt;&gt;"",[1]ForbDraft!C844,""),"")</f>
        <v/>
      </c>
      <c r="D831" s="38" t="str">
        <f>IFERROR(IF([1]ForbDraft!O844&lt;&gt;"",[1]ForbDraft!O844,""),"")</f>
        <v/>
      </c>
      <c r="E831" s="102" t="str">
        <f>IFERROR(IF([1]ForbDraft!I844&lt;&gt;"",TEXT([1]ForbDraft!I844,"#,##0.00"),""),"")</f>
        <v/>
      </c>
      <c r="F831" s="103" t="str">
        <f>IFERROR(IF([1]ForbDraft!F844&lt;&gt;"",[1]ForbDraft!F844,""),"")</f>
        <v/>
      </c>
      <c r="G831" s="38" t="str">
        <f>IFERROR(IF([1]ForbCalc!D829&lt;&gt;"",[1]ForbCalc!D829,""),"")</f>
        <v/>
      </c>
      <c r="H831" s="104" t="str">
        <f>IFERROR(IF([1]ForbCalc!E829&lt;&gt;"",[1]ForbCalc!E829,""),"")</f>
        <v/>
      </c>
    </row>
    <row r="832" spans="2:8" s="1" customFormat="1" x14ac:dyDescent="0.2">
      <c r="B832" s="87" t="str">
        <f>IFERROR(IF([1]ForbDraft!B845&lt;&gt;"",[1]ForbDraft!B845,""),"")</f>
        <v/>
      </c>
      <c r="C832" s="101" t="str">
        <f>IFERROR(IF([1]ForbDraft!C845&lt;&gt;"",[1]ForbDraft!C845,""),"")</f>
        <v/>
      </c>
      <c r="D832" s="38" t="str">
        <f>IFERROR(IF([1]ForbDraft!O845&lt;&gt;"",[1]ForbDraft!O845,""),"")</f>
        <v/>
      </c>
      <c r="E832" s="102" t="str">
        <f>IFERROR(IF([1]ForbDraft!I845&lt;&gt;"",TEXT([1]ForbDraft!I845,"#,##0.00"),""),"")</f>
        <v/>
      </c>
      <c r="F832" s="103" t="str">
        <f>IFERROR(IF([1]ForbDraft!F845&lt;&gt;"",[1]ForbDraft!F845,""),"")</f>
        <v/>
      </c>
      <c r="G832" s="38" t="str">
        <f>IFERROR(IF([1]ForbCalc!D830&lt;&gt;"",[1]ForbCalc!D830,""),"")</f>
        <v/>
      </c>
      <c r="H832" s="104" t="str">
        <f>IFERROR(IF([1]ForbCalc!E830&lt;&gt;"",[1]ForbCalc!E830,""),"")</f>
        <v/>
      </c>
    </row>
    <row r="833" spans="2:8" s="1" customFormat="1" x14ac:dyDescent="0.2">
      <c r="B833" s="87" t="str">
        <f>IFERROR(IF([1]ForbDraft!B846&lt;&gt;"",[1]ForbDraft!B846,""),"")</f>
        <v/>
      </c>
      <c r="C833" s="101" t="str">
        <f>IFERROR(IF([1]ForbDraft!C846&lt;&gt;"",[1]ForbDraft!C846,""),"")</f>
        <v/>
      </c>
      <c r="D833" s="38" t="str">
        <f>IFERROR(IF([1]ForbDraft!O846&lt;&gt;"",[1]ForbDraft!O846,""),"")</f>
        <v/>
      </c>
      <c r="E833" s="102" t="str">
        <f>IFERROR(IF([1]ForbDraft!I846&lt;&gt;"",TEXT([1]ForbDraft!I846,"#,##0.00"),""),"")</f>
        <v/>
      </c>
      <c r="F833" s="103" t="str">
        <f>IFERROR(IF([1]ForbDraft!F846&lt;&gt;"",[1]ForbDraft!F846,""),"")</f>
        <v/>
      </c>
      <c r="G833" s="38" t="str">
        <f>IFERROR(IF([1]ForbCalc!D831&lt;&gt;"",[1]ForbCalc!D831,""),"")</f>
        <v/>
      </c>
      <c r="H833" s="104" t="str">
        <f>IFERROR(IF([1]ForbCalc!E831&lt;&gt;"",[1]ForbCalc!E831,""),"")</f>
        <v/>
      </c>
    </row>
    <row r="834" spans="2:8" s="1" customFormat="1" x14ac:dyDescent="0.2">
      <c r="B834" s="87" t="str">
        <f>IFERROR(IF([1]ForbDraft!B847&lt;&gt;"",[1]ForbDraft!B847,""),"")</f>
        <v/>
      </c>
      <c r="C834" s="101" t="str">
        <f>IFERROR(IF([1]ForbDraft!C847&lt;&gt;"",[1]ForbDraft!C847,""),"")</f>
        <v/>
      </c>
      <c r="D834" s="38" t="str">
        <f>IFERROR(IF([1]ForbDraft!O847&lt;&gt;"",[1]ForbDraft!O847,""),"")</f>
        <v/>
      </c>
      <c r="E834" s="102" t="str">
        <f>IFERROR(IF([1]ForbDraft!I847&lt;&gt;"",TEXT([1]ForbDraft!I847,"#,##0.00"),""),"")</f>
        <v/>
      </c>
      <c r="F834" s="103" t="str">
        <f>IFERROR(IF([1]ForbDraft!F847&lt;&gt;"",[1]ForbDraft!F847,""),"")</f>
        <v/>
      </c>
      <c r="G834" s="38" t="str">
        <f>IFERROR(IF([1]ForbCalc!D832&lt;&gt;"",[1]ForbCalc!D832,""),"")</f>
        <v/>
      </c>
      <c r="H834" s="104" t="str">
        <f>IFERROR(IF([1]ForbCalc!E832&lt;&gt;"",[1]ForbCalc!E832,""),"")</f>
        <v/>
      </c>
    </row>
    <row r="835" spans="2:8" s="1" customFormat="1" x14ac:dyDescent="0.2">
      <c r="B835" s="87" t="str">
        <f>IFERROR(IF([1]ForbDraft!B848&lt;&gt;"",[1]ForbDraft!B848,""),"")</f>
        <v/>
      </c>
      <c r="C835" s="101" t="str">
        <f>IFERROR(IF([1]ForbDraft!C848&lt;&gt;"",[1]ForbDraft!C848,""),"")</f>
        <v/>
      </c>
      <c r="D835" s="38" t="str">
        <f>IFERROR(IF([1]ForbDraft!O848&lt;&gt;"",[1]ForbDraft!O848,""),"")</f>
        <v/>
      </c>
      <c r="E835" s="102" t="str">
        <f>IFERROR(IF([1]ForbDraft!I848&lt;&gt;"",TEXT([1]ForbDraft!I848,"#,##0.00"),""),"")</f>
        <v/>
      </c>
      <c r="F835" s="103" t="str">
        <f>IFERROR(IF([1]ForbDraft!F848&lt;&gt;"",[1]ForbDraft!F848,""),"")</f>
        <v/>
      </c>
      <c r="G835" s="38" t="str">
        <f>IFERROR(IF([1]ForbCalc!D833&lt;&gt;"",[1]ForbCalc!D833,""),"")</f>
        <v/>
      </c>
      <c r="H835" s="104" t="str">
        <f>IFERROR(IF([1]ForbCalc!E833&lt;&gt;"",[1]ForbCalc!E833,""),"")</f>
        <v/>
      </c>
    </row>
    <row r="836" spans="2:8" s="1" customFormat="1" x14ac:dyDescent="0.2">
      <c r="B836" s="87" t="str">
        <f>IFERROR(IF([1]ForbDraft!B849&lt;&gt;"",[1]ForbDraft!B849,""),"")</f>
        <v/>
      </c>
      <c r="C836" s="101" t="str">
        <f>IFERROR(IF([1]ForbDraft!C849&lt;&gt;"",[1]ForbDraft!C849,""),"")</f>
        <v/>
      </c>
      <c r="D836" s="38" t="str">
        <f>IFERROR(IF([1]ForbDraft!O849&lt;&gt;"",[1]ForbDraft!O849,""),"")</f>
        <v/>
      </c>
      <c r="E836" s="102" t="str">
        <f>IFERROR(IF([1]ForbDraft!I849&lt;&gt;"",TEXT([1]ForbDraft!I849,"#,##0.00"),""),"")</f>
        <v/>
      </c>
      <c r="F836" s="103" t="str">
        <f>IFERROR(IF([1]ForbDraft!F849&lt;&gt;"",[1]ForbDraft!F849,""),"")</f>
        <v/>
      </c>
      <c r="G836" s="38" t="str">
        <f>IFERROR(IF([1]ForbCalc!D834&lt;&gt;"",[1]ForbCalc!D834,""),"")</f>
        <v/>
      </c>
      <c r="H836" s="104" t="str">
        <f>IFERROR(IF([1]ForbCalc!E834&lt;&gt;"",[1]ForbCalc!E834,""),"")</f>
        <v/>
      </c>
    </row>
    <row r="837" spans="2:8" s="1" customFormat="1" x14ac:dyDescent="0.2">
      <c r="B837" s="87" t="str">
        <f>IFERROR(IF([1]ForbDraft!B850&lt;&gt;"",[1]ForbDraft!B850,""),"")</f>
        <v/>
      </c>
      <c r="C837" s="101" t="str">
        <f>IFERROR(IF([1]ForbDraft!C850&lt;&gt;"",[1]ForbDraft!C850,""),"")</f>
        <v/>
      </c>
      <c r="D837" s="38" t="str">
        <f>IFERROR(IF([1]ForbDraft!O850&lt;&gt;"",[1]ForbDraft!O850,""),"")</f>
        <v/>
      </c>
      <c r="E837" s="102" t="str">
        <f>IFERROR(IF([1]ForbDraft!I850&lt;&gt;"",TEXT([1]ForbDraft!I850,"#,##0.00"),""),"")</f>
        <v/>
      </c>
      <c r="F837" s="103" t="str">
        <f>IFERROR(IF([1]ForbDraft!F850&lt;&gt;"",[1]ForbDraft!F850,""),"")</f>
        <v/>
      </c>
      <c r="G837" s="38" t="str">
        <f>IFERROR(IF([1]ForbCalc!D835&lt;&gt;"",[1]ForbCalc!D835,""),"")</f>
        <v/>
      </c>
      <c r="H837" s="104" t="str">
        <f>IFERROR(IF([1]ForbCalc!E835&lt;&gt;"",[1]ForbCalc!E835,""),"")</f>
        <v/>
      </c>
    </row>
    <row r="838" spans="2:8" s="1" customFormat="1" x14ac:dyDescent="0.2">
      <c r="B838" s="87" t="str">
        <f>IFERROR(IF([1]ForbDraft!B851&lt;&gt;"",[1]ForbDraft!B851,""),"")</f>
        <v/>
      </c>
      <c r="C838" s="101" t="str">
        <f>IFERROR(IF([1]ForbDraft!C851&lt;&gt;"",[1]ForbDraft!C851,""),"")</f>
        <v/>
      </c>
      <c r="D838" s="38" t="str">
        <f>IFERROR(IF([1]ForbDraft!O851&lt;&gt;"",[1]ForbDraft!O851,""),"")</f>
        <v/>
      </c>
      <c r="E838" s="102" t="str">
        <f>IFERROR(IF([1]ForbDraft!I851&lt;&gt;"",TEXT([1]ForbDraft!I851,"#,##0.00"),""),"")</f>
        <v/>
      </c>
      <c r="F838" s="103" t="str">
        <f>IFERROR(IF([1]ForbDraft!F851&lt;&gt;"",[1]ForbDraft!F851,""),"")</f>
        <v/>
      </c>
      <c r="G838" s="38" t="str">
        <f>IFERROR(IF([1]ForbCalc!D836&lt;&gt;"",[1]ForbCalc!D836,""),"")</f>
        <v/>
      </c>
      <c r="H838" s="104" t="str">
        <f>IFERROR(IF([1]ForbCalc!E836&lt;&gt;"",[1]ForbCalc!E836,""),"")</f>
        <v/>
      </c>
    </row>
    <row r="839" spans="2:8" s="1" customFormat="1" x14ac:dyDescent="0.2">
      <c r="B839" s="87" t="str">
        <f>IFERROR(IF([1]ForbDraft!B852&lt;&gt;"",[1]ForbDraft!B852,""),"")</f>
        <v/>
      </c>
      <c r="C839" s="101" t="str">
        <f>IFERROR(IF([1]ForbDraft!C852&lt;&gt;"",[1]ForbDraft!C852,""),"")</f>
        <v/>
      </c>
      <c r="D839" s="38" t="str">
        <f>IFERROR(IF([1]ForbDraft!O852&lt;&gt;"",[1]ForbDraft!O852,""),"")</f>
        <v/>
      </c>
      <c r="E839" s="102" t="str">
        <f>IFERROR(IF([1]ForbDraft!I852&lt;&gt;"",TEXT([1]ForbDraft!I852,"#,##0.00"),""),"")</f>
        <v/>
      </c>
      <c r="F839" s="103" t="str">
        <f>IFERROR(IF([1]ForbDraft!F852&lt;&gt;"",[1]ForbDraft!F852,""),"")</f>
        <v/>
      </c>
      <c r="G839" s="38" t="str">
        <f>IFERROR(IF([1]ForbCalc!D837&lt;&gt;"",[1]ForbCalc!D837,""),"")</f>
        <v/>
      </c>
      <c r="H839" s="104" t="str">
        <f>IFERROR(IF([1]ForbCalc!E837&lt;&gt;"",[1]ForbCalc!E837,""),"")</f>
        <v/>
      </c>
    </row>
    <row r="840" spans="2:8" s="1" customFormat="1" x14ac:dyDescent="0.2">
      <c r="B840" s="87" t="str">
        <f>IFERROR(IF([1]ForbDraft!B853&lt;&gt;"",[1]ForbDraft!B853,""),"")</f>
        <v/>
      </c>
      <c r="C840" s="101" t="str">
        <f>IFERROR(IF([1]ForbDraft!C853&lt;&gt;"",[1]ForbDraft!C853,""),"")</f>
        <v/>
      </c>
      <c r="D840" s="38" t="str">
        <f>IFERROR(IF([1]ForbDraft!O853&lt;&gt;"",[1]ForbDraft!O853,""),"")</f>
        <v/>
      </c>
      <c r="E840" s="102" t="str">
        <f>IFERROR(IF([1]ForbDraft!I853&lt;&gt;"",TEXT([1]ForbDraft!I853,"#,##0.00"),""),"")</f>
        <v/>
      </c>
      <c r="F840" s="103" t="str">
        <f>IFERROR(IF([1]ForbDraft!F853&lt;&gt;"",[1]ForbDraft!F853,""),"")</f>
        <v/>
      </c>
      <c r="G840" s="38" t="str">
        <f>IFERROR(IF([1]ForbCalc!D838&lt;&gt;"",[1]ForbCalc!D838,""),"")</f>
        <v/>
      </c>
      <c r="H840" s="104" t="str">
        <f>IFERROR(IF([1]ForbCalc!E838&lt;&gt;"",[1]ForbCalc!E838,""),"")</f>
        <v/>
      </c>
    </row>
    <row r="841" spans="2:8" s="1" customFormat="1" x14ac:dyDescent="0.2">
      <c r="B841" s="87" t="str">
        <f>IFERROR(IF([1]ForbDraft!B854&lt;&gt;"",[1]ForbDraft!B854,""),"")</f>
        <v/>
      </c>
      <c r="C841" s="101" t="str">
        <f>IFERROR(IF([1]ForbDraft!C854&lt;&gt;"",[1]ForbDraft!C854,""),"")</f>
        <v/>
      </c>
      <c r="D841" s="38" t="str">
        <f>IFERROR(IF([1]ForbDraft!O854&lt;&gt;"",[1]ForbDraft!O854,""),"")</f>
        <v/>
      </c>
      <c r="E841" s="102" t="str">
        <f>IFERROR(IF([1]ForbDraft!I854&lt;&gt;"",TEXT([1]ForbDraft!I854,"#,##0.00"),""),"")</f>
        <v/>
      </c>
      <c r="F841" s="103" t="str">
        <f>IFERROR(IF([1]ForbDraft!F854&lt;&gt;"",[1]ForbDraft!F854,""),"")</f>
        <v/>
      </c>
      <c r="G841" s="38" t="str">
        <f>IFERROR(IF([1]ForbCalc!D839&lt;&gt;"",[1]ForbCalc!D839,""),"")</f>
        <v/>
      </c>
      <c r="H841" s="104" t="str">
        <f>IFERROR(IF([1]ForbCalc!E839&lt;&gt;"",[1]ForbCalc!E839,""),"")</f>
        <v/>
      </c>
    </row>
    <row r="842" spans="2:8" s="1" customFormat="1" x14ac:dyDescent="0.2">
      <c r="B842" s="87" t="str">
        <f>IFERROR(IF([1]ForbDraft!B855&lt;&gt;"",[1]ForbDraft!B855,""),"")</f>
        <v/>
      </c>
      <c r="C842" s="101" t="str">
        <f>IFERROR(IF([1]ForbDraft!C855&lt;&gt;"",[1]ForbDraft!C855,""),"")</f>
        <v/>
      </c>
      <c r="D842" s="38" t="str">
        <f>IFERROR(IF([1]ForbDraft!O855&lt;&gt;"",[1]ForbDraft!O855,""),"")</f>
        <v/>
      </c>
      <c r="E842" s="102" t="str">
        <f>IFERROR(IF([1]ForbDraft!I855&lt;&gt;"",TEXT([1]ForbDraft!I855,"#,##0.00"),""),"")</f>
        <v/>
      </c>
      <c r="F842" s="103" t="str">
        <f>IFERROR(IF([1]ForbDraft!F855&lt;&gt;"",[1]ForbDraft!F855,""),"")</f>
        <v/>
      </c>
      <c r="G842" s="38" t="str">
        <f>IFERROR(IF([1]ForbCalc!D840&lt;&gt;"",[1]ForbCalc!D840,""),"")</f>
        <v/>
      </c>
      <c r="H842" s="104" t="str">
        <f>IFERROR(IF([1]ForbCalc!E840&lt;&gt;"",[1]ForbCalc!E840,""),"")</f>
        <v/>
      </c>
    </row>
    <row r="843" spans="2:8" s="1" customFormat="1" x14ac:dyDescent="0.2">
      <c r="B843" s="87" t="str">
        <f>IFERROR(IF([1]ForbDraft!B856&lt;&gt;"",[1]ForbDraft!B856,""),"")</f>
        <v/>
      </c>
      <c r="C843" s="101" t="str">
        <f>IFERROR(IF([1]ForbDraft!C856&lt;&gt;"",[1]ForbDraft!C856,""),"")</f>
        <v/>
      </c>
      <c r="D843" s="38" t="str">
        <f>IFERROR(IF([1]ForbDraft!O856&lt;&gt;"",[1]ForbDraft!O856,""),"")</f>
        <v/>
      </c>
      <c r="E843" s="102" t="str">
        <f>IFERROR(IF([1]ForbDraft!I856&lt;&gt;"",TEXT([1]ForbDraft!I856,"#,##0.00"),""),"")</f>
        <v/>
      </c>
      <c r="F843" s="103" t="str">
        <f>IFERROR(IF([1]ForbDraft!F856&lt;&gt;"",[1]ForbDraft!F856,""),"")</f>
        <v/>
      </c>
      <c r="G843" s="38" t="str">
        <f>IFERROR(IF([1]ForbCalc!D841&lt;&gt;"",[1]ForbCalc!D841,""),"")</f>
        <v/>
      </c>
      <c r="H843" s="104" t="str">
        <f>IFERROR(IF([1]ForbCalc!E841&lt;&gt;"",[1]ForbCalc!E841,""),"")</f>
        <v/>
      </c>
    </row>
    <row r="844" spans="2:8" s="1" customFormat="1" x14ac:dyDescent="0.2">
      <c r="B844" s="87" t="str">
        <f>IFERROR(IF([1]ForbDraft!B857&lt;&gt;"",[1]ForbDraft!B857,""),"")</f>
        <v/>
      </c>
      <c r="C844" s="101" t="str">
        <f>IFERROR(IF([1]ForbDraft!C857&lt;&gt;"",[1]ForbDraft!C857,""),"")</f>
        <v/>
      </c>
      <c r="D844" s="38" t="str">
        <f>IFERROR(IF([1]ForbDraft!O857&lt;&gt;"",[1]ForbDraft!O857,""),"")</f>
        <v/>
      </c>
      <c r="E844" s="102" t="str">
        <f>IFERROR(IF([1]ForbDraft!I857&lt;&gt;"",TEXT([1]ForbDraft!I857,"#,##0.00"),""),"")</f>
        <v/>
      </c>
      <c r="F844" s="103" t="str">
        <f>IFERROR(IF([1]ForbDraft!F857&lt;&gt;"",[1]ForbDraft!F857,""),"")</f>
        <v/>
      </c>
      <c r="G844" s="38" t="str">
        <f>IFERROR(IF([1]ForbCalc!D842&lt;&gt;"",[1]ForbCalc!D842,""),"")</f>
        <v/>
      </c>
      <c r="H844" s="104" t="str">
        <f>IFERROR(IF([1]ForbCalc!E842&lt;&gt;"",[1]ForbCalc!E842,""),"")</f>
        <v/>
      </c>
    </row>
    <row r="845" spans="2:8" s="1" customFormat="1" x14ac:dyDescent="0.2">
      <c r="B845" s="87" t="str">
        <f>IFERROR(IF([1]ForbDraft!B858&lt;&gt;"",[1]ForbDraft!B858,""),"")</f>
        <v/>
      </c>
      <c r="C845" s="101" t="str">
        <f>IFERROR(IF([1]ForbDraft!C858&lt;&gt;"",[1]ForbDraft!C858,""),"")</f>
        <v/>
      </c>
      <c r="D845" s="38" t="str">
        <f>IFERROR(IF([1]ForbDraft!O858&lt;&gt;"",[1]ForbDraft!O858,""),"")</f>
        <v/>
      </c>
      <c r="E845" s="102" t="str">
        <f>IFERROR(IF([1]ForbDraft!I858&lt;&gt;"",TEXT([1]ForbDraft!I858,"#,##0.00"),""),"")</f>
        <v/>
      </c>
      <c r="F845" s="103" t="str">
        <f>IFERROR(IF([1]ForbDraft!F858&lt;&gt;"",[1]ForbDraft!F858,""),"")</f>
        <v/>
      </c>
      <c r="G845" s="38" t="str">
        <f>IFERROR(IF([1]ForbCalc!D843&lt;&gt;"",[1]ForbCalc!D843,""),"")</f>
        <v/>
      </c>
      <c r="H845" s="104" t="str">
        <f>IFERROR(IF([1]ForbCalc!E843&lt;&gt;"",[1]ForbCalc!E843,""),"")</f>
        <v/>
      </c>
    </row>
    <row r="846" spans="2:8" s="1" customFormat="1" x14ac:dyDescent="0.2">
      <c r="B846" s="87" t="str">
        <f>IFERROR(IF([1]ForbDraft!B859&lt;&gt;"",[1]ForbDraft!B859,""),"")</f>
        <v/>
      </c>
      <c r="C846" s="101" t="str">
        <f>IFERROR(IF([1]ForbDraft!C859&lt;&gt;"",[1]ForbDraft!C859,""),"")</f>
        <v/>
      </c>
      <c r="D846" s="38" t="str">
        <f>IFERROR(IF([1]ForbDraft!O859&lt;&gt;"",[1]ForbDraft!O859,""),"")</f>
        <v/>
      </c>
      <c r="E846" s="102" t="str">
        <f>IFERROR(IF([1]ForbDraft!I859&lt;&gt;"",TEXT([1]ForbDraft!I859,"#,##0.00"),""),"")</f>
        <v/>
      </c>
      <c r="F846" s="103" t="str">
        <f>IFERROR(IF([1]ForbDraft!F859&lt;&gt;"",[1]ForbDraft!F859,""),"")</f>
        <v/>
      </c>
      <c r="G846" s="38" t="str">
        <f>IFERROR(IF([1]ForbCalc!D844&lt;&gt;"",[1]ForbCalc!D844,""),"")</f>
        <v/>
      </c>
      <c r="H846" s="104" t="str">
        <f>IFERROR(IF([1]ForbCalc!E844&lt;&gt;"",[1]ForbCalc!E844,""),"")</f>
        <v/>
      </c>
    </row>
    <row r="847" spans="2:8" s="1" customFormat="1" x14ac:dyDescent="0.2">
      <c r="B847" s="87" t="str">
        <f>IFERROR(IF([1]ForbDraft!B860&lt;&gt;"",[1]ForbDraft!B860,""),"")</f>
        <v/>
      </c>
      <c r="C847" s="101" t="str">
        <f>IFERROR(IF([1]ForbDraft!C860&lt;&gt;"",[1]ForbDraft!C860,""),"")</f>
        <v/>
      </c>
      <c r="D847" s="38" t="str">
        <f>IFERROR(IF([1]ForbDraft!O860&lt;&gt;"",[1]ForbDraft!O860,""),"")</f>
        <v/>
      </c>
      <c r="E847" s="102" t="str">
        <f>IFERROR(IF([1]ForbDraft!I860&lt;&gt;"",TEXT([1]ForbDraft!I860,"#,##0.00"),""),"")</f>
        <v/>
      </c>
      <c r="F847" s="103" t="str">
        <f>IFERROR(IF([1]ForbDraft!F860&lt;&gt;"",[1]ForbDraft!F860,""),"")</f>
        <v/>
      </c>
      <c r="G847" s="38" t="str">
        <f>IFERROR(IF([1]ForbCalc!D845&lt;&gt;"",[1]ForbCalc!D845,""),"")</f>
        <v/>
      </c>
      <c r="H847" s="104" t="str">
        <f>IFERROR(IF([1]ForbCalc!E845&lt;&gt;"",[1]ForbCalc!E845,""),"")</f>
        <v/>
      </c>
    </row>
    <row r="848" spans="2:8" s="1" customFormat="1" x14ac:dyDescent="0.2">
      <c r="B848" s="87" t="str">
        <f>IFERROR(IF([1]ForbDraft!B861&lt;&gt;"",[1]ForbDraft!B861,""),"")</f>
        <v/>
      </c>
      <c r="C848" s="101" t="str">
        <f>IFERROR(IF([1]ForbDraft!C861&lt;&gt;"",[1]ForbDraft!C861,""),"")</f>
        <v/>
      </c>
      <c r="D848" s="38" t="str">
        <f>IFERROR(IF([1]ForbDraft!O861&lt;&gt;"",[1]ForbDraft!O861,""),"")</f>
        <v/>
      </c>
      <c r="E848" s="102" t="str">
        <f>IFERROR(IF([1]ForbDraft!I861&lt;&gt;"",TEXT([1]ForbDraft!I861,"#,##0.00"),""),"")</f>
        <v/>
      </c>
      <c r="F848" s="103" t="str">
        <f>IFERROR(IF([1]ForbDraft!F861&lt;&gt;"",[1]ForbDraft!F861,""),"")</f>
        <v/>
      </c>
      <c r="G848" s="38" t="str">
        <f>IFERROR(IF([1]ForbCalc!D846&lt;&gt;"",[1]ForbCalc!D846,""),"")</f>
        <v/>
      </c>
      <c r="H848" s="104" t="str">
        <f>IFERROR(IF([1]ForbCalc!E846&lt;&gt;"",[1]ForbCalc!E846,""),"")</f>
        <v/>
      </c>
    </row>
    <row r="849" spans="2:8" s="1" customFormat="1" x14ac:dyDescent="0.2">
      <c r="B849" s="87" t="str">
        <f>IFERROR(IF([1]ForbDraft!B862&lt;&gt;"",[1]ForbDraft!B862,""),"")</f>
        <v/>
      </c>
      <c r="C849" s="101" t="str">
        <f>IFERROR(IF([1]ForbDraft!C862&lt;&gt;"",[1]ForbDraft!C862,""),"")</f>
        <v/>
      </c>
      <c r="D849" s="38" t="str">
        <f>IFERROR(IF([1]ForbDraft!O862&lt;&gt;"",[1]ForbDraft!O862,""),"")</f>
        <v/>
      </c>
      <c r="E849" s="102" t="str">
        <f>IFERROR(IF([1]ForbDraft!I862&lt;&gt;"",TEXT([1]ForbDraft!I862,"#,##0.00"),""),"")</f>
        <v/>
      </c>
      <c r="F849" s="103" t="str">
        <f>IFERROR(IF([1]ForbDraft!F862&lt;&gt;"",[1]ForbDraft!F862,""),"")</f>
        <v/>
      </c>
      <c r="G849" s="38" t="str">
        <f>IFERROR(IF([1]ForbCalc!D847&lt;&gt;"",[1]ForbCalc!D847,""),"")</f>
        <v/>
      </c>
      <c r="H849" s="104" t="str">
        <f>IFERROR(IF([1]ForbCalc!E847&lt;&gt;"",[1]ForbCalc!E847,""),"")</f>
        <v/>
      </c>
    </row>
    <row r="850" spans="2:8" s="1" customFormat="1" x14ac:dyDescent="0.2">
      <c r="B850" s="87" t="str">
        <f>IFERROR(IF([1]ForbDraft!B863&lt;&gt;"",[1]ForbDraft!B863,""),"")</f>
        <v/>
      </c>
      <c r="C850" s="101" t="str">
        <f>IFERROR(IF([1]ForbDraft!C863&lt;&gt;"",[1]ForbDraft!C863,""),"")</f>
        <v/>
      </c>
      <c r="D850" s="38" t="str">
        <f>IFERROR(IF([1]ForbDraft!O863&lt;&gt;"",[1]ForbDraft!O863,""),"")</f>
        <v/>
      </c>
      <c r="E850" s="102" t="str">
        <f>IFERROR(IF([1]ForbDraft!I863&lt;&gt;"",TEXT([1]ForbDraft!I863,"#,##0.00"),""),"")</f>
        <v/>
      </c>
      <c r="F850" s="103" t="str">
        <f>IFERROR(IF([1]ForbDraft!F863&lt;&gt;"",[1]ForbDraft!F863,""),"")</f>
        <v/>
      </c>
      <c r="G850" s="38" t="str">
        <f>IFERROR(IF([1]ForbCalc!D848&lt;&gt;"",[1]ForbCalc!D848,""),"")</f>
        <v/>
      </c>
      <c r="H850" s="104" t="str">
        <f>IFERROR(IF([1]ForbCalc!E848&lt;&gt;"",[1]ForbCalc!E848,""),"")</f>
        <v/>
      </c>
    </row>
    <row r="851" spans="2:8" s="1" customFormat="1" x14ac:dyDescent="0.2">
      <c r="B851" s="87" t="str">
        <f>IFERROR(IF([1]ForbDraft!B864&lt;&gt;"",[1]ForbDraft!B864,""),"")</f>
        <v/>
      </c>
      <c r="C851" s="101" t="str">
        <f>IFERROR(IF([1]ForbDraft!C864&lt;&gt;"",[1]ForbDraft!C864,""),"")</f>
        <v/>
      </c>
      <c r="D851" s="38" t="str">
        <f>IFERROR(IF([1]ForbDraft!O864&lt;&gt;"",[1]ForbDraft!O864,""),"")</f>
        <v/>
      </c>
      <c r="E851" s="102" t="str">
        <f>IFERROR(IF([1]ForbDraft!I864&lt;&gt;"",TEXT([1]ForbDraft!I864,"#,##0.00"),""),"")</f>
        <v/>
      </c>
      <c r="F851" s="103" t="str">
        <f>IFERROR(IF([1]ForbDraft!F864&lt;&gt;"",[1]ForbDraft!F864,""),"")</f>
        <v/>
      </c>
      <c r="G851" s="38" t="str">
        <f>IFERROR(IF([1]ForbCalc!D849&lt;&gt;"",[1]ForbCalc!D849,""),"")</f>
        <v/>
      </c>
      <c r="H851" s="104" t="str">
        <f>IFERROR(IF([1]ForbCalc!E849&lt;&gt;"",[1]ForbCalc!E849,""),"")</f>
        <v/>
      </c>
    </row>
    <row r="852" spans="2:8" s="1" customFormat="1" x14ac:dyDescent="0.2">
      <c r="B852" s="87" t="str">
        <f>IFERROR(IF([1]ForbDraft!B865&lt;&gt;"",[1]ForbDraft!B865,""),"")</f>
        <v/>
      </c>
      <c r="C852" s="101" t="str">
        <f>IFERROR(IF([1]ForbDraft!C865&lt;&gt;"",[1]ForbDraft!C865,""),"")</f>
        <v/>
      </c>
      <c r="D852" s="38" t="str">
        <f>IFERROR(IF([1]ForbDraft!O865&lt;&gt;"",[1]ForbDraft!O865,""),"")</f>
        <v/>
      </c>
      <c r="E852" s="102" t="str">
        <f>IFERROR(IF([1]ForbDraft!I865&lt;&gt;"",TEXT([1]ForbDraft!I865,"#,##0.00"),""),"")</f>
        <v/>
      </c>
      <c r="F852" s="103" t="str">
        <f>IFERROR(IF([1]ForbDraft!F865&lt;&gt;"",[1]ForbDraft!F865,""),"")</f>
        <v/>
      </c>
      <c r="G852" s="38" t="str">
        <f>IFERROR(IF([1]ForbCalc!D850&lt;&gt;"",[1]ForbCalc!D850,""),"")</f>
        <v/>
      </c>
      <c r="H852" s="104" t="str">
        <f>IFERROR(IF([1]ForbCalc!E850&lt;&gt;"",[1]ForbCalc!E850,""),"")</f>
        <v/>
      </c>
    </row>
    <row r="853" spans="2:8" s="1" customFormat="1" x14ac:dyDescent="0.2">
      <c r="B853" s="87" t="str">
        <f>IFERROR(IF([1]ForbDraft!B866&lt;&gt;"",[1]ForbDraft!B866,""),"")</f>
        <v/>
      </c>
      <c r="C853" s="101" t="str">
        <f>IFERROR(IF([1]ForbDraft!C866&lt;&gt;"",[1]ForbDraft!C866,""),"")</f>
        <v/>
      </c>
      <c r="D853" s="38" t="str">
        <f>IFERROR(IF([1]ForbDraft!O866&lt;&gt;"",[1]ForbDraft!O866,""),"")</f>
        <v/>
      </c>
      <c r="E853" s="102" t="str">
        <f>IFERROR(IF([1]ForbDraft!I866&lt;&gt;"",TEXT([1]ForbDraft!I866,"#,##0.00"),""),"")</f>
        <v/>
      </c>
      <c r="F853" s="103" t="str">
        <f>IFERROR(IF([1]ForbDraft!F866&lt;&gt;"",[1]ForbDraft!F866,""),"")</f>
        <v/>
      </c>
      <c r="G853" s="38" t="str">
        <f>IFERROR(IF([1]ForbCalc!D851&lt;&gt;"",[1]ForbCalc!D851,""),"")</f>
        <v/>
      </c>
      <c r="H853" s="104" t="str">
        <f>IFERROR(IF([1]ForbCalc!E851&lt;&gt;"",[1]ForbCalc!E851,""),"")</f>
        <v/>
      </c>
    </row>
    <row r="854" spans="2:8" s="1" customFormat="1" x14ac:dyDescent="0.2">
      <c r="B854" s="87" t="str">
        <f>IFERROR(IF([1]ForbDraft!B867&lt;&gt;"",[1]ForbDraft!B867,""),"")</f>
        <v/>
      </c>
      <c r="C854" s="101" t="str">
        <f>IFERROR(IF([1]ForbDraft!C867&lt;&gt;"",[1]ForbDraft!C867,""),"")</f>
        <v/>
      </c>
      <c r="D854" s="38" t="str">
        <f>IFERROR(IF([1]ForbDraft!O867&lt;&gt;"",[1]ForbDraft!O867,""),"")</f>
        <v/>
      </c>
      <c r="E854" s="102" t="str">
        <f>IFERROR(IF([1]ForbDraft!I867&lt;&gt;"",TEXT([1]ForbDraft!I867,"#,##0.00"),""),"")</f>
        <v/>
      </c>
      <c r="F854" s="103" t="str">
        <f>IFERROR(IF([1]ForbDraft!F867&lt;&gt;"",[1]ForbDraft!F867,""),"")</f>
        <v/>
      </c>
      <c r="G854" s="38" t="str">
        <f>IFERROR(IF([1]ForbCalc!D852&lt;&gt;"",[1]ForbCalc!D852,""),"")</f>
        <v/>
      </c>
      <c r="H854" s="104" t="str">
        <f>IFERROR(IF([1]ForbCalc!E852&lt;&gt;"",[1]ForbCalc!E852,""),"")</f>
        <v/>
      </c>
    </row>
    <row r="855" spans="2:8" s="1" customFormat="1" x14ac:dyDescent="0.2">
      <c r="B855" s="87" t="str">
        <f>IFERROR(IF([1]ForbDraft!B868&lt;&gt;"",[1]ForbDraft!B868,""),"")</f>
        <v/>
      </c>
      <c r="C855" s="101" t="str">
        <f>IFERROR(IF([1]ForbDraft!C868&lt;&gt;"",[1]ForbDraft!C868,""),"")</f>
        <v/>
      </c>
      <c r="D855" s="38" t="str">
        <f>IFERROR(IF([1]ForbDraft!O868&lt;&gt;"",[1]ForbDraft!O868,""),"")</f>
        <v/>
      </c>
      <c r="E855" s="102" t="str">
        <f>IFERROR(IF([1]ForbDraft!I868&lt;&gt;"",TEXT([1]ForbDraft!I868,"#,##0.00"),""),"")</f>
        <v/>
      </c>
      <c r="F855" s="103" t="str">
        <f>IFERROR(IF([1]ForbDraft!F868&lt;&gt;"",[1]ForbDraft!F868,""),"")</f>
        <v/>
      </c>
      <c r="G855" s="38" t="str">
        <f>IFERROR(IF([1]ForbCalc!D853&lt;&gt;"",[1]ForbCalc!D853,""),"")</f>
        <v/>
      </c>
      <c r="H855" s="104" t="str">
        <f>IFERROR(IF([1]ForbCalc!E853&lt;&gt;"",[1]ForbCalc!E853,""),"")</f>
        <v/>
      </c>
    </row>
    <row r="856" spans="2:8" s="1" customFormat="1" x14ac:dyDescent="0.2">
      <c r="B856" s="87" t="str">
        <f>IFERROR(IF([1]ForbDraft!B869&lt;&gt;"",[1]ForbDraft!B869,""),"")</f>
        <v/>
      </c>
      <c r="C856" s="101" t="str">
        <f>IFERROR(IF([1]ForbDraft!C869&lt;&gt;"",[1]ForbDraft!C869,""),"")</f>
        <v/>
      </c>
      <c r="D856" s="38" t="str">
        <f>IFERROR(IF([1]ForbDraft!O869&lt;&gt;"",[1]ForbDraft!O869,""),"")</f>
        <v/>
      </c>
      <c r="E856" s="102" t="str">
        <f>IFERROR(IF([1]ForbDraft!I869&lt;&gt;"",TEXT([1]ForbDraft!I869,"#,##0.00"),""),"")</f>
        <v/>
      </c>
      <c r="F856" s="103" t="str">
        <f>IFERROR(IF([1]ForbDraft!F869&lt;&gt;"",[1]ForbDraft!F869,""),"")</f>
        <v/>
      </c>
      <c r="G856" s="38" t="str">
        <f>IFERROR(IF([1]ForbCalc!D854&lt;&gt;"",[1]ForbCalc!D854,""),"")</f>
        <v/>
      </c>
      <c r="H856" s="104" t="str">
        <f>IFERROR(IF([1]ForbCalc!E854&lt;&gt;"",[1]ForbCalc!E854,""),"")</f>
        <v/>
      </c>
    </row>
    <row r="857" spans="2:8" s="1" customFormat="1" x14ac:dyDescent="0.2">
      <c r="B857" s="87" t="str">
        <f>IFERROR(IF([1]ForbDraft!B870&lt;&gt;"",[1]ForbDraft!B870,""),"")</f>
        <v/>
      </c>
      <c r="C857" s="101" t="str">
        <f>IFERROR(IF([1]ForbDraft!C870&lt;&gt;"",[1]ForbDraft!C870,""),"")</f>
        <v/>
      </c>
      <c r="D857" s="38" t="str">
        <f>IFERROR(IF([1]ForbDraft!O870&lt;&gt;"",[1]ForbDraft!O870,""),"")</f>
        <v/>
      </c>
      <c r="E857" s="102" t="str">
        <f>IFERROR(IF([1]ForbDraft!I870&lt;&gt;"",TEXT([1]ForbDraft!I870,"#,##0.00"),""),"")</f>
        <v/>
      </c>
      <c r="F857" s="103" t="str">
        <f>IFERROR(IF([1]ForbDraft!F870&lt;&gt;"",[1]ForbDraft!F870,""),"")</f>
        <v/>
      </c>
      <c r="G857" s="38" t="str">
        <f>IFERROR(IF([1]ForbCalc!D855&lt;&gt;"",[1]ForbCalc!D855,""),"")</f>
        <v/>
      </c>
      <c r="H857" s="104" t="str">
        <f>IFERROR(IF([1]ForbCalc!E855&lt;&gt;"",[1]ForbCalc!E855,""),"")</f>
        <v/>
      </c>
    </row>
    <row r="858" spans="2:8" s="1" customFormat="1" x14ac:dyDescent="0.2">
      <c r="B858" s="87" t="str">
        <f>IFERROR(IF([1]ForbDraft!B871&lt;&gt;"",[1]ForbDraft!B871,""),"")</f>
        <v/>
      </c>
      <c r="C858" s="101" t="str">
        <f>IFERROR(IF([1]ForbDraft!C871&lt;&gt;"",[1]ForbDraft!C871,""),"")</f>
        <v/>
      </c>
      <c r="D858" s="38" t="str">
        <f>IFERROR(IF([1]ForbDraft!O871&lt;&gt;"",[1]ForbDraft!O871,""),"")</f>
        <v/>
      </c>
      <c r="E858" s="102" t="str">
        <f>IFERROR(IF([1]ForbDraft!I871&lt;&gt;"",TEXT([1]ForbDraft!I871,"#,##0.00"),""),"")</f>
        <v/>
      </c>
      <c r="F858" s="103" t="str">
        <f>IFERROR(IF([1]ForbDraft!F871&lt;&gt;"",[1]ForbDraft!F871,""),"")</f>
        <v/>
      </c>
      <c r="G858" s="38" t="str">
        <f>IFERROR(IF([1]ForbCalc!D856&lt;&gt;"",[1]ForbCalc!D856,""),"")</f>
        <v/>
      </c>
      <c r="H858" s="104" t="str">
        <f>IFERROR(IF([1]ForbCalc!E856&lt;&gt;"",[1]ForbCalc!E856,""),"")</f>
        <v/>
      </c>
    </row>
    <row r="859" spans="2:8" s="1" customFormat="1" x14ac:dyDescent="0.2">
      <c r="B859" s="87" t="str">
        <f>IFERROR(IF([1]ForbDraft!B872&lt;&gt;"",[1]ForbDraft!B872,""),"")</f>
        <v/>
      </c>
      <c r="C859" s="101" t="str">
        <f>IFERROR(IF([1]ForbDraft!C872&lt;&gt;"",[1]ForbDraft!C872,""),"")</f>
        <v/>
      </c>
      <c r="D859" s="38" t="str">
        <f>IFERROR(IF([1]ForbDraft!O872&lt;&gt;"",[1]ForbDraft!O872,""),"")</f>
        <v/>
      </c>
      <c r="E859" s="102" t="str">
        <f>IFERROR(IF([1]ForbDraft!I872&lt;&gt;"",TEXT([1]ForbDraft!I872,"#,##0.00"),""),"")</f>
        <v/>
      </c>
      <c r="F859" s="103" t="str">
        <f>IFERROR(IF([1]ForbDraft!F872&lt;&gt;"",[1]ForbDraft!F872,""),"")</f>
        <v/>
      </c>
      <c r="G859" s="38" t="str">
        <f>IFERROR(IF([1]ForbCalc!D857&lt;&gt;"",[1]ForbCalc!D857,""),"")</f>
        <v/>
      </c>
      <c r="H859" s="104" t="str">
        <f>IFERROR(IF([1]ForbCalc!E857&lt;&gt;"",[1]ForbCalc!E857,""),"")</f>
        <v/>
      </c>
    </row>
    <row r="860" spans="2:8" s="1" customFormat="1" x14ac:dyDescent="0.2">
      <c r="B860" s="87" t="str">
        <f>IFERROR(IF([1]ForbDraft!B873&lt;&gt;"",[1]ForbDraft!B873,""),"")</f>
        <v/>
      </c>
      <c r="C860" s="101" t="str">
        <f>IFERROR(IF([1]ForbDraft!C873&lt;&gt;"",[1]ForbDraft!C873,""),"")</f>
        <v/>
      </c>
      <c r="D860" s="38" t="str">
        <f>IFERROR(IF([1]ForbDraft!O873&lt;&gt;"",[1]ForbDraft!O873,""),"")</f>
        <v/>
      </c>
      <c r="E860" s="102" t="str">
        <f>IFERROR(IF([1]ForbDraft!I873&lt;&gt;"",TEXT([1]ForbDraft!I873,"#,##0.00"),""),"")</f>
        <v/>
      </c>
      <c r="F860" s="103" t="str">
        <f>IFERROR(IF([1]ForbDraft!F873&lt;&gt;"",[1]ForbDraft!F873,""),"")</f>
        <v/>
      </c>
      <c r="G860" s="38" t="str">
        <f>IFERROR(IF([1]ForbCalc!D858&lt;&gt;"",[1]ForbCalc!D858,""),"")</f>
        <v/>
      </c>
      <c r="H860" s="104" t="str">
        <f>IFERROR(IF([1]ForbCalc!E858&lt;&gt;"",[1]ForbCalc!E858,""),"")</f>
        <v/>
      </c>
    </row>
    <row r="861" spans="2:8" s="1" customFormat="1" x14ac:dyDescent="0.2">
      <c r="B861" s="87" t="str">
        <f>IFERROR(IF([1]ForbDraft!B874&lt;&gt;"",[1]ForbDraft!B874,""),"")</f>
        <v/>
      </c>
      <c r="C861" s="101" t="str">
        <f>IFERROR(IF([1]ForbDraft!C874&lt;&gt;"",[1]ForbDraft!C874,""),"")</f>
        <v/>
      </c>
      <c r="D861" s="38" t="str">
        <f>IFERROR(IF([1]ForbDraft!O874&lt;&gt;"",[1]ForbDraft!O874,""),"")</f>
        <v/>
      </c>
      <c r="E861" s="102" t="str">
        <f>IFERROR(IF([1]ForbDraft!I874&lt;&gt;"",TEXT([1]ForbDraft!I874,"#,##0.00"),""),"")</f>
        <v/>
      </c>
      <c r="F861" s="103" t="str">
        <f>IFERROR(IF([1]ForbDraft!F874&lt;&gt;"",[1]ForbDraft!F874,""),"")</f>
        <v/>
      </c>
      <c r="G861" s="38" t="str">
        <f>IFERROR(IF([1]ForbCalc!D859&lt;&gt;"",[1]ForbCalc!D859,""),"")</f>
        <v/>
      </c>
      <c r="H861" s="104" t="str">
        <f>IFERROR(IF([1]ForbCalc!E859&lt;&gt;"",[1]ForbCalc!E859,""),"")</f>
        <v/>
      </c>
    </row>
    <row r="862" spans="2:8" s="1" customFormat="1" x14ac:dyDescent="0.2">
      <c r="B862" s="87" t="str">
        <f>IFERROR(IF([1]ForbDraft!B875&lt;&gt;"",[1]ForbDraft!B875,""),"")</f>
        <v/>
      </c>
      <c r="C862" s="101" t="str">
        <f>IFERROR(IF([1]ForbDraft!C875&lt;&gt;"",[1]ForbDraft!C875,""),"")</f>
        <v/>
      </c>
      <c r="D862" s="38" t="str">
        <f>IFERROR(IF([1]ForbDraft!O875&lt;&gt;"",[1]ForbDraft!O875,""),"")</f>
        <v/>
      </c>
      <c r="E862" s="102" t="str">
        <f>IFERROR(IF([1]ForbDraft!I875&lt;&gt;"",TEXT([1]ForbDraft!I875,"#,##0.00"),""),"")</f>
        <v/>
      </c>
      <c r="F862" s="103" t="str">
        <f>IFERROR(IF([1]ForbDraft!F875&lt;&gt;"",[1]ForbDraft!F875,""),"")</f>
        <v/>
      </c>
      <c r="G862" s="38" t="str">
        <f>IFERROR(IF([1]ForbCalc!D860&lt;&gt;"",[1]ForbCalc!D860,""),"")</f>
        <v/>
      </c>
      <c r="H862" s="104" t="str">
        <f>IFERROR(IF([1]ForbCalc!E860&lt;&gt;"",[1]ForbCalc!E860,""),"")</f>
        <v/>
      </c>
    </row>
    <row r="863" spans="2:8" s="1" customFormat="1" x14ac:dyDescent="0.2">
      <c r="B863" s="87" t="str">
        <f>IFERROR(IF([1]ForbDraft!B876&lt;&gt;"",[1]ForbDraft!B876,""),"")</f>
        <v/>
      </c>
      <c r="C863" s="101" t="str">
        <f>IFERROR(IF([1]ForbDraft!C876&lt;&gt;"",[1]ForbDraft!C876,""),"")</f>
        <v/>
      </c>
      <c r="D863" s="38" t="str">
        <f>IFERROR(IF([1]ForbDraft!O876&lt;&gt;"",[1]ForbDraft!O876,""),"")</f>
        <v/>
      </c>
      <c r="E863" s="102" t="str">
        <f>IFERROR(IF([1]ForbDraft!I876&lt;&gt;"",TEXT([1]ForbDraft!I876,"#,##0.00"),""),"")</f>
        <v/>
      </c>
      <c r="F863" s="103" t="str">
        <f>IFERROR(IF([1]ForbDraft!F876&lt;&gt;"",[1]ForbDraft!F876,""),"")</f>
        <v/>
      </c>
      <c r="G863" s="38" t="str">
        <f>IFERROR(IF([1]ForbCalc!D861&lt;&gt;"",[1]ForbCalc!D861,""),"")</f>
        <v/>
      </c>
      <c r="H863" s="104" t="str">
        <f>IFERROR(IF([1]ForbCalc!E861&lt;&gt;"",[1]ForbCalc!E861,""),"")</f>
        <v/>
      </c>
    </row>
    <row r="864" spans="2:8" s="1" customFormat="1" x14ac:dyDescent="0.2">
      <c r="B864" s="87" t="str">
        <f>IFERROR(IF([1]ForbDraft!B877&lt;&gt;"",[1]ForbDraft!B877,""),"")</f>
        <v/>
      </c>
      <c r="C864" s="101" t="str">
        <f>IFERROR(IF([1]ForbDraft!C877&lt;&gt;"",[1]ForbDraft!C877,""),"")</f>
        <v/>
      </c>
      <c r="D864" s="38" t="str">
        <f>IFERROR(IF([1]ForbDraft!O877&lt;&gt;"",[1]ForbDraft!O877,""),"")</f>
        <v/>
      </c>
      <c r="E864" s="102" t="str">
        <f>IFERROR(IF([1]ForbDraft!I877&lt;&gt;"",TEXT([1]ForbDraft!I877,"#,##0.00"),""),"")</f>
        <v/>
      </c>
      <c r="F864" s="103" t="str">
        <f>IFERROR(IF([1]ForbDraft!F877&lt;&gt;"",[1]ForbDraft!F877,""),"")</f>
        <v/>
      </c>
      <c r="G864" s="38" t="str">
        <f>IFERROR(IF([1]ForbCalc!D862&lt;&gt;"",[1]ForbCalc!D862,""),"")</f>
        <v/>
      </c>
      <c r="H864" s="104" t="str">
        <f>IFERROR(IF([1]ForbCalc!E862&lt;&gt;"",[1]ForbCalc!E862,""),"")</f>
        <v/>
      </c>
    </row>
    <row r="865" spans="2:8" s="1" customFormat="1" x14ac:dyDescent="0.2">
      <c r="B865" s="87" t="str">
        <f>IFERROR(IF([1]ForbDraft!B878&lt;&gt;"",[1]ForbDraft!B878,""),"")</f>
        <v/>
      </c>
      <c r="C865" s="101" t="str">
        <f>IFERROR(IF([1]ForbDraft!C878&lt;&gt;"",[1]ForbDraft!C878,""),"")</f>
        <v/>
      </c>
      <c r="D865" s="38" t="str">
        <f>IFERROR(IF([1]ForbDraft!O878&lt;&gt;"",[1]ForbDraft!O878,""),"")</f>
        <v/>
      </c>
      <c r="E865" s="102" t="str">
        <f>IFERROR(IF([1]ForbDraft!I878&lt;&gt;"",TEXT([1]ForbDraft!I878,"#,##0.00"),""),"")</f>
        <v/>
      </c>
      <c r="F865" s="103" t="str">
        <f>IFERROR(IF([1]ForbDraft!F878&lt;&gt;"",[1]ForbDraft!F878,""),"")</f>
        <v/>
      </c>
      <c r="G865" s="38" t="str">
        <f>IFERROR(IF([1]ForbCalc!D863&lt;&gt;"",[1]ForbCalc!D863,""),"")</f>
        <v/>
      </c>
      <c r="H865" s="104" t="str">
        <f>IFERROR(IF([1]ForbCalc!E863&lt;&gt;"",[1]ForbCalc!E863,""),"")</f>
        <v/>
      </c>
    </row>
    <row r="866" spans="2:8" s="1" customFormat="1" x14ac:dyDescent="0.2">
      <c r="B866" s="87" t="str">
        <f>IFERROR(IF([1]ForbDraft!B879&lt;&gt;"",[1]ForbDraft!B879,""),"")</f>
        <v/>
      </c>
      <c r="C866" s="101" t="str">
        <f>IFERROR(IF([1]ForbDraft!C879&lt;&gt;"",[1]ForbDraft!C879,""),"")</f>
        <v/>
      </c>
      <c r="D866" s="38" t="str">
        <f>IFERROR(IF([1]ForbDraft!O879&lt;&gt;"",[1]ForbDraft!O879,""),"")</f>
        <v/>
      </c>
      <c r="E866" s="102" t="str">
        <f>IFERROR(IF([1]ForbDraft!I879&lt;&gt;"",TEXT([1]ForbDraft!I879,"#,##0.00"),""),"")</f>
        <v/>
      </c>
      <c r="F866" s="103" t="str">
        <f>IFERROR(IF([1]ForbDraft!F879&lt;&gt;"",[1]ForbDraft!F879,""),"")</f>
        <v/>
      </c>
      <c r="G866" s="38" t="str">
        <f>IFERROR(IF([1]ForbCalc!D864&lt;&gt;"",[1]ForbCalc!D864,""),"")</f>
        <v/>
      </c>
      <c r="H866" s="104" t="str">
        <f>IFERROR(IF([1]ForbCalc!E864&lt;&gt;"",[1]ForbCalc!E864,""),"")</f>
        <v/>
      </c>
    </row>
    <row r="867" spans="2:8" s="1" customFormat="1" x14ac:dyDescent="0.2">
      <c r="B867" s="87" t="str">
        <f>IFERROR(IF([1]ForbDraft!B880&lt;&gt;"",[1]ForbDraft!B880,""),"")</f>
        <v/>
      </c>
      <c r="C867" s="101" t="str">
        <f>IFERROR(IF([1]ForbDraft!C880&lt;&gt;"",[1]ForbDraft!C880,""),"")</f>
        <v/>
      </c>
      <c r="D867" s="38" t="str">
        <f>IFERROR(IF([1]ForbDraft!O880&lt;&gt;"",[1]ForbDraft!O880,""),"")</f>
        <v/>
      </c>
      <c r="E867" s="102" t="str">
        <f>IFERROR(IF([1]ForbDraft!I880&lt;&gt;"",TEXT([1]ForbDraft!I880,"#,##0.00"),""),"")</f>
        <v/>
      </c>
      <c r="F867" s="103" t="str">
        <f>IFERROR(IF([1]ForbDraft!F880&lt;&gt;"",[1]ForbDraft!F880,""),"")</f>
        <v/>
      </c>
      <c r="G867" s="38" t="str">
        <f>IFERROR(IF([1]ForbCalc!D865&lt;&gt;"",[1]ForbCalc!D865,""),"")</f>
        <v/>
      </c>
      <c r="H867" s="104" t="str">
        <f>IFERROR(IF([1]ForbCalc!E865&lt;&gt;"",[1]ForbCalc!E865,""),"")</f>
        <v/>
      </c>
    </row>
    <row r="868" spans="2:8" s="1" customFormat="1" x14ac:dyDescent="0.2">
      <c r="B868" s="87" t="str">
        <f>IFERROR(IF([1]ForbDraft!B881&lt;&gt;"",[1]ForbDraft!B881,""),"")</f>
        <v/>
      </c>
      <c r="C868" s="101" t="str">
        <f>IFERROR(IF([1]ForbDraft!C881&lt;&gt;"",[1]ForbDraft!C881,""),"")</f>
        <v/>
      </c>
      <c r="D868" s="38" t="str">
        <f>IFERROR(IF([1]ForbDraft!O881&lt;&gt;"",[1]ForbDraft!O881,""),"")</f>
        <v/>
      </c>
      <c r="E868" s="102" t="str">
        <f>IFERROR(IF([1]ForbDraft!I881&lt;&gt;"",TEXT([1]ForbDraft!I881,"#,##0.00"),""),"")</f>
        <v/>
      </c>
      <c r="F868" s="103" t="str">
        <f>IFERROR(IF([1]ForbDraft!F881&lt;&gt;"",[1]ForbDraft!F881,""),"")</f>
        <v/>
      </c>
      <c r="G868" s="38" t="str">
        <f>IFERROR(IF([1]ForbCalc!D866&lt;&gt;"",[1]ForbCalc!D866,""),"")</f>
        <v/>
      </c>
      <c r="H868" s="104" t="str">
        <f>IFERROR(IF([1]ForbCalc!E866&lt;&gt;"",[1]ForbCalc!E866,""),"")</f>
        <v/>
      </c>
    </row>
    <row r="869" spans="2:8" s="1" customFormat="1" x14ac:dyDescent="0.2">
      <c r="B869" s="87" t="str">
        <f>IFERROR(IF([1]ForbDraft!B882&lt;&gt;"",[1]ForbDraft!B882,""),"")</f>
        <v/>
      </c>
      <c r="C869" s="101" t="str">
        <f>IFERROR(IF([1]ForbDraft!C882&lt;&gt;"",[1]ForbDraft!C882,""),"")</f>
        <v/>
      </c>
      <c r="D869" s="38" t="str">
        <f>IFERROR(IF([1]ForbDraft!O882&lt;&gt;"",[1]ForbDraft!O882,""),"")</f>
        <v/>
      </c>
      <c r="E869" s="102" t="str">
        <f>IFERROR(IF([1]ForbDraft!I882&lt;&gt;"",TEXT([1]ForbDraft!I882,"#,##0.00"),""),"")</f>
        <v/>
      </c>
      <c r="F869" s="103" t="str">
        <f>IFERROR(IF([1]ForbDraft!F882&lt;&gt;"",[1]ForbDraft!F882,""),"")</f>
        <v/>
      </c>
      <c r="G869" s="38" t="str">
        <f>IFERROR(IF([1]ForbCalc!D867&lt;&gt;"",[1]ForbCalc!D867,""),"")</f>
        <v/>
      </c>
      <c r="H869" s="104" t="str">
        <f>IFERROR(IF([1]ForbCalc!E867&lt;&gt;"",[1]ForbCalc!E867,""),"")</f>
        <v/>
      </c>
    </row>
    <row r="870" spans="2:8" s="1" customFormat="1" x14ac:dyDescent="0.2">
      <c r="B870" s="87" t="str">
        <f>IFERROR(IF([1]ForbDraft!B883&lt;&gt;"",[1]ForbDraft!B883,""),"")</f>
        <v/>
      </c>
      <c r="C870" s="101" t="str">
        <f>IFERROR(IF([1]ForbDraft!C883&lt;&gt;"",[1]ForbDraft!C883,""),"")</f>
        <v/>
      </c>
      <c r="D870" s="38" t="str">
        <f>IFERROR(IF([1]ForbDraft!O883&lt;&gt;"",[1]ForbDraft!O883,""),"")</f>
        <v/>
      </c>
      <c r="E870" s="102" t="str">
        <f>IFERROR(IF([1]ForbDraft!I883&lt;&gt;"",TEXT([1]ForbDraft!I883,"#,##0.00"),""),"")</f>
        <v/>
      </c>
      <c r="F870" s="103" t="str">
        <f>IFERROR(IF([1]ForbDraft!F883&lt;&gt;"",[1]ForbDraft!F883,""),"")</f>
        <v/>
      </c>
      <c r="G870" s="38" t="str">
        <f>IFERROR(IF([1]ForbCalc!D868&lt;&gt;"",[1]ForbCalc!D868,""),"")</f>
        <v/>
      </c>
      <c r="H870" s="104" t="str">
        <f>IFERROR(IF([1]ForbCalc!E868&lt;&gt;"",[1]ForbCalc!E868,""),"")</f>
        <v/>
      </c>
    </row>
    <row r="871" spans="2:8" s="1" customFormat="1" x14ac:dyDescent="0.2">
      <c r="B871" s="87" t="str">
        <f>IFERROR(IF([1]ForbDraft!B884&lt;&gt;"",[1]ForbDraft!B884,""),"")</f>
        <v/>
      </c>
      <c r="C871" s="101" t="str">
        <f>IFERROR(IF([1]ForbDraft!C884&lt;&gt;"",[1]ForbDraft!C884,""),"")</f>
        <v/>
      </c>
      <c r="D871" s="38" t="str">
        <f>IFERROR(IF([1]ForbDraft!O884&lt;&gt;"",[1]ForbDraft!O884,""),"")</f>
        <v/>
      </c>
      <c r="E871" s="102" t="str">
        <f>IFERROR(IF([1]ForbDraft!I884&lt;&gt;"",TEXT([1]ForbDraft!I884,"#,##0.00"),""),"")</f>
        <v/>
      </c>
      <c r="F871" s="103" t="str">
        <f>IFERROR(IF([1]ForbDraft!F884&lt;&gt;"",[1]ForbDraft!F884,""),"")</f>
        <v/>
      </c>
      <c r="G871" s="38" t="str">
        <f>IFERROR(IF([1]ForbCalc!D869&lt;&gt;"",[1]ForbCalc!D869,""),"")</f>
        <v/>
      </c>
      <c r="H871" s="104" t="str">
        <f>IFERROR(IF([1]ForbCalc!E869&lt;&gt;"",[1]ForbCalc!E869,""),"")</f>
        <v/>
      </c>
    </row>
    <row r="872" spans="2:8" s="1" customFormat="1" x14ac:dyDescent="0.2">
      <c r="B872" s="87" t="str">
        <f>IFERROR(IF([1]ForbDraft!B885&lt;&gt;"",[1]ForbDraft!B885,""),"")</f>
        <v/>
      </c>
      <c r="C872" s="101" t="str">
        <f>IFERROR(IF([1]ForbDraft!C885&lt;&gt;"",[1]ForbDraft!C885,""),"")</f>
        <v/>
      </c>
      <c r="D872" s="38" t="str">
        <f>IFERROR(IF([1]ForbDraft!O885&lt;&gt;"",[1]ForbDraft!O885,""),"")</f>
        <v/>
      </c>
      <c r="E872" s="102" t="str">
        <f>IFERROR(IF([1]ForbDraft!I885&lt;&gt;"",TEXT([1]ForbDraft!I885,"#,##0.00"),""),"")</f>
        <v/>
      </c>
      <c r="F872" s="103" t="str">
        <f>IFERROR(IF([1]ForbDraft!F885&lt;&gt;"",[1]ForbDraft!F885,""),"")</f>
        <v/>
      </c>
      <c r="G872" s="38" t="str">
        <f>IFERROR(IF([1]ForbCalc!D870&lt;&gt;"",[1]ForbCalc!D870,""),"")</f>
        <v/>
      </c>
      <c r="H872" s="104" t="str">
        <f>IFERROR(IF([1]ForbCalc!E870&lt;&gt;"",[1]ForbCalc!E870,""),"")</f>
        <v/>
      </c>
    </row>
    <row r="873" spans="2:8" s="1" customFormat="1" x14ac:dyDescent="0.2">
      <c r="B873" s="87" t="str">
        <f>IFERROR(IF([1]ForbDraft!B886&lt;&gt;"",[1]ForbDraft!B886,""),"")</f>
        <v/>
      </c>
      <c r="C873" s="101" t="str">
        <f>IFERROR(IF([1]ForbDraft!C886&lt;&gt;"",[1]ForbDraft!C886,""),"")</f>
        <v/>
      </c>
      <c r="D873" s="38" t="str">
        <f>IFERROR(IF([1]ForbDraft!O886&lt;&gt;"",[1]ForbDraft!O886,""),"")</f>
        <v/>
      </c>
      <c r="E873" s="102" t="str">
        <f>IFERROR(IF([1]ForbDraft!I886&lt;&gt;"",TEXT([1]ForbDraft!I886,"#,##0.00"),""),"")</f>
        <v/>
      </c>
      <c r="F873" s="103" t="str">
        <f>IFERROR(IF([1]ForbDraft!F886&lt;&gt;"",[1]ForbDraft!F886,""),"")</f>
        <v/>
      </c>
      <c r="G873" s="38" t="str">
        <f>IFERROR(IF([1]ForbCalc!D871&lt;&gt;"",[1]ForbCalc!D871,""),"")</f>
        <v/>
      </c>
      <c r="H873" s="104" t="str">
        <f>IFERROR(IF([1]ForbCalc!E871&lt;&gt;"",[1]ForbCalc!E871,""),"")</f>
        <v/>
      </c>
    </row>
    <row r="874" spans="2:8" s="1" customFormat="1" x14ac:dyDescent="0.2">
      <c r="B874" s="87" t="str">
        <f>IFERROR(IF([1]ForbDraft!B887&lt;&gt;"",[1]ForbDraft!B887,""),"")</f>
        <v/>
      </c>
      <c r="C874" s="101" t="str">
        <f>IFERROR(IF([1]ForbDraft!C887&lt;&gt;"",[1]ForbDraft!C887,""),"")</f>
        <v/>
      </c>
      <c r="D874" s="38" t="str">
        <f>IFERROR(IF([1]ForbDraft!O887&lt;&gt;"",[1]ForbDraft!O887,""),"")</f>
        <v/>
      </c>
      <c r="E874" s="102" t="str">
        <f>IFERROR(IF([1]ForbDraft!I887&lt;&gt;"",TEXT([1]ForbDraft!I887,"#,##0.00"),""),"")</f>
        <v/>
      </c>
      <c r="F874" s="103" t="str">
        <f>IFERROR(IF([1]ForbDraft!F887&lt;&gt;"",[1]ForbDraft!F887,""),"")</f>
        <v/>
      </c>
      <c r="G874" s="38" t="str">
        <f>IFERROR(IF([1]ForbCalc!D872&lt;&gt;"",[1]ForbCalc!D872,""),"")</f>
        <v/>
      </c>
      <c r="H874" s="104" t="str">
        <f>IFERROR(IF([1]ForbCalc!E872&lt;&gt;"",[1]ForbCalc!E872,""),"")</f>
        <v/>
      </c>
    </row>
    <row r="875" spans="2:8" s="1" customFormat="1" x14ac:dyDescent="0.2">
      <c r="B875" s="87" t="str">
        <f>IFERROR(IF([1]ForbDraft!B888&lt;&gt;"",[1]ForbDraft!B888,""),"")</f>
        <v/>
      </c>
      <c r="C875" s="101" t="str">
        <f>IFERROR(IF([1]ForbDraft!C888&lt;&gt;"",[1]ForbDraft!C888,""),"")</f>
        <v/>
      </c>
      <c r="D875" s="38" t="str">
        <f>IFERROR(IF([1]ForbDraft!O888&lt;&gt;"",[1]ForbDraft!O888,""),"")</f>
        <v/>
      </c>
      <c r="E875" s="102" t="str">
        <f>IFERROR(IF([1]ForbDraft!I888&lt;&gt;"",TEXT([1]ForbDraft!I888,"#,##0.00"),""),"")</f>
        <v/>
      </c>
      <c r="F875" s="103" t="str">
        <f>IFERROR(IF([1]ForbDraft!F888&lt;&gt;"",[1]ForbDraft!F888,""),"")</f>
        <v/>
      </c>
      <c r="G875" s="38" t="str">
        <f>IFERROR(IF([1]ForbCalc!D873&lt;&gt;"",[1]ForbCalc!D873,""),"")</f>
        <v/>
      </c>
      <c r="H875" s="104" t="str">
        <f>IFERROR(IF([1]ForbCalc!E873&lt;&gt;"",[1]ForbCalc!E873,""),"")</f>
        <v/>
      </c>
    </row>
    <row r="876" spans="2:8" s="1" customFormat="1" x14ac:dyDescent="0.2">
      <c r="B876" s="87" t="str">
        <f>IFERROR(IF([1]ForbDraft!B889&lt;&gt;"",[1]ForbDraft!B889,""),"")</f>
        <v/>
      </c>
      <c r="C876" s="101" t="str">
        <f>IFERROR(IF([1]ForbDraft!C889&lt;&gt;"",[1]ForbDraft!C889,""),"")</f>
        <v/>
      </c>
      <c r="D876" s="38" t="str">
        <f>IFERROR(IF([1]ForbDraft!O889&lt;&gt;"",[1]ForbDraft!O889,""),"")</f>
        <v/>
      </c>
      <c r="E876" s="102" t="str">
        <f>IFERROR(IF([1]ForbDraft!I889&lt;&gt;"",TEXT([1]ForbDraft!I889,"#,##0.00"),""),"")</f>
        <v/>
      </c>
      <c r="F876" s="103" t="str">
        <f>IFERROR(IF([1]ForbDraft!F889&lt;&gt;"",[1]ForbDraft!F889,""),"")</f>
        <v/>
      </c>
      <c r="G876" s="38" t="str">
        <f>IFERROR(IF([1]ForbCalc!D874&lt;&gt;"",[1]ForbCalc!D874,""),"")</f>
        <v/>
      </c>
      <c r="H876" s="104" t="str">
        <f>IFERROR(IF([1]ForbCalc!E874&lt;&gt;"",[1]ForbCalc!E874,""),"")</f>
        <v/>
      </c>
    </row>
    <row r="877" spans="2:8" s="1" customFormat="1" x14ac:dyDescent="0.2">
      <c r="B877" s="87" t="str">
        <f>IFERROR(IF([1]ForbDraft!B890&lt;&gt;"",[1]ForbDraft!B890,""),"")</f>
        <v/>
      </c>
      <c r="C877" s="101" t="str">
        <f>IFERROR(IF([1]ForbDraft!C890&lt;&gt;"",[1]ForbDraft!C890,""),"")</f>
        <v/>
      </c>
      <c r="D877" s="38" t="str">
        <f>IFERROR(IF([1]ForbDraft!O890&lt;&gt;"",[1]ForbDraft!O890,""),"")</f>
        <v/>
      </c>
      <c r="E877" s="102" t="str">
        <f>IFERROR(IF([1]ForbDraft!I890&lt;&gt;"",TEXT([1]ForbDraft!I890,"#,##0.00"),""),"")</f>
        <v/>
      </c>
      <c r="F877" s="103" t="str">
        <f>IFERROR(IF([1]ForbDraft!F890&lt;&gt;"",[1]ForbDraft!F890,""),"")</f>
        <v/>
      </c>
      <c r="G877" s="38" t="str">
        <f>IFERROR(IF([1]ForbCalc!D875&lt;&gt;"",[1]ForbCalc!D875,""),"")</f>
        <v/>
      </c>
      <c r="H877" s="104" t="str">
        <f>IFERROR(IF([1]ForbCalc!E875&lt;&gt;"",[1]ForbCalc!E875,""),"")</f>
        <v/>
      </c>
    </row>
    <row r="878" spans="2:8" s="1" customFormat="1" x14ac:dyDescent="0.2">
      <c r="B878" s="87" t="str">
        <f>IFERROR(IF([1]ForbDraft!B891&lt;&gt;"",[1]ForbDraft!B891,""),"")</f>
        <v/>
      </c>
      <c r="C878" s="101" t="str">
        <f>IFERROR(IF([1]ForbDraft!C891&lt;&gt;"",[1]ForbDraft!C891,""),"")</f>
        <v/>
      </c>
      <c r="D878" s="38" t="str">
        <f>IFERROR(IF([1]ForbDraft!O891&lt;&gt;"",[1]ForbDraft!O891,""),"")</f>
        <v/>
      </c>
      <c r="E878" s="102" t="str">
        <f>IFERROR(IF([1]ForbDraft!I891&lt;&gt;"",TEXT([1]ForbDraft!I891,"#,##0.00"),""),"")</f>
        <v/>
      </c>
      <c r="F878" s="103" t="str">
        <f>IFERROR(IF([1]ForbDraft!F891&lt;&gt;"",[1]ForbDraft!F891,""),"")</f>
        <v/>
      </c>
      <c r="G878" s="38" t="str">
        <f>IFERROR(IF([1]ForbCalc!D876&lt;&gt;"",[1]ForbCalc!D876,""),"")</f>
        <v/>
      </c>
      <c r="H878" s="104" t="str">
        <f>IFERROR(IF([1]ForbCalc!E876&lt;&gt;"",[1]ForbCalc!E876,""),"")</f>
        <v/>
      </c>
    </row>
    <row r="879" spans="2:8" s="1" customFormat="1" x14ac:dyDescent="0.2">
      <c r="B879" s="87" t="str">
        <f>IFERROR(IF([1]ForbDraft!B892&lt;&gt;"",[1]ForbDraft!B892,""),"")</f>
        <v/>
      </c>
      <c r="C879" s="101" t="str">
        <f>IFERROR(IF([1]ForbDraft!C892&lt;&gt;"",[1]ForbDraft!C892,""),"")</f>
        <v/>
      </c>
      <c r="D879" s="38" t="str">
        <f>IFERROR(IF([1]ForbDraft!O892&lt;&gt;"",[1]ForbDraft!O892,""),"")</f>
        <v/>
      </c>
      <c r="E879" s="102" t="str">
        <f>IFERROR(IF([1]ForbDraft!I892&lt;&gt;"",TEXT([1]ForbDraft!I892,"#,##0.00"),""),"")</f>
        <v/>
      </c>
      <c r="F879" s="103" t="str">
        <f>IFERROR(IF([1]ForbDraft!F892&lt;&gt;"",[1]ForbDraft!F892,""),"")</f>
        <v/>
      </c>
      <c r="G879" s="38" t="str">
        <f>IFERROR(IF([1]ForbCalc!D877&lt;&gt;"",[1]ForbCalc!D877,""),"")</f>
        <v/>
      </c>
      <c r="H879" s="104" t="str">
        <f>IFERROR(IF([1]ForbCalc!E877&lt;&gt;"",[1]ForbCalc!E877,""),"")</f>
        <v/>
      </c>
    </row>
    <row r="880" spans="2:8" s="1" customFormat="1" x14ac:dyDescent="0.2">
      <c r="B880" s="87" t="str">
        <f>IFERROR(IF([1]ForbDraft!B893&lt;&gt;"",[1]ForbDraft!B893,""),"")</f>
        <v/>
      </c>
      <c r="C880" s="101" t="str">
        <f>IFERROR(IF([1]ForbDraft!C893&lt;&gt;"",[1]ForbDraft!C893,""),"")</f>
        <v/>
      </c>
      <c r="D880" s="38" t="str">
        <f>IFERROR(IF([1]ForbDraft!O893&lt;&gt;"",[1]ForbDraft!O893,""),"")</f>
        <v/>
      </c>
      <c r="E880" s="102" t="str">
        <f>IFERROR(IF([1]ForbDraft!I893&lt;&gt;"",TEXT([1]ForbDraft!I893,"#,##0.00"),""),"")</f>
        <v/>
      </c>
      <c r="F880" s="103" t="str">
        <f>IFERROR(IF([1]ForbDraft!F893&lt;&gt;"",[1]ForbDraft!F893,""),"")</f>
        <v/>
      </c>
      <c r="G880" s="38" t="str">
        <f>IFERROR(IF([1]ForbCalc!D878&lt;&gt;"",[1]ForbCalc!D878,""),"")</f>
        <v/>
      </c>
      <c r="H880" s="104" t="str">
        <f>IFERROR(IF([1]ForbCalc!E878&lt;&gt;"",[1]ForbCalc!E878,""),"")</f>
        <v/>
      </c>
    </row>
    <row r="881" spans="2:8" s="1" customFormat="1" x14ac:dyDescent="0.2">
      <c r="B881" s="87" t="str">
        <f>IFERROR(IF([1]ForbDraft!B894&lt;&gt;"",[1]ForbDraft!B894,""),"")</f>
        <v/>
      </c>
      <c r="C881" s="101" t="str">
        <f>IFERROR(IF([1]ForbDraft!C894&lt;&gt;"",[1]ForbDraft!C894,""),"")</f>
        <v/>
      </c>
      <c r="D881" s="38" t="str">
        <f>IFERROR(IF([1]ForbDraft!O894&lt;&gt;"",[1]ForbDraft!O894,""),"")</f>
        <v/>
      </c>
      <c r="E881" s="102" t="str">
        <f>IFERROR(IF([1]ForbDraft!I894&lt;&gt;"",TEXT([1]ForbDraft!I894,"#,##0.00"),""),"")</f>
        <v/>
      </c>
      <c r="F881" s="103" t="str">
        <f>IFERROR(IF([1]ForbDraft!F894&lt;&gt;"",[1]ForbDraft!F894,""),"")</f>
        <v/>
      </c>
      <c r="G881" s="38" t="str">
        <f>IFERROR(IF([1]ForbCalc!D879&lt;&gt;"",[1]ForbCalc!D879,""),"")</f>
        <v/>
      </c>
      <c r="H881" s="104" t="str">
        <f>IFERROR(IF([1]ForbCalc!E879&lt;&gt;"",[1]ForbCalc!E879,""),"")</f>
        <v/>
      </c>
    </row>
    <row r="882" spans="2:8" s="1" customFormat="1" x14ac:dyDescent="0.2">
      <c r="B882" s="87" t="str">
        <f>IFERROR(IF([1]ForbDraft!B895&lt;&gt;"",[1]ForbDraft!B895,""),"")</f>
        <v/>
      </c>
      <c r="C882" s="101" t="str">
        <f>IFERROR(IF([1]ForbDraft!C895&lt;&gt;"",[1]ForbDraft!C895,""),"")</f>
        <v/>
      </c>
      <c r="D882" s="38" t="str">
        <f>IFERROR(IF([1]ForbDraft!O895&lt;&gt;"",[1]ForbDraft!O895,""),"")</f>
        <v/>
      </c>
      <c r="E882" s="102" t="str">
        <f>IFERROR(IF([1]ForbDraft!I895&lt;&gt;"",TEXT([1]ForbDraft!I895,"#,##0.00"),""),"")</f>
        <v/>
      </c>
      <c r="F882" s="103" t="str">
        <f>IFERROR(IF([1]ForbDraft!F895&lt;&gt;"",[1]ForbDraft!F895,""),"")</f>
        <v/>
      </c>
      <c r="G882" s="38" t="str">
        <f>IFERROR(IF([1]ForbCalc!D880&lt;&gt;"",[1]ForbCalc!D880,""),"")</f>
        <v/>
      </c>
      <c r="H882" s="104" t="str">
        <f>IFERROR(IF([1]ForbCalc!E880&lt;&gt;"",[1]ForbCalc!E880,""),"")</f>
        <v/>
      </c>
    </row>
    <row r="883" spans="2:8" s="1" customFormat="1" x14ac:dyDescent="0.2">
      <c r="B883" s="87" t="str">
        <f>IFERROR(IF([1]ForbDraft!B896&lt;&gt;"",[1]ForbDraft!B896,""),"")</f>
        <v/>
      </c>
      <c r="C883" s="101" t="str">
        <f>IFERROR(IF([1]ForbDraft!C896&lt;&gt;"",[1]ForbDraft!C896,""),"")</f>
        <v/>
      </c>
      <c r="D883" s="38" t="str">
        <f>IFERROR(IF([1]ForbDraft!O896&lt;&gt;"",[1]ForbDraft!O896,""),"")</f>
        <v/>
      </c>
      <c r="E883" s="102" t="str">
        <f>IFERROR(IF([1]ForbDraft!I896&lt;&gt;"",TEXT([1]ForbDraft!I896,"#,##0.00"),""),"")</f>
        <v/>
      </c>
      <c r="F883" s="103" t="str">
        <f>IFERROR(IF([1]ForbDraft!F896&lt;&gt;"",[1]ForbDraft!F896,""),"")</f>
        <v/>
      </c>
      <c r="G883" s="38" t="str">
        <f>IFERROR(IF([1]ForbCalc!D881&lt;&gt;"",[1]ForbCalc!D881,""),"")</f>
        <v/>
      </c>
      <c r="H883" s="104" t="str">
        <f>IFERROR(IF([1]ForbCalc!E881&lt;&gt;"",[1]ForbCalc!E881,""),"")</f>
        <v/>
      </c>
    </row>
    <row r="884" spans="2:8" s="1" customFormat="1" x14ac:dyDescent="0.2">
      <c r="B884" s="87" t="str">
        <f>IFERROR(IF([1]ForbDraft!B897&lt;&gt;"",[1]ForbDraft!B897,""),"")</f>
        <v/>
      </c>
      <c r="C884" s="101" t="str">
        <f>IFERROR(IF([1]ForbDraft!C897&lt;&gt;"",[1]ForbDraft!C897,""),"")</f>
        <v/>
      </c>
      <c r="D884" s="38" t="str">
        <f>IFERROR(IF([1]ForbDraft!O897&lt;&gt;"",[1]ForbDraft!O897,""),"")</f>
        <v/>
      </c>
      <c r="E884" s="102" t="str">
        <f>IFERROR(IF([1]ForbDraft!I897&lt;&gt;"",TEXT([1]ForbDraft!I897,"#,##0.00"),""),"")</f>
        <v/>
      </c>
      <c r="F884" s="103" t="str">
        <f>IFERROR(IF([1]ForbDraft!F897&lt;&gt;"",[1]ForbDraft!F897,""),"")</f>
        <v/>
      </c>
      <c r="G884" s="38" t="str">
        <f>IFERROR(IF([1]ForbCalc!D882&lt;&gt;"",[1]ForbCalc!D882,""),"")</f>
        <v/>
      </c>
      <c r="H884" s="104" t="str">
        <f>IFERROR(IF([1]ForbCalc!E882&lt;&gt;"",[1]ForbCalc!E882,""),"")</f>
        <v/>
      </c>
    </row>
    <row r="885" spans="2:8" s="1" customFormat="1" x14ac:dyDescent="0.2">
      <c r="B885" s="87" t="str">
        <f>IFERROR(IF([1]ForbDraft!B898&lt;&gt;"",[1]ForbDraft!B898,""),"")</f>
        <v/>
      </c>
      <c r="C885" s="101" t="str">
        <f>IFERROR(IF([1]ForbDraft!C898&lt;&gt;"",[1]ForbDraft!C898,""),"")</f>
        <v/>
      </c>
      <c r="D885" s="38" t="str">
        <f>IFERROR(IF([1]ForbDraft!O898&lt;&gt;"",[1]ForbDraft!O898,""),"")</f>
        <v/>
      </c>
      <c r="E885" s="102" t="str">
        <f>IFERROR(IF([1]ForbDraft!I898&lt;&gt;"",TEXT([1]ForbDraft!I898,"#,##0.00"),""),"")</f>
        <v/>
      </c>
      <c r="F885" s="103" t="str">
        <f>IFERROR(IF([1]ForbDraft!F898&lt;&gt;"",[1]ForbDraft!F898,""),"")</f>
        <v/>
      </c>
      <c r="G885" s="38" t="str">
        <f>IFERROR(IF([1]ForbCalc!D883&lt;&gt;"",[1]ForbCalc!D883,""),"")</f>
        <v/>
      </c>
      <c r="H885" s="104" t="str">
        <f>IFERROR(IF([1]ForbCalc!E883&lt;&gt;"",[1]ForbCalc!E883,""),"")</f>
        <v/>
      </c>
    </row>
    <row r="886" spans="2:8" s="1" customFormat="1" x14ac:dyDescent="0.2">
      <c r="B886" s="87" t="str">
        <f>IFERROR(IF([1]ForbDraft!B899&lt;&gt;"",[1]ForbDraft!B899,""),"")</f>
        <v/>
      </c>
      <c r="C886" s="101" t="str">
        <f>IFERROR(IF([1]ForbDraft!C899&lt;&gt;"",[1]ForbDraft!C899,""),"")</f>
        <v/>
      </c>
      <c r="D886" s="38" t="str">
        <f>IFERROR(IF([1]ForbDraft!O899&lt;&gt;"",[1]ForbDraft!O899,""),"")</f>
        <v/>
      </c>
      <c r="E886" s="102" t="str">
        <f>IFERROR(IF([1]ForbDraft!I899&lt;&gt;"",TEXT([1]ForbDraft!I899,"#,##0.00"),""),"")</f>
        <v/>
      </c>
      <c r="F886" s="103" t="str">
        <f>IFERROR(IF([1]ForbDraft!F899&lt;&gt;"",[1]ForbDraft!F899,""),"")</f>
        <v/>
      </c>
      <c r="G886" s="38" t="str">
        <f>IFERROR(IF([1]ForbCalc!D884&lt;&gt;"",[1]ForbCalc!D884,""),"")</f>
        <v/>
      </c>
      <c r="H886" s="104" t="str">
        <f>IFERROR(IF([1]ForbCalc!E884&lt;&gt;"",[1]ForbCalc!E884,""),"")</f>
        <v/>
      </c>
    </row>
    <row r="887" spans="2:8" s="1" customFormat="1" x14ac:dyDescent="0.2">
      <c r="B887" s="87" t="str">
        <f>IFERROR(IF([1]ForbDraft!B900&lt;&gt;"",[1]ForbDraft!B900,""),"")</f>
        <v/>
      </c>
      <c r="C887" s="101" t="str">
        <f>IFERROR(IF([1]ForbDraft!C900&lt;&gt;"",[1]ForbDraft!C900,""),"")</f>
        <v/>
      </c>
      <c r="D887" s="38" t="str">
        <f>IFERROR(IF([1]ForbDraft!O900&lt;&gt;"",[1]ForbDraft!O900,""),"")</f>
        <v/>
      </c>
      <c r="E887" s="102" t="str">
        <f>IFERROR(IF([1]ForbDraft!I900&lt;&gt;"",TEXT([1]ForbDraft!I900,"#,##0.00"),""),"")</f>
        <v/>
      </c>
      <c r="F887" s="103" t="str">
        <f>IFERROR(IF([1]ForbDraft!F900&lt;&gt;"",[1]ForbDraft!F900,""),"")</f>
        <v/>
      </c>
      <c r="G887" s="38" t="str">
        <f>IFERROR(IF([1]ForbCalc!D885&lt;&gt;"",[1]ForbCalc!D885,""),"")</f>
        <v/>
      </c>
      <c r="H887" s="104" t="str">
        <f>IFERROR(IF([1]ForbCalc!E885&lt;&gt;"",[1]ForbCalc!E885,""),"")</f>
        <v/>
      </c>
    </row>
    <row r="888" spans="2:8" s="1" customFormat="1" x14ac:dyDescent="0.2">
      <c r="B888" s="87" t="str">
        <f>IFERROR(IF([1]ForbDraft!B901&lt;&gt;"",[1]ForbDraft!B901,""),"")</f>
        <v/>
      </c>
      <c r="C888" s="101" t="str">
        <f>IFERROR(IF([1]ForbDraft!C901&lt;&gt;"",[1]ForbDraft!C901,""),"")</f>
        <v/>
      </c>
      <c r="D888" s="38" t="str">
        <f>IFERROR(IF([1]ForbDraft!O901&lt;&gt;"",[1]ForbDraft!O901,""),"")</f>
        <v/>
      </c>
      <c r="E888" s="102" t="str">
        <f>IFERROR(IF([1]ForbDraft!I901&lt;&gt;"",TEXT([1]ForbDraft!I901,"#,##0.00"),""),"")</f>
        <v/>
      </c>
      <c r="F888" s="103" t="str">
        <f>IFERROR(IF([1]ForbDraft!F901&lt;&gt;"",[1]ForbDraft!F901,""),"")</f>
        <v/>
      </c>
      <c r="G888" s="38" t="str">
        <f>IFERROR(IF([1]ForbCalc!D886&lt;&gt;"",[1]ForbCalc!D886,""),"")</f>
        <v/>
      </c>
      <c r="H888" s="104" t="str">
        <f>IFERROR(IF([1]ForbCalc!E886&lt;&gt;"",[1]ForbCalc!E886,""),"")</f>
        <v/>
      </c>
    </row>
    <row r="889" spans="2:8" s="1" customFormat="1" x14ac:dyDescent="0.2">
      <c r="B889" s="87" t="str">
        <f>IFERROR(IF([1]ForbDraft!B902&lt;&gt;"",[1]ForbDraft!B902,""),"")</f>
        <v/>
      </c>
      <c r="C889" s="101" t="str">
        <f>IFERROR(IF([1]ForbDraft!C902&lt;&gt;"",[1]ForbDraft!C902,""),"")</f>
        <v/>
      </c>
      <c r="D889" s="38" t="str">
        <f>IFERROR(IF([1]ForbDraft!O902&lt;&gt;"",[1]ForbDraft!O902,""),"")</f>
        <v/>
      </c>
      <c r="E889" s="102" t="str">
        <f>IFERROR(IF([1]ForbDraft!I902&lt;&gt;"",TEXT([1]ForbDraft!I902,"#,##0.00"),""),"")</f>
        <v/>
      </c>
      <c r="F889" s="103" t="str">
        <f>IFERROR(IF([1]ForbDraft!F902&lt;&gt;"",[1]ForbDraft!F902,""),"")</f>
        <v/>
      </c>
      <c r="G889" s="38" t="str">
        <f>IFERROR(IF([1]ForbCalc!D887&lt;&gt;"",[1]ForbCalc!D887,""),"")</f>
        <v/>
      </c>
      <c r="H889" s="104" t="str">
        <f>IFERROR(IF([1]ForbCalc!E887&lt;&gt;"",[1]ForbCalc!E887,""),"")</f>
        <v/>
      </c>
    </row>
    <row r="890" spans="2:8" s="1" customFormat="1" x14ac:dyDescent="0.2">
      <c r="B890" s="87" t="str">
        <f>IFERROR(IF([1]ForbDraft!B903&lt;&gt;"",[1]ForbDraft!B903,""),"")</f>
        <v/>
      </c>
      <c r="C890" s="101" t="str">
        <f>IFERROR(IF([1]ForbDraft!C903&lt;&gt;"",[1]ForbDraft!C903,""),"")</f>
        <v/>
      </c>
      <c r="D890" s="38" t="str">
        <f>IFERROR(IF([1]ForbDraft!O903&lt;&gt;"",[1]ForbDraft!O903,""),"")</f>
        <v/>
      </c>
      <c r="E890" s="102" t="str">
        <f>IFERROR(IF([1]ForbDraft!I903&lt;&gt;"",TEXT([1]ForbDraft!I903,"#,##0.00"),""),"")</f>
        <v/>
      </c>
      <c r="F890" s="103" t="str">
        <f>IFERROR(IF([1]ForbDraft!F903&lt;&gt;"",[1]ForbDraft!F903,""),"")</f>
        <v/>
      </c>
      <c r="G890" s="38" t="str">
        <f>IFERROR(IF([1]ForbCalc!D888&lt;&gt;"",[1]ForbCalc!D888,""),"")</f>
        <v/>
      </c>
      <c r="H890" s="104" t="str">
        <f>IFERROR(IF([1]ForbCalc!E888&lt;&gt;"",[1]ForbCalc!E888,""),"")</f>
        <v/>
      </c>
    </row>
    <row r="891" spans="2:8" s="1" customFormat="1" x14ac:dyDescent="0.2">
      <c r="B891" s="87" t="str">
        <f>IFERROR(IF([1]ForbDraft!B904&lt;&gt;"",[1]ForbDraft!B904,""),"")</f>
        <v/>
      </c>
      <c r="C891" s="101" t="str">
        <f>IFERROR(IF([1]ForbDraft!C904&lt;&gt;"",[1]ForbDraft!C904,""),"")</f>
        <v/>
      </c>
      <c r="D891" s="38" t="str">
        <f>IFERROR(IF([1]ForbDraft!O904&lt;&gt;"",[1]ForbDraft!O904,""),"")</f>
        <v/>
      </c>
      <c r="E891" s="102" t="str">
        <f>IFERROR(IF([1]ForbDraft!I904&lt;&gt;"",TEXT([1]ForbDraft!I904,"#,##0.00"),""),"")</f>
        <v/>
      </c>
      <c r="F891" s="103" t="str">
        <f>IFERROR(IF([1]ForbDraft!F904&lt;&gt;"",[1]ForbDraft!F904,""),"")</f>
        <v/>
      </c>
      <c r="G891" s="38" t="str">
        <f>IFERROR(IF([1]ForbCalc!D889&lt;&gt;"",[1]ForbCalc!D889,""),"")</f>
        <v/>
      </c>
      <c r="H891" s="104" t="str">
        <f>IFERROR(IF([1]ForbCalc!E889&lt;&gt;"",[1]ForbCalc!E889,""),"")</f>
        <v/>
      </c>
    </row>
    <row r="892" spans="2:8" s="1" customFormat="1" x14ac:dyDescent="0.2">
      <c r="B892" s="87" t="str">
        <f>IFERROR(IF([1]ForbDraft!B905&lt;&gt;"",[1]ForbDraft!B905,""),"")</f>
        <v/>
      </c>
      <c r="C892" s="101" t="str">
        <f>IFERROR(IF([1]ForbDraft!C905&lt;&gt;"",[1]ForbDraft!C905,""),"")</f>
        <v/>
      </c>
      <c r="D892" s="38" t="str">
        <f>IFERROR(IF([1]ForbDraft!O905&lt;&gt;"",[1]ForbDraft!O905,""),"")</f>
        <v/>
      </c>
      <c r="E892" s="102" t="str">
        <f>IFERROR(IF([1]ForbDraft!I905&lt;&gt;"",TEXT([1]ForbDraft!I905,"#,##0.00"),""),"")</f>
        <v/>
      </c>
      <c r="F892" s="103" t="str">
        <f>IFERROR(IF([1]ForbDraft!F905&lt;&gt;"",[1]ForbDraft!F905,""),"")</f>
        <v/>
      </c>
      <c r="G892" s="38" t="str">
        <f>IFERROR(IF([1]ForbCalc!D890&lt;&gt;"",[1]ForbCalc!D890,""),"")</f>
        <v/>
      </c>
      <c r="H892" s="104" t="str">
        <f>IFERROR(IF([1]ForbCalc!E890&lt;&gt;"",[1]ForbCalc!E890,""),"")</f>
        <v/>
      </c>
    </row>
    <row r="893" spans="2:8" s="1" customFormat="1" x14ac:dyDescent="0.2">
      <c r="B893" s="87" t="str">
        <f>IFERROR(IF([1]ForbDraft!B906&lt;&gt;"",[1]ForbDraft!B906,""),"")</f>
        <v/>
      </c>
      <c r="C893" s="101" t="str">
        <f>IFERROR(IF([1]ForbDraft!C906&lt;&gt;"",[1]ForbDraft!C906,""),"")</f>
        <v/>
      </c>
      <c r="D893" s="38" t="str">
        <f>IFERROR(IF([1]ForbDraft!O906&lt;&gt;"",[1]ForbDraft!O906,""),"")</f>
        <v/>
      </c>
      <c r="E893" s="102" t="str">
        <f>IFERROR(IF([1]ForbDraft!I906&lt;&gt;"",TEXT([1]ForbDraft!I906,"#,##0.00"),""),"")</f>
        <v/>
      </c>
      <c r="F893" s="103" t="str">
        <f>IFERROR(IF([1]ForbDraft!F906&lt;&gt;"",[1]ForbDraft!F906,""),"")</f>
        <v/>
      </c>
      <c r="G893" s="38" t="str">
        <f>IFERROR(IF([1]ForbCalc!D891&lt;&gt;"",[1]ForbCalc!D891,""),"")</f>
        <v/>
      </c>
      <c r="H893" s="104" t="str">
        <f>IFERROR(IF([1]ForbCalc!E891&lt;&gt;"",[1]ForbCalc!E891,""),"")</f>
        <v/>
      </c>
    </row>
    <row r="894" spans="2:8" s="1" customFormat="1" x14ac:dyDescent="0.2">
      <c r="B894" s="87" t="str">
        <f>IFERROR(IF([1]ForbDraft!B907&lt;&gt;"",[1]ForbDraft!B907,""),"")</f>
        <v/>
      </c>
      <c r="C894" s="101" t="str">
        <f>IFERROR(IF([1]ForbDraft!C907&lt;&gt;"",[1]ForbDraft!C907,""),"")</f>
        <v/>
      </c>
      <c r="D894" s="38" t="str">
        <f>IFERROR(IF([1]ForbDraft!O907&lt;&gt;"",[1]ForbDraft!O907,""),"")</f>
        <v/>
      </c>
      <c r="E894" s="102" t="str">
        <f>IFERROR(IF([1]ForbDraft!I907&lt;&gt;"",TEXT([1]ForbDraft!I907,"#,##0.00"),""),"")</f>
        <v/>
      </c>
      <c r="F894" s="103" t="str">
        <f>IFERROR(IF([1]ForbDraft!F907&lt;&gt;"",[1]ForbDraft!F907,""),"")</f>
        <v/>
      </c>
      <c r="G894" s="38" t="str">
        <f>IFERROR(IF([1]ForbCalc!D892&lt;&gt;"",[1]ForbCalc!D892,""),"")</f>
        <v/>
      </c>
      <c r="H894" s="104" t="str">
        <f>IFERROR(IF([1]ForbCalc!E892&lt;&gt;"",[1]ForbCalc!E892,""),"")</f>
        <v/>
      </c>
    </row>
    <row r="895" spans="2:8" s="1" customFormat="1" x14ac:dyDescent="0.2">
      <c r="B895" s="87" t="str">
        <f>IFERROR(IF([1]ForbDraft!B908&lt;&gt;"",[1]ForbDraft!B908,""),"")</f>
        <v/>
      </c>
      <c r="C895" s="101" t="str">
        <f>IFERROR(IF([1]ForbDraft!C908&lt;&gt;"",[1]ForbDraft!C908,""),"")</f>
        <v/>
      </c>
      <c r="D895" s="38" t="str">
        <f>IFERROR(IF([1]ForbDraft!O908&lt;&gt;"",[1]ForbDraft!O908,""),"")</f>
        <v/>
      </c>
      <c r="E895" s="102" t="str">
        <f>IFERROR(IF([1]ForbDraft!I908&lt;&gt;"",TEXT([1]ForbDraft!I908,"#,##0.00"),""),"")</f>
        <v/>
      </c>
      <c r="F895" s="103" t="str">
        <f>IFERROR(IF([1]ForbDraft!F908&lt;&gt;"",[1]ForbDraft!F908,""),"")</f>
        <v/>
      </c>
      <c r="G895" s="38" t="str">
        <f>IFERROR(IF([1]ForbCalc!D893&lt;&gt;"",[1]ForbCalc!D893,""),"")</f>
        <v/>
      </c>
      <c r="H895" s="104" t="str">
        <f>IFERROR(IF([1]ForbCalc!E893&lt;&gt;"",[1]ForbCalc!E893,""),"")</f>
        <v/>
      </c>
    </row>
    <row r="896" spans="2:8" s="1" customFormat="1" x14ac:dyDescent="0.2">
      <c r="B896" s="87" t="str">
        <f>IFERROR(IF([1]ForbDraft!B909&lt;&gt;"",[1]ForbDraft!B909,""),"")</f>
        <v/>
      </c>
      <c r="C896" s="101" t="str">
        <f>IFERROR(IF([1]ForbDraft!C909&lt;&gt;"",[1]ForbDraft!C909,""),"")</f>
        <v/>
      </c>
      <c r="D896" s="38" t="str">
        <f>IFERROR(IF([1]ForbDraft!O909&lt;&gt;"",[1]ForbDraft!O909,""),"")</f>
        <v/>
      </c>
      <c r="E896" s="102" t="str">
        <f>IFERROR(IF([1]ForbDraft!I909&lt;&gt;"",TEXT([1]ForbDraft!I909,"#,##0.00"),""),"")</f>
        <v/>
      </c>
      <c r="F896" s="103" t="str">
        <f>IFERROR(IF([1]ForbDraft!F909&lt;&gt;"",[1]ForbDraft!F909,""),"")</f>
        <v/>
      </c>
      <c r="G896" s="38" t="str">
        <f>IFERROR(IF([1]ForbCalc!D894&lt;&gt;"",[1]ForbCalc!D894,""),"")</f>
        <v/>
      </c>
      <c r="H896" s="104" t="str">
        <f>IFERROR(IF([1]ForbCalc!E894&lt;&gt;"",[1]ForbCalc!E894,""),"")</f>
        <v/>
      </c>
    </row>
    <row r="897" spans="2:8" s="1" customFormat="1" x14ac:dyDescent="0.2">
      <c r="B897" s="87" t="str">
        <f>IFERROR(IF([1]ForbDraft!B910&lt;&gt;"",[1]ForbDraft!B910,""),"")</f>
        <v/>
      </c>
      <c r="C897" s="101" t="str">
        <f>IFERROR(IF([1]ForbDraft!C910&lt;&gt;"",[1]ForbDraft!C910,""),"")</f>
        <v/>
      </c>
      <c r="D897" s="38" t="str">
        <f>IFERROR(IF([1]ForbDraft!O910&lt;&gt;"",[1]ForbDraft!O910,""),"")</f>
        <v/>
      </c>
      <c r="E897" s="102" t="str">
        <f>IFERROR(IF([1]ForbDraft!I910&lt;&gt;"",TEXT([1]ForbDraft!I910,"#,##0.00"),""),"")</f>
        <v/>
      </c>
      <c r="F897" s="103" t="str">
        <f>IFERROR(IF([1]ForbDraft!F910&lt;&gt;"",[1]ForbDraft!F910,""),"")</f>
        <v/>
      </c>
      <c r="G897" s="38" t="str">
        <f>IFERROR(IF([1]ForbCalc!D895&lt;&gt;"",[1]ForbCalc!D895,""),"")</f>
        <v/>
      </c>
      <c r="H897" s="104" t="str">
        <f>IFERROR(IF([1]ForbCalc!E895&lt;&gt;"",[1]ForbCalc!E895,""),"")</f>
        <v/>
      </c>
    </row>
    <row r="898" spans="2:8" s="1" customFormat="1" x14ac:dyDescent="0.2">
      <c r="B898" s="87" t="str">
        <f>IFERROR(IF([1]ForbDraft!B911&lt;&gt;"",[1]ForbDraft!B911,""),"")</f>
        <v/>
      </c>
      <c r="C898" s="101" t="str">
        <f>IFERROR(IF([1]ForbDraft!C911&lt;&gt;"",[1]ForbDraft!C911,""),"")</f>
        <v/>
      </c>
      <c r="D898" s="38" t="str">
        <f>IFERROR(IF([1]ForbDraft!O911&lt;&gt;"",[1]ForbDraft!O911,""),"")</f>
        <v/>
      </c>
      <c r="E898" s="102" t="str">
        <f>IFERROR(IF([1]ForbDraft!I911&lt;&gt;"",TEXT([1]ForbDraft!I911,"#,##0.00"),""),"")</f>
        <v/>
      </c>
      <c r="F898" s="103" t="str">
        <f>IFERROR(IF([1]ForbDraft!F911&lt;&gt;"",[1]ForbDraft!F911,""),"")</f>
        <v/>
      </c>
      <c r="G898" s="38" t="str">
        <f>IFERROR(IF([1]ForbCalc!D896&lt;&gt;"",[1]ForbCalc!D896,""),"")</f>
        <v/>
      </c>
      <c r="H898" s="104" t="str">
        <f>IFERROR(IF([1]ForbCalc!E896&lt;&gt;"",[1]ForbCalc!E896,""),"")</f>
        <v/>
      </c>
    </row>
    <row r="899" spans="2:8" s="1" customFormat="1" x14ac:dyDescent="0.2">
      <c r="B899" s="87" t="str">
        <f>IFERROR(IF([1]ForbDraft!B912&lt;&gt;"",[1]ForbDraft!B912,""),"")</f>
        <v/>
      </c>
      <c r="C899" s="101" t="str">
        <f>IFERROR(IF([1]ForbDraft!C912&lt;&gt;"",[1]ForbDraft!C912,""),"")</f>
        <v/>
      </c>
      <c r="D899" s="38" t="str">
        <f>IFERROR(IF([1]ForbDraft!O912&lt;&gt;"",[1]ForbDraft!O912,""),"")</f>
        <v/>
      </c>
      <c r="E899" s="102" t="str">
        <f>IFERROR(IF([1]ForbDraft!I912&lt;&gt;"",TEXT([1]ForbDraft!I912,"#,##0.00"),""),"")</f>
        <v/>
      </c>
      <c r="F899" s="103" t="str">
        <f>IFERROR(IF([1]ForbDraft!F912&lt;&gt;"",[1]ForbDraft!F912,""),"")</f>
        <v/>
      </c>
      <c r="G899" s="38" t="str">
        <f>IFERROR(IF([1]ForbCalc!D897&lt;&gt;"",[1]ForbCalc!D897,""),"")</f>
        <v/>
      </c>
      <c r="H899" s="104" t="str">
        <f>IFERROR(IF([1]ForbCalc!E897&lt;&gt;"",[1]ForbCalc!E897,""),"")</f>
        <v/>
      </c>
    </row>
    <row r="900" spans="2:8" s="1" customFormat="1" x14ac:dyDescent="0.2">
      <c r="B900" s="87" t="str">
        <f>IFERROR(IF([1]ForbDraft!B913&lt;&gt;"",[1]ForbDraft!B913,""),"")</f>
        <v/>
      </c>
      <c r="C900" s="101" t="str">
        <f>IFERROR(IF([1]ForbDraft!C913&lt;&gt;"",[1]ForbDraft!C913,""),"")</f>
        <v/>
      </c>
      <c r="D900" s="38" t="str">
        <f>IFERROR(IF([1]ForbDraft!O913&lt;&gt;"",[1]ForbDraft!O913,""),"")</f>
        <v/>
      </c>
      <c r="E900" s="102" t="str">
        <f>IFERROR(IF([1]ForbDraft!I913&lt;&gt;"",TEXT([1]ForbDraft!I913,"#,##0.00"),""),"")</f>
        <v/>
      </c>
      <c r="F900" s="103" t="str">
        <f>IFERROR(IF([1]ForbDraft!F913&lt;&gt;"",[1]ForbDraft!F913,""),"")</f>
        <v/>
      </c>
      <c r="G900" s="38" t="str">
        <f>IFERROR(IF([1]ForbCalc!D898&lt;&gt;"",[1]ForbCalc!D898,""),"")</f>
        <v/>
      </c>
      <c r="H900" s="104" t="str">
        <f>IFERROR(IF([1]ForbCalc!E898&lt;&gt;"",[1]ForbCalc!E898,""),"")</f>
        <v/>
      </c>
    </row>
    <row r="901" spans="2:8" s="1" customFormat="1" x14ac:dyDescent="0.2">
      <c r="B901" s="87" t="str">
        <f>IFERROR(IF([1]ForbDraft!B914&lt;&gt;"",[1]ForbDraft!B914,""),"")</f>
        <v/>
      </c>
      <c r="C901" s="101" t="str">
        <f>IFERROR(IF([1]ForbDraft!C914&lt;&gt;"",[1]ForbDraft!C914,""),"")</f>
        <v/>
      </c>
      <c r="D901" s="38" t="str">
        <f>IFERROR(IF([1]ForbDraft!O914&lt;&gt;"",[1]ForbDraft!O914,""),"")</f>
        <v/>
      </c>
      <c r="E901" s="102" t="str">
        <f>IFERROR(IF([1]ForbDraft!I914&lt;&gt;"",TEXT([1]ForbDraft!I914,"#,##0.00"),""),"")</f>
        <v/>
      </c>
      <c r="F901" s="103" t="str">
        <f>IFERROR(IF([1]ForbDraft!F914&lt;&gt;"",[1]ForbDraft!F914,""),"")</f>
        <v/>
      </c>
      <c r="G901" s="38" t="str">
        <f>IFERROR(IF([1]ForbCalc!D899&lt;&gt;"",[1]ForbCalc!D899,""),"")</f>
        <v/>
      </c>
      <c r="H901" s="104" t="str">
        <f>IFERROR(IF([1]ForbCalc!E899&lt;&gt;"",[1]ForbCalc!E899,""),"")</f>
        <v/>
      </c>
    </row>
    <row r="902" spans="2:8" s="1" customFormat="1" x14ac:dyDescent="0.2">
      <c r="B902" s="87" t="str">
        <f>IFERROR(IF([1]ForbDraft!B915&lt;&gt;"",[1]ForbDraft!B915,""),"")</f>
        <v/>
      </c>
      <c r="C902" s="101" t="str">
        <f>IFERROR(IF([1]ForbDraft!C915&lt;&gt;"",[1]ForbDraft!C915,""),"")</f>
        <v/>
      </c>
      <c r="D902" s="38" t="str">
        <f>IFERROR(IF([1]ForbDraft!O915&lt;&gt;"",[1]ForbDraft!O915,""),"")</f>
        <v/>
      </c>
      <c r="E902" s="102" t="str">
        <f>IFERROR(IF([1]ForbDraft!I915&lt;&gt;"",TEXT([1]ForbDraft!I915,"#,##0.00"),""),"")</f>
        <v/>
      </c>
      <c r="F902" s="103" t="str">
        <f>IFERROR(IF([1]ForbDraft!F915&lt;&gt;"",[1]ForbDraft!F915,""),"")</f>
        <v/>
      </c>
      <c r="G902" s="38" t="str">
        <f>IFERROR(IF([1]ForbCalc!D900&lt;&gt;"",[1]ForbCalc!D900,""),"")</f>
        <v/>
      </c>
      <c r="H902" s="104" t="str">
        <f>IFERROR(IF([1]ForbCalc!E900&lt;&gt;"",[1]ForbCalc!E900,""),"")</f>
        <v/>
      </c>
    </row>
    <row r="903" spans="2:8" s="1" customFormat="1" x14ac:dyDescent="0.2">
      <c r="B903" s="87" t="str">
        <f>IFERROR(IF([1]ForbDraft!B916&lt;&gt;"",[1]ForbDraft!B916,""),"")</f>
        <v/>
      </c>
      <c r="C903" s="101" t="str">
        <f>IFERROR(IF([1]ForbDraft!C916&lt;&gt;"",[1]ForbDraft!C916,""),"")</f>
        <v/>
      </c>
      <c r="D903" s="38" t="str">
        <f>IFERROR(IF([1]ForbDraft!O916&lt;&gt;"",[1]ForbDraft!O916,""),"")</f>
        <v/>
      </c>
      <c r="E903" s="102" t="str">
        <f>IFERROR(IF([1]ForbDraft!I916&lt;&gt;"",TEXT([1]ForbDraft!I916,"#,##0.00"),""),"")</f>
        <v/>
      </c>
      <c r="F903" s="103" t="str">
        <f>IFERROR(IF([1]ForbDraft!F916&lt;&gt;"",[1]ForbDraft!F916,""),"")</f>
        <v/>
      </c>
      <c r="G903" s="38" t="str">
        <f>IFERROR(IF([1]ForbCalc!D901&lt;&gt;"",[1]ForbCalc!D901,""),"")</f>
        <v/>
      </c>
      <c r="H903" s="104" t="str">
        <f>IFERROR(IF([1]ForbCalc!E901&lt;&gt;"",[1]ForbCalc!E901,""),"")</f>
        <v/>
      </c>
    </row>
    <row r="904" spans="2:8" s="1" customFormat="1" x14ac:dyDescent="0.2">
      <c r="B904" s="87" t="str">
        <f>IFERROR(IF([1]ForbDraft!B917&lt;&gt;"",[1]ForbDraft!B917,""),"")</f>
        <v/>
      </c>
      <c r="C904" s="101" t="str">
        <f>IFERROR(IF([1]ForbDraft!C917&lt;&gt;"",[1]ForbDraft!C917,""),"")</f>
        <v/>
      </c>
      <c r="D904" s="38" t="str">
        <f>IFERROR(IF([1]ForbDraft!O917&lt;&gt;"",[1]ForbDraft!O917,""),"")</f>
        <v/>
      </c>
      <c r="E904" s="102" t="str">
        <f>IFERROR(IF([1]ForbDraft!I917&lt;&gt;"",TEXT([1]ForbDraft!I917,"#,##0.00"),""),"")</f>
        <v/>
      </c>
      <c r="F904" s="103" t="str">
        <f>IFERROR(IF([1]ForbDraft!F917&lt;&gt;"",[1]ForbDraft!F917,""),"")</f>
        <v/>
      </c>
      <c r="G904" s="38" t="str">
        <f>IFERROR(IF([1]ForbCalc!D902&lt;&gt;"",[1]ForbCalc!D902,""),"")</f>
        <v/>
      </c>
      <c r="H904" s="104" t="str">
        <f>IFERROR(IF([1]ForbCalc!E902&lt;&gt;"",[1]ForbCalc!E902,""),"")</f>
        <v/>
      </c>
    </row>
    <row r="905" spans="2:8" s="1" customFormat="1" x14ac:dyDescent="0.2">
      <c r="B905" s="87" t="str">
        <f>IFERROR(IF([1]ForbDraft!B918&lt;&gt;"",[1]ForbDraft!B918,""),"")</f>
        <v/>
      </c>
      <c r="C905" s="101" t="str">
        <f>IFERROR(IF([1]ForbDraft!C918&lt;&gt;"",[1]ForbDraft!C918,""),"")</f>
        <v/>
      </c>
      <c r="D905" s="38" t="str">
        <f>IFERROR(IF([1]ForbDraft!O918&lt;&gt;"",[1]ForbDraft!O918,""),"")</f>
        <v/>
      </c>
      <c r="E905" s="102" t="str">
        <f>IFERROR(IF([1]ForbDraft!I918&lt;&gt;"",TEXT([1]ForbDraft!I918,"#,##0.00"),""),"")</f>
        <v/>
      </c>
      <c r="F905" s="103" t="str">
        <f>IFERROR(IF([1]ForbDraft!F918&lt;&gt;"",[1]ForbDraft!F918,""),"")</f>
        <v/>
      </c>
      <c r="G905" s="38" t="str">
        <f>IFERROR(IF([1]ForbCalc!D903&lt;&gt;"",[1]ForbCalc!D903,""),"")</f>
        <v/>
      </c>
      <c r="H905" s="104" t="str">
        <f>IFERROR(IF([1]ForbCalc!E903&lt;&gt;"",[1]ForbCalc!E903,""),"")</f>
        <v/>
      </c>
    </row>
    <row r="906" spans="2:8" s="1" customFormat="1" x14ac:dyDescent="0.2">
      <c r="B906" s="87" t="str">
        <f>IFERROR(IF([1]ForbDraft!B919&lt;&gt;"",[1]ForbDraft!B919,""),"")</f>
        <v/>
      </c>
      <c r="C906" s="101" t="str">
        <f>IFERROR(IF([1]ForbDraft!C919&lt;&gt;"",[1]ForbDraft!C919,""),"")</f>
        <v/>
      </c>
      <c r="D906" s="38" t="str">
        <f>IFERROR(IF([1]ForbDraft!O919&lt;&gt;"",[1]ForbDraft!O919,""),"")</f>
        <v/>
      </c>
      <c r="E906" s="102" t="str">
        <f>IFERROR(IF([1]ForbDraft!I919&lt;&gt;"",TEXT([1]ForbDraft!I919,"#,##0.00"),""),"")</f>
        <v/>
      </c>
      <c r="F906" s="103" t="str">
        <f>IFERROR(IF([1]ForbDraft!F919&lt;&gt;"",[1]ForbDraft!F919,""),"")</f>
        <v/>
      </c>
      <c r="G906" s="38" t="str">
        <f>IFERROR(IF([1]ForbCalc!D904&lt;&gt;"",[1]ForbCalc!D904,""),"")</f>
        <v/>
      </c>
      <c r="H906" s="104" t="str">
        <f>IFERROR(IF([1]ForbCalc!E904&lt;&gt;"",[1]ForbCalc!E904,""),"")</f>
        <v/>
      </c>
    </row>
    <row r="907" spans="2:8" s="1" customFormat="1" x14ac:dyDescent="0.2">
      <c r="B907" s="87" t="str">
        <f>IFERROR(IF([1]ForbDraft!B920&lt;&gt;"",[1]ForbDraft!B920,""),"")</f>
        <v/>
      </c>
      <c r="C907" s="101" t="str">
        <f>IFERROR(IF([1]ForbDraft!C920&lt;&gt;"",[1]ForbDraft!C920,""),"")</f>
        <v/>
      </c>
      <c r="D907" s="38" t="str">
        <f>IFERROR(IF([1]ForbDraft!O920&lt;&gt;"",[1]ForbDraft!O920,""),"")</f>
        <v/>
      </c>
      <c r="E907" s="102" t="str">
        <f>IFERROR(IF([1]ForbDraft!I920&lt;&gt;"",TEXT([1]ForbDraft!I920,"#,##0.00"),""),"")</f>
        <v/>
      </c>
      <c r="F907" s="103" t="str">
        <f>IFERROR(IF([1]ForbDraft!F920&lt;&gt;"",[1]ForbDraft!F920,""),"")</f>
        <v/>
      </c>
      <c r="G907" s="38" t="str">
        <f>IFERROR(IF([1]ForbCalc!D905&lt;&gt;"",[1]ForbCalc!D905,""),"")</f>
        <v/>
      </c>
      <c r="H907" s="104" t="str">
        <f>IFERROR(IF([1]ForbCalc!E905&lt;&gt;"",[1]ForbCalc!E905,""),"")</f>
        <v/>
      </c>
    </row>
    <row r="908" spans="2:8" s="1" customFormat="1" x14ac:dyDescent="0.2">
      <c r="B908" s="87" t="str">
        <f>IFERROR(IF([1]ForbDraft!B921&lt;&gt;"",[1]ForbDraft!B921,""),"")</f>
        <v/>
      </c>
      <c r="C908" s="101" t="str">
        <f>IFERROR(IF([1]ForbDraft!C921&lt;&gt;"",[1]ForbDraft!C921,""),"")</f>
        <v/>
      </c>
      <c r="D908" s="38" t="str">
        <f>IFERROR(IF([1]ForbDraft!O921&lt;&gt;"",[1]ForbDraft!O921,""),"")</f>
        <v/>
      </c>
      <c r="E908" s="102" t="str">
        <f>IFERROR(IF([1]ForbDraft!I921&lt;&gt;"",TEXT([1]ForbDraft!I921,"#,##0.00"),""),"")</f>
        <v/>
      </c>
      <c r="F908" s="103" t="str">
        <f>IFERROR(IF([1]ForbDraft!F921&lt;&gt;"",[1]ForbDraft!F921,""),"")</f>
        <v/>
      </c>
      <c r="G908" s="38" t="str">
        <f>IFERROR(IF([1]ForbCalc!D906&lt;&gt;"",[1]ForbCalc!D906,""),"")</f>
        <v/>
      </c>
      <c r="H908" s="104" t="str">
        <f>IFERROR(IF([1]ForbCalc!E906&lt;&gt;"",[1]ForbCalc!E906,""),"")</f>
        <v/>
      </c>
    </row>
    <row r="909" spans="2:8" s="1" customFormat="1" x14ac:dyDescent="0.2">
      <c r="B909" s="87" t="str">
        <f>IFERROR(IF([1]ForbDraft!B922&lt;&gt;"",[1]ForbDraft!B922,""),"")</f>
        <v/>
      </c>
      <c r="C909" s="101" t="str">
        <f>IFERROR(IF([1]ForbDraft!C922&lt;&gt;"",[1]ForbDraft!C922,""),"")</f>
        <v/>
      </c>
      <c r="D909" s="38" t="str">
        <f>IFERROR(IF([1]ForbDraft!O922&lt;&gt;"",[1]ForbDraft!O922,""),"")</f>
        <v/>
      </c>
      <c r="E909" s="102" t="str">
        <f>IFERROR(IF([1]ForbDraft!I922&lt;&gt;"",TEXT([1]ForbDraft!I922,"#,##0.00"),""),"")</f>
        <v/>
      </c>
      <c r="F909" s="103" t="str">
        <f>IFERROR(IF([1]ForbDraft!F922&lt;&gt;"",[1]ForbDraft!F922,""),"")</f>
        <v/>
      </c>
      <c r="G909" s="38" t="str">
        <f>IFERROR(IF([1]ForbCalc!D907&lt;&gt;"",[1]ForbCalc!D907,""),"")</f>
        <v/>
      </c>
      <c r="H909" s="104" t="str">
        <f>IFERROR(IF([1]ForbCalc!E907&lt;&gt;"",[1]ForbCalc!E907,""),"")</f>
        <v/>
      </c>
    </row>
    <row r="910" spans="2:8" s="1" customFormat="1" x14ac:dyDescent="0.2">
      <c r="B910" s="87" t="str">
        <f>IFERROR(IF([1]ForbDraft!B923&lt;&gt;"",[1]ForbDraft!B923,""),"")</f>
        <v/>
      </c>
      <c r="C910" s="101" t="str">
        <f>IFERROR(IF([1]ForbDraft!C923&lt;&gt;"",[1]ForbDraft!C923,""),"")</f>
        <v/>
      </c>
      <c r="D910" s="38" t="str">
        <f>IFERROR(IF([1]ForbDraft!O923&lt;&gt;"",[1]ForbDraft!O923,""),"")</f>
        <v/>
      </c>
      <c r="E910" s="102" t="str">
        <f>IFERROR(IF([1]ForbDraft!I923&lt;&gt;"",TEXT([1]ForbDraft!I923,"#,##0.00"),""),"")</f>
        <v/>
      </c>
      <c r="F910" s="103" t="str">
        <f>IFERROR(IF([1]ForbDraft!F923&lt;&gt;"",[1]ForbDraft!F923,""),"")</f>
        <v/>
      </c>
      <c r="G910" s="38" t="str">
        <f>IFERROR(IF([1]ForbCalc!D908&lt;&gt;"",[1]ForbCalc!D908,""),"")</f>
        <v/>
      </c>
      <c r="H910" s="104" t="str">
        <f>IFERROR(IF([1]ForbCalc!E908&lt;&gt;"",[1]ForbCalc!E908,""),"")</f>
        <v/>
      </c>
    </row>
    <row r="911" spans="2:8" s="1" customFormat="1" x14ac:dyDescent="0.2">
      <c r="B911" s="87" t="str">
        <f>IFERROR(IF([1]ForbDraft!B924&lt;&gt;"",[1]ForbDraft!B924,""),"")</f>
        <v/>
      </c>
      <c r="C911" s="101" t="str">
        <f>IFERROR(IF([1]ForbDraft!C924&lt;&gt;"",[1]ForbDraft!C924,""),"")</f>
        <v/>
      </c>
      <c r="D911" s="38" t="str">
        <f>IFERROR(IF([1]ForbDraft!O924&lt;&gt;"",[1]ForbDraft!O924,""),"")</f>
        <v/>
      </c>
      <c r="E911" s="102" t="str">
        <f>IFERROR(IF([1]ForbDraft!I924&lt;&gt;"",TEXT([1]ForbDraft!I924,"#,##0.00"),""),"")</f>
        <v/>
      </c>
      <c r="F911" s="103" t="str">
        <f>IFERROR(IF([1]ForbDraft!F924&lt;&gt;"",[1]ForbDraft!F924,""),"")</f>
        <v/>
      </c>
      <c r="G911" s="38" t="str">
        <f>IFERROR(IF([1]ForbCalc!D909&lt;&gt;"",[1]ForbCalc!D909,""),"")</f>
        <v/>
      </c>
      <c r="H911" s="104" t="str">
        <f>IFERROR(IF([1]ForbCalc!E909&lt;&gt;"",[1]ForbCalc!E909,""),"")</f>
        <v/>
      </c>
    </row>
    <row r="912" spans="2:8" s="1" customFormat="1" x14ac:dyDescent="0.2">
      <c r="B912" s="87" t="str">
        <f>IFERROR(IF([1]ForbDraft!B925&lt;&gt;"",[1]ForbDraft!B925,""),"")</f>
        <v/>
      </c>
      <c r="C912" s="101" t="str">
        <f>IFERROR(IF([1]ForbDraft!C925&lt;&gt;"",[1]ForbDraft!C925,""),"")</f>
        <v/>
      </c>
      <c r="D912" s="38" t="str">
        <f>IFERROR(IF([1]ForbDraft!O925&lt;&gt;"",[1]ForbDraft!O925,""),"")</f>
        <v/>
      </c>
      <c r="E912" s="102" t="str">
        <f>IFERROR(IF([1]ForbDraft!I925&lt;&gt;"",TEXT([1]ForbDraft!I925,"#,##0.00"),""),"")</f>
        <v/>
      </c>
      <c r="F912" s="103" t="str">
        <f>IFERROR(IF([1]ForbDraft!F925&lt;&gt;"",[1]ForbDraft!F925,""),"")</f>
        <v/>
      </c>
      <c r="G912" s="38" t="str">
        <f>IFERROR(IF([1]ForbCalc!D910&lt;&gt;"",[1]ForbCalc!D910,""),"")</f>
        <v/>
      </c>
      <c r="H912" s="104" t="str">
        <f>IFERROR(IF([1]ForbCalc!E910&lt;&gt;"",[1]ForbCalc!E910,""),"")</f>
        <v/>
      </c>
    </row>
    <row r="913" spans="2:8" s="1" customFormat="1" x14ac:dyDescent="0.2">
      <c r="B913" s="87" t="str">
        <f>IFERROR(IF([1]ForbDraft!B926&lt;&gt;"",[1]ForbDraft!B926,""),"")</f>
        <v/>
      </c>
      <c r="C913" s="101" t="str">
        <f>IFERROR(IF([1]ForbDraft!C926&lt;&gt;"",[1]ForbDraft!C926,""),"")</f>
        <v/>
      </c>
      <c r="D913" s="38" t="str">
        <f>IFERROR(IF([1]ForbDraft!O926&lt;&gt;"",[1]ForbDraft!O926,""),"")</f>
        <v/>
      </c>
      <c r="E913" s="102" t="str">
        <f>IFERROR(IF([1]ForbDraft!I926&lt;&gt;"",TEXT([1]ForbDraft!I926,"#,##0.00"),""),"")</f>
        <v/>
      </c>
      <c r="F913" s="103" t="str">
        <f>IFERROR(IF([1]ForbDraft!F926&lt;&gt;"",[1]ForbDraft!F926,""),"")</f>
        <v/>
      </c>
      <c r="G913" s="38" t="str">
        <f>IFERROR(IF([1]ForbCalc!D911&lt;&gt;"",[1]ForbCalc!D911,""),"")</f>
        <v/>
      </c>
      <c r="H913" s="104" t="str">
        <f>IFERROR(IF([1]ForbCalc!E911&lt;&gt;"",[1]ForbCalc!E911,""),"")</f>
        <v/>
      </c>
    </row>
    <row r="914" spans="2:8" s="1" customFormat="1" x14ac:dyDescent="0.2">
      <c r="B914" s="87" t="str">
        <f>IFERROR(IF([1]ForbDraft!B927&lt;&gt;"",[1]ForbDraft!B927,""),"")</f>
        <v/>
      </c>
      <c r="C914" s="101" t="str">
        <f>IFERROR(IF([1]ForbDraft!C927&lt;&gt;"",[1]ForbDraft!C927,""),"")</f>
        <v/>
      </c>
      <c r="D914" s="38" t="str">
        <f>IFERROR(IF([1]ForbDraft!O927&lt;&gt;"",[1]ForbDraft!O927,""),"")</f>
        <v/>
      </c>
      <c r="E914" s="102" t="str">
        <f>IFERROR(IF([1]ForbDraft!I927&lt;&gt;"",TEXT([1]ForbDraft!I927,"#,##0.00"),""),"")</f>
        <v/>
      </c>
      <c r="F914" s="103" t="str">
        <f>IFERROR(IF([1]ForbDraft!F927&lt;&gt;"",[1]ForbDraft!F927,""),"")</f>
        <v/>
      </c>
      <c r="G914" s="38" t="str">
        <f>IFERROR(IF([1]ForbCalc!D912&lt;&gt;"",[1]ForbCalc!D912,""),"")</f>
        <v/>
      </c>
      <c r="H914" s="104" t="str">
        <f>IFERROR(IF([1]ForbCalc!E912&lt;&gt;"",[1]ForbCalc!E912,""),"")</f>
        <v/>
      </c>
    </row>
    <row r="915" spans="2:8" s="1" customFormat="1" x14ac:dyDescent="0.2">
      <c r="B915" s="87" t="str">
        <f>IFERROR(IF([1]ForbDraft!B928&lt;&gt;"",[1]ForbDraft!B928,""),"")</f>
        <v/>
      </c>
      <c r="C915" s="101" t="str">
        <f>IFERROR(IF([1]ForbDraft!C928&lt;&gt;"",[1]ForbDraft!C928,""),"")</f>
        <v/>
      </c>
      <c r="D915" s="38" t="str">
        <f>IFERROR(IF([1]ForbDraft!O928&lt;&gt;"",[1]ForbDraft!O928,""),"")</f>
        <v/>
      </c>
      <c r="E915" s="102" t="str">
        <f>IFERROR(IF([1]ForbDraft!I928&lt;&gt;"",TEXT([1]ForbDraft!I928,"#,##0.00"),""),"")</f>
        <v/>
      </c>
      <c r="F915" s="103" t="str">
        <f>IFERROR(IF([1]ForbDraft!F928&lt;&gt;"",[1]ForbDraft!F928,""),"")</f>
        <v/>
      </c>
      <c r="G915" s="38" t="str">
        <f>IFERROR(IF([1]ForbCalc!D913&lt;&gt;"",[1]ForbCalc!D913,""),"")</f>
        <v/>
      </c>
      <c r="H915" s="104" t="str">
        <f>IFERROR(IF([1]ForbCalc!E913&lt;&gt;"",[1]ForbCalc!E913,""),"")</f>
        <v/>
      </c>
    </row>
    <row r="916" spans="2:8" s="1" customFormat="1" x14ac:dyDescent="0.2">
      <c r="B916" s="87" t="str">
        <f>IFERROR(IF([1]ForbDraft!B929&lt;&gt;"",[1]ForbDraft!B929,""),"")</f>
        <v/>
      </c>
      <c r="C916" s="101" t="str">
        <f>IFERROR(IF([1]ForbDraft!C929&lt;&gt;"",[1]ForbDraft!C929,""),"")</f>
        <v/>
      </c>
      <c r="D916" s="38" t="str">
        <f>IFERROR(IF([1]ForbDraft!O929&lt;&gt;"",[1]ForbDraft!O929,""),"")</f>
        <v/>
      </c>
      <c r="E916" s="102" t="str">
        <f>IFERROR(IF([1]ForbDraft!I929&lt;&gt;"",TEXT([1]ForbDraft!I929,"#,##0.00"),""),"")</f>
        <v/>
      </c>
      <c r="F916" s="103" t="str">
        <f>IFERROR(IF([1]ForbDraft!F929&lt;&gt;"",[1]ForbDraft!F929,""),"")</f>
        <v/>
      </c>
      <c r="G916" s="38" t="str">
        <f>IFERROR(IF([1]ForbCalc!D914&lt;&gt;"",[1]ForbCalc!D914,""),"")</f>
        <v/>
      </c>
      <c r="H916" s="104" t="str">
        <f>IFERROR(IF([1]ForbCalc!E914&lt;&gt;"",[1]ForbCalc!E914,""),"")</f>
        <v/>
      </c>
    </row>
    <row r="917" spans="2:8" s="1" customFormat="1" x14ac:dyDescent="0.2">
      <c r="B917" s="87" t="str">
        <f>IFERROR(IF([1]ForbDraft!B930&lt;&gt;"",[1]ForbDraft!B930,""),"")</f>
        <v/>
      </c>
      <c r="C917" s="101" t="str">
        <f>IFERROR(IF([1]ForbDraft!C930&lt;&gt;"",[1]ForbDraft!C930,""),"")</f>
        <v/>
      </c>
      <c r="D917" s="38" t="str">
        <f>IFERROR(IF([1]ForbDraft!O930&lt;&gt;"",[1]ForbDraft!O930,""),"")</f>
        <v/>
      </c>
      <c r="E917" s="102" t="str">
        <f>IFERROR(IF([1]ForbDraft!I930&lt;&gt;"",TEXT([1]ForbDraft!I930,"#,##0.00"),""),"")</f>
        <v/>
      </c>
      <c r="F917" s="103" t="str">
        <f>IFERROR(IF([1]ForbDraft!F930&lt;&gt;"",[1]ForbDraft!F930,""),"")</f>
        <v/>
      </c>
      <c r="G917" s="38" t="str">
        <f>IFERROR(IF([1]ForbCalc!D915&lt;&gt;"",[1]ForbCalc!D915,""),"")</f>
        <v/>
      </c>
      <c r="H917" s="104" t="str">
        <f>IFERROR(IF([1]ForbCalc!E915&lt;&gt;"",[1]ForbCalc!E915,""),"")</f>
        <v/>
      </c>
    </row>
    <row r="918" spans="2:8" s="1" customFormat="1" x14ac:dyDescent="0.2">
      <c r="B918" s="87" t="str">
        <f>IFERROR(IF([1]ForbDraft!B931&lt;&gt;"",[1]ForbDraft!B931,""),"")</f>
        <v/>
      </c>
      <c r="C918" s="101" t="str">
        <f>IFERROR(IF([1]ForbDraft!C931&lt;&gt;"",[1]ForbDraft!C931,""),"")</f>
        <v/>
      </c>
      <c r="D918" s="38" t="str">
        <f>IFERROR(IF([1]ForbDraft!O931&lt;&gt;"",[1]ForbDraft!O931,""),"")</f>
        <v/>
      </c>
      <c r="E918" s="102" t="str">
        <f>IFERROR(IF([1]ForbDraft!I931&lt;&gt;"",TEXT([1]ForbDraft!I931,"#,##0.00"),""),"")</f>
        <v/>
      </c>
      <c r="F918" s="103" t="str">
        <f>IFERROR(IF([1]ForbDraft!F931&lt;&gt;"",[1]ForbDraft!F931,""),"")</f>
        <v/>
      </c>
      <c r="G918" s="38" t="str">
        <f>IFERROR(IF([1]ForbCalc!D916&lt;&gt;"",[1]ForbCalc!D916,""),"")</f>
        <v/>
      </c>
      <c r="H918" s="104" t="str">
        <f>IFERROR(IF([1]ForbCalc!E916&lt;&gt;"",[1]ForbCalc!E916,""),"")</f>
        <v/>
      </c>
    </row>
    <row r="919" spans="2:8" s="1" customFormat="1" x14ac:dyDescent="0.2">
      <c r="B919" s="87" t="str">
        <f>IFERROR(IF([1]ForbDraft!B932&lt;&gt;"",[1]ForbDraft!B932,""),"")</f>
        <v/>
      </c>
      <c r="C919" s="101" t="str">
        <f>IFERROR(IF([1]ForbDraft!C932&lt;&gt;"",[1]ForbDraft!C932,""),"")</f>
        <v/>
      </c>
      <c r="D919" s="38" t="str">
        <f>IFERROR(IF([1]ForbDraft!O932&lt;&gt;"",[1]ForbDraft!O932,""),"")</f>
        <v/>
      </c>
      <c r="E919" s="102" t="str">
        <f>IFERROR(IF([1]ForbDraft!I932&lt;&gt;"",TEXT([1]ForbDraft!I932,"#,##0.00"),""),"")</f>
        <v/>
      </c>
      <c r="F919" s="103" t="str">
        <f>IFERROR(IF([1]ForbDraft!F932&lt;&gt;"",[1]ForbDraft!F932,""),"")</f>
        <v/>
      </c>
      <c r="G919" s="38" t="str">
        <f>IFERROR(IF([1]ForbCalc!D917&lt;&gt;"",[1]ForbCalc!D917,""),"")</f>
        <v/>
      </c>
      <c r="H919" s="104" t="str">
        <f>IFERROR(IF([1]ForbCalc!E917&lt;&gt;"",[1]ForbCalc!E917,""),"")</f>
        <v/>
      </c>
    </row>
    <row r="920" spans="2:8" s="1" customFormat="1" x14ac:dyDescent="0.2">
      <c r="B920" s="87" t="str">
        <f>IFERROR(IF([1]ForbDraft!B933&lt;&gt;"",[1]ForbDraft!B933,""),"")</f>
        <v/>
      </c>
      <c r="C920" s="101" t="str">
        <f>IFERROR(IF([1]ForbDraft!C933&lt;&gt;"",[1]ForbDraft!C933,""),"")</f>
        <v/>
      </c>
      <c r="D920" s="38" t="str">
        <f>IFERROR(IF([1]ForbDraft!O933&lt;&gt;"",[1]ForbDraft!O933,""),"")</f>
        <v/>
      </c>
      <c r="E920" s="102" t="str">
        <f>IFERROR(IF([1]ForbDraft!I933&lt;&gt;"",TEXT([1]ForbDraft!I933,"#,##0.00"),""),"")</f>
        <v/>
      </c>
      <c r="F920" s="103" t="str">
        <f>IFERROR(IF([1]ForbDraft!F933&lt;&gt;"",[1]ForbDraft!F933,""),"")</f>
        <v/>
      </c>
      <c r="G920" s="38" t="str">
        <f>IFERROR(IF([1]ForbCalc!D918&lt;&gt;"",[1]ForbCalc!D918,""),"")</f>
        <v/>
      </c>
      <c r="H920" s="104" t="str">
        <f>IFERROR(IF([1]ForbCalc!E918&lt;&gt;"",[1]ForbCalc!E918,""),"")</f>
        <v/>
      </c>
    </row>
    <row r="921" spans="2:8" s="1" customFormat="1" x14ac:dyDescent="0.2">
      <c r="B921" s="87" t="str">
        <f>IFERROR(IF([1]ForbDraft!B934&lt;&gt;"",[1]ForbDraft!B934,""),"")</f>
        <v/>
      </c>
      <c r="C921" s="101" t="str">
        <f>IFERROR(IF([1]ForbDraft!C934&lt;&gt;"",[1]ForbDraft!C934,""),"")</f>
        <v/>
      </c>
      <c r="D921" s="38" t="str">
        <f>IFERROR(IF([1]ForbDraft!O934&lt;&gt;"",[1]ForbDraft!O934,""),"")</f>
        <v/>
      </c>
      <c r="E921" s="102" t="str">
        <f>IFERROR(IF([1]ForbDraft!I934&lt;&gt;"",TEXT([1]ForbDraft!I934,"#,##0.00"),""),"")</f>
        <v/>
      </c>
      <c r="F921" s="103" t="str">
        <f>IFERROR(IF([1]ForbDraft!F934&lt;&gt;"",[1]ForbDraft!F934,""),"")</f>
        <v/>
      </c>
      <c r="G921" s="38" t="str">
        <f>IFERROR(IF([1]ForbCalc!D919&lt;&gt;"",[1]ForbCalc!D919,""),"")</f>
        <v/>
      </c>
      <c r="H921" s="104" t="str">
        <f>IFERROR(IF([1]ForbCalc!E919&lt;&gt;"",[1]ForbCalc!E919,""),"")</f>
        <v/>
      </c>
    </row>
    <row r="922" spans="2:8" s="1" customFormat="1" x14ac:dyDescent="0.2">
      <c r="B922" s="87" t="str">
        <f>IFERROR(IF([1]ForbDraft!B935&lt;&gt;"",[1]ForbDraft!B935,""),"")</f>
        <v/>
      </c>
      <c r="C922" s="101" t="str">
        <f>IFERROR(IF([1]ForbDraft!C935&lt;&gt;"",[1]ForbDraft!C935,""),"")</f>
        <v/>
      </c>
      <c r="D922" s="38" t="str">
        <f>IFERROR(IF([1]ForbDraft!O935&lt;&gt;"",[1]ForbDraft!O935,""),"")</f>
        <v/>
      </c>
      <c r="E922" s="102" t="str">
        <f>IFERROR(IF([1]ForbDraft!I935&lt;&gt;"",TEXT([1]ForbDraft!I935,"#,##0.00"),""),"")</f>
        <v/>
      </c>
      <c r="F922" s="103" t="str">
        <f>IFERROR(IF([1]ForbDraft!F935&lt;&gt;"",[1]ForbDraft!F935,""),"")</f>
        <v/>
      </c>
      <c r="G922" s="38" t="str">
        <f>IFERROR(IF([1]ForbCalc!D920&lt;&gt;"",[1]ForbCalc!D920,""),"")</f>
        <v/>
      </c>
      <c r="H922" s="104" t="str">
        <f>IFERROR(IF([1]ForbCalc!E920&lt;&gt;"",[1]ForbCalc!E920,""),"")</f>
        <v/>
      </c>
    </row>
    <row r="923" spans="2:8" s="1" customFormat="1" x14ac:dyDescent="0.2">
      <c r="B923" s="87" t="str">
        <f>IFERROR(IF([1]ForbDraft!B936&lt;&gt;"",[1]ForbDraft!B936,""),"")</f>
        <v/>
      </c>
      <c r="C923" s="101" t="str">
        <f>IFERROR(IF([1]ForbDraft!C936&lt;&gt;"",[1]ForbDraft!C936,""),"")</f>
        <v/>
      </c>
      <c r="D923" s="38" t="str">
        <f>IFERROR(IF([1]ForbDraft!O936&lt;&gt;"",[1]ForbDraft!O936,""),"")</f>
        <v/>
      </c>
      <c r="E923" s="102" t="str">
        <f>IFERROR(IF([1]ForbDraft!I936&lt;&gt;"",TEXT([1]ForbDraft!I936,"#,##0.00"),""),"")</f>
        <v/>
      </c>
      <c r="F923" s="103" t="str">
        <f>IFERROR(IF([1]ForbDraft!F936&lt;&gt;"",[1]ForbDraft!F936,""),"")</f>
        <v/>
      </c>
      <c r="G923" s="38" t="str">
        <f>IFERROR(IF([1]ForbCalc!D921&lt;&gt;"",[1]ForbCalc!D921,""),"")</f>
        <v/>
      </c>
      <c r="H923" s="104" t="str">
        <f>IFERROR(IF([1]ForbCalc!E921&lt;&gt;"",[1]ForbCalc!E921,""),"")</f>
        <v/>
      </c>
    </row>
    <row r="924" spans="2:8" s="1" customFormat="1" x14ac:dyDescent="0.2">
      <c r="B924" s="87" t="str">
        <f>IFERROR(IF([1]ForbDraft!B937&lt;&gt;"",[1]ForbDraft!B937,""),"")</f>
        <v/>
      </c>
      <c r="C924" s="101" t="str">
        <f>IFERROR(IF([1]ForbDraft!C937&lt;&gt;"",[1]ForbDraft!C937,""),"")</f>
        <v/>
      </c>
      <c r="D924" s="38" t="str">
        <f>IFERROR(IF([1]ForbDraft!O937&lt;&gt;"",[1]ForbDraft!O937,""),"")</f>
        <v/>
      </c>
      <c r="E924" s="102" t="str">
        <f>IFERROR(IF([1]ForbDraft!I937&lt;&gt;"",TEXT([1]ForbDraft!I937,"#,##0.00"),""),"")</f>
        <v/>
      </c>
      <c r="F924" s="103" t="str">
        <f>IFERROR(IF([1]ForbDraft!F937&lt;&gt;"",[1]ForbDraft!F937,""),"")</f>
        <v/>
      </c>
      <c r="G924" s="38" t="str">
        <f>IFERROR(IF([1]ForbCalc!D922&lt;&gt;"",[1]ForbCalc!D922,""),"")</f>
        <v/>
      </c>
      <c r="H924" s="104" t="str">
        <f>IFERROR(IF([1]ForbCalc!E922&lt;&gt;"",[1]ForbCalc!E922,""),"")</f>
        <v/>
      </c>
    </row>
    <row r="925" spans="2:8" s="1" customFormat="1" x14ac:dyDescent="0.2">
      <c r="B925" s="87" t="str">
        <f>IFERROR(IF([1]ForbDraft!B938&lt;&gt;"",[1]ForbDraft!B938,""),"")</f>
        <v/>
      </c>
      <c r="C925" s="101" t="str">
        <f>IFERROR(IF([1]ForbDraft!C938&lt;&gt;"",[1]ForbDraft!C938,""),"")</f>
        <v/>
      </c>
      <c r="D925" s="38" t="str">
        <f>IFERROR(IF([1]ForbDraft!O938&lt;&gt;"",[1]ForbDraft!O938,""),"")</f>
        <v/>
      </c>
      <c r="E925" s="102" t="str">
        <f>IFERROR(IF([1]ForbDraft!I938&lt;&gt;"",TEXT([1]ForbDraft!I938,"#,##0.00"),""),"")</f>
        <v/>
      </c>
      <c r="F925" s="103" t="str">
        <f>IFERROR(IF([1]ForbDraft!F938&lt;&gt;"",[1]ForbDraft!F938,""),"")</f>
        <v/>
      </c>
      <c r="G925" s="38" t="str">
        <f>IFERROR(IF([1]ForbCalc!D923&lt;&gt;"",[1]ForbCalc!D923,""),"")</f>
        <v/>
      </c>
      <c r="H925" s="104" t="str">
        <f>IFERROR(IF([1]ForbCalc!E923&lt;&gt;"",[1]ForbCalc!E923,""),"")</f>
        <v/>
      </c>
    </row>
    <row r="926" spans="2:8" s="1" customFormat="1" x14ac:dyDescent="0.2">
      <c r="B926" s="87" t="str">
        <f>IFERROR(IF([1]ForbDraft!B939&lt;&gt;"",[1]ForbDraft!B939,""),"")</f>
        <v/>
      </c>
      <c r="C926" s="101" t="str">
        <f>IFERROR(IF([1]ForbDraft!C939&lt;&gt;"",[1]ForbDraft!C939,""),"")</f>
        <v/>
      </c>
      <c r="D926" s="38" t="str">
        <f>IFERROR(IF([1]ForbDraft!O939&lt;&gt;"",[1]ForbDraft!O939,""),"")</f>
        <v/>
      </c>
      <c r="E926" s="102" t="str">
        <f>IFERROR(IF([1]ForbDraft!I939&lt;&gt;"",TEXT([1]ForbDraft!I939,"#,##0.00"),""),"")</f>
        <v/>
      </c>
      <c r="F926" s="103" t="str">
        <f>IFERROR(IF([1]ForbDraft!F939&lt;&gt;"",[1]ForbDraft!F939,""),"")</f>
        <v/>
      </c>
      <c r="G926" s="38" t="str">
        <f>IFERROR(IF([1]ForbCalc!D924&lt;&gt;"",[1]ForbCalc!D924,""),"")</f>
        <v/>
      </c>
      <c r="H926" s="104" t="str">
        <f>IFERROR(IF([1]ForbCalc!E924&lt;&gt;"",[1]ForbCalc!E924,""),"")</f>
        <v/>
      </c>
    </row>
    <row r="927" spans="2:8" s="1" customFormat="1" x14ac:dyDescent="0.2">
      <c r="B927" s="87" t="str">
        <f>IFERROR(IF([1]ForbDraft!B940&lt;&gt;"",[1]ForbDraft!B940,""),"")</f>
        <v/>
      </c>
      <c r="C927" s="101" t="str">
        <f>IFERROR(IF([1]ForbDraft!C940&lt;&gt;"",[1]ForbDraft!C940,""),"")</f>
        <v/>
      </c>
      <c r="D927" s="38" t="str">
        <f>IFERROR(IF([1]ForbDraft!O940&lt;&gt;"",[1]ForbDraft!O940,""),"")</f>
        <v/>
      </c>
      <c r="E927" s="102" t="str">
        <f>IFERROR(IF([1]ForbDraft!I940&lt;&gt;"",TEXT([1]ForbDraft!I940,"#,##0.00"),""),"")</f>
        <v/>
      </c>
      <c r="F927" s="103" t="str">
        <f>IFERROR(IF([1]ForbDraft!F940&lt;&gt;"",[1]ForbDraft!F940,""),"")</f>
        <v/>
      </c>
      <c r="G927" s="38" t="str">
        <f>IFERROR(IF([1]ForbCalc!D925&lt;&gt;"",[1]ForbCalc!D925,""),"")</f>
        <v/>
      </c>
      <c r="H927" s="104" t="str">
        <f>IFERROR(IF([1]ForbCalc!E925&lt;&gt;"",[1]ForbCalc!E925,""),"")</f>
        <v/>
      </c>
    </row>
    <row r="928" spans="2:8" s="1" customFormat="1" x14ac:dyDescent="0.2">
      <c r="B928" s="87" t="str">
        <f>IFERROR(IF([1]ForbDraft!B941&lt;&gt;"",[1]ForbDraft!B941,""),"")</f>
        <v/>
      </c>
      <c r="C928" s="101" t="str">
        <f>IFERROR(IF([1]ForbDraft!C941&lt;&gt;"",[1]ForbDraft!C941,""),"")</f>
        <v/>
      </c>
      <c r="D928" s="38" t="str">
        <f>IFERROR(IF([1]ForbDraft!O941&lt;&gt;"",[1]ForbDraft!O941,""),"")</f>
        <v/>
      </c>
      <c r="E928" s="102" t="str">
        <f>IFERROR(IF([1]ForbDraft!I941&lt;&gt;"",TEXT([1]ForbDraft!I941,"#,##0.00"),""),"")</f>
        <v/>
      </c>
      <c r="F928" s="103" t="str">
        <f>IFERROR(IF([1]ForbDraft!F941&lt;&gt;"",[1]ForbDraft!F941,""),"")</f>
        <v/>
      </c>
      <c r="G928" s="38" t="str">
        <f>IFERROR(IF([1]ForbCalc!D926&lt;&gt;"",[1]ForbCalc!D926,""),"")</f>
        <v/>
      </c>
      <c r="H928" s="104" t="str">
        <f>IFERROR(IF([1]ForbCalc!E926&lt;&gt;"",[1]ForbCalc!E926,""),"")</f>
        <v/>
      </c>
    </row>
    <row r="929" spans="2:8" s="1" customFormat="1" x14ac:dyDescent="0.2">
      <c r="B929" s="87" t="str">
        <f>IFERROR(IF([1]ForbDraft!B942&lt;&gt;"",[1]ForbDraft!B942,""),"")</f>
        <v/>
      </c>
      <c r="C929" s="101" t="str">
        <f>IFERROR(IF([1]ForbDraft!C942&lt;&gt;"",[1]ForbDraft!C942,""),"")</f>
        <v/>
      </c>
      <c r="D929" s="38" t="str">
        <f>IFERROR(IF([1]ForbDraft!O942&lt;&gt;"",[1]ForbDraft!O942,""),"")</f>
        <v/>
      </c>
      <c r="E929" s="102" t="str">
        <f>IFERROR(IF([1]ForbDraft!I942&lt;&gt;"",TEXT([1]ForbDraft!I942,"#,##0.00"),""),"")</f>
        <v/>
      </c>
      <c r="F929" s="103" t="str">
        <f>IFERROR(IF([1]ForbDraft!F942&lt;&gt;"",[1]ForbDraft!F942,""),"")</f>
        <v/>
      </c>
      <c r="G929" s="38" t="str">
        <f>IFERROR(IF([1]ForbCalc!D927&lt;&gt;"",[1]ForbCalc!D927,""),"")</f>
        <v/>
      </c>
      <c r="H929" s="104" t="str">
        <f>IFERROR(IF([1]ForbCalc!E927&lt;&gt;"",[1]ForbCalc!E927,""),"")</f>
        <v/>
      </c>
    </row>
    <row r="930" spans="2:8" s="1" customFormat="1" x14ac:dyDescent="0.2">
      <c r="B930" s="87" t="str">
        <f>IFERROR(IF([1]ForbDraft!B943&lt;&gt;"",[1]ForbDraft!B943,""),"")</f>
        <v/>
      </c>
      <c r="C930" s="101" t="str">
        <f>IFERROR(IF([1]ForbDraft!C943&lt;&gt;"",[1]ForbDraft!C943,""),"")</f>
        <v/>
      </c>
      <c r="D930" s="38" t="str">
        <f>IFERROR(IF([1]ForbDraft!O943&lt;&gt;"",[1]ForbDraft!O943,""),"")</f>
        <v/>
      </c>
      <c r="E930" s="102" t="str">
        <f>IFERROR(IF([1]ForbDraft!I943&lt;&gt;"",TEXT([1]ForbDraft!I943,"#,##0.00"),""),"")</f>
        <v/>
      </c>
      <c r="F930" s="103" t="str">
        <f>IFERROR(IF([1]ForbDraft!F943&lt;&gt;"",[1]ForbDraft!F943,""),"")</f>
        <v/>
      </c>
      <c r="G930" s="38" t="str">
        <f>IFERROR(IF([1]ForbCalc!D928&lt;&gt;"",[1]ForbCalc!D928,""),"")</f>
        <v/>
      </c>
      <c r="H930" s="104" t="str">
        <f>IFERROR(IF([1]ForbCalc!E928&lt;&gt;"",[1]ForbCalc!E928,""),"")</f>
        <v/>
      </c>
    </row>
    <row r="931" spans="2:8" s="1" customFormat="1" x14ac:dyDescent="0.2">
      <c r="B931" s="87" t="str">
        <f>IFERROR(IF([1]ForbDraft!B944&lt;&gt;"",[1]ForbDraft!B944,""),"")</f>
        <v/>
      </c>
      <c r="C931" s="101" t="str">
        <f>IFERROR(IF([1]ForbDraft!C944&lt;&gt;"",[1]ForbDraft!C944,""),"")</f>
        <v/>
      </c>
      <c r="D931" s="38" t="str">
        <f>IFERROR(IF([1]ForbDraft!O944&lt;&gt;"",[1]ForbDraft!O944,""),"")</f>
        <v/>
      </c>
      <c r="E931" s="102" t="str">
        <f>IFERROR(IF([1]ForbDraft!I944&lt;&gt;"",TEXT([1]ForbDraft!I944,"#,##0.00"),""),"")</f>
        <v/>
      </c>
      <c r="F931" s="103" t="str">
        <f>IFERROR(IF([1]ForbDraft!F944&lt;&gt;"",[1]ForbDraft!F944,""),"")</f>
        <v/>
      </c>
      <c r="G931" s="38" t="str">
        <f>IFERROR(IF([1]ForbCalc!D929&lt;&gt;"",[1]ForbCalc!D929,""),"")</f>
        <v/>
      </c>
      <c r="H931" s="104" t="str">
        <f>IFERROR(IF([1]ForbCalc!E929&lt;&gt;"",[1]ForbCalc!E929,""),"")</f>
        <v/>
      </c>
    </row>
    <row r="932" spans="2:8" s="1" customFormat="1" x14ac:dyDescent="0.2">
      <c r="B932" s="87" t="str">
        <f>IFERROR(IF([1]ForbDraft!B945&lt;&gt;"",[1]ForbDraft!B945,""),"")</f>
        <v/>
      </c>
      <c r="C932" s="101" t="str">
        <f>IFERROR(IF([1]ForbDraft!C945&lt;&gt;"",[1]ForbDraft!C945,""),"")</f>
        <v/>
      </c>
      <c r="D932" s="38" t="str">
        <f>IFERROR(IF([1]ForbDraft!O945&lt;&gt;"",[1]ForbDraft!O945,""),"")</f>
        <v/>
      </c>
      <c r="E932" s="102" t="str">
        <f>IFERROR(IF([1]ForbDraft!I945&lt;&gt;"",TEXT([1]ForbDraft!I945,"#,##0.00"),""),"")</f>
        <v/>
      </c>
      <c r="F932" s="103" t="str">
        <f>IFERROR(IF([1]ForbDraft!F945&lt;&gt;"",[1]ForbDraft!F945,""),"")</f>
        <v/>
      </c>
      <c r="G932" s="38" t="str">
        <f>IFERROR(IF([1]ForbCalc!D930&lt;&gt;"",[1]ForbCalc!D930,""),"")</f>
        <v/>
      </c>
      <c r="H932" s="104" t="str">
        <f>IFERROR(IF([1]ForbCalc!E930&lt;&gt;"",[1]ForbCalc!E930,""),"")</f>
        <v/>
      </c>
    </row>
    <row r="933" spans="2:8" s="1" customFormat="1" x14ac:dyDescent="0.2">
      <c r="B933" s="87" t="str">
        <f>IFERROR(IF([1]ForbDraft!B946&lt;&gt;"",[1]ForbDraft!B946,""),"")</f>
        <v/>
      </c>
      <c r="C933" s="101" t="str">
        <f>IFERROR(IF([1]ForbDraft!C946&lt;&gt;"",[1]ForbDraft!C946,""),"")</f>
        <v/>
      </c>
      <c r="D933" s="38" t="str">
        <f>IFERROR(IF([1]ForbDraft!O946&lt;&gt;"",[1]ForbDraft!O946,""),"")</f>
        <v/>
      </c>
      <c r="E933" s="102" t="str">
        <f>IFERROR(IF([1]ForbDraft!I946&lt;&gt;"",TEXT([1]ForbDraft!I946,"#,##0.00"),""),"")</f>
        <v/>
      </c>
      <c r="F933" s="103" t="str">
        <f>IFERROR(IF([1]ForbDraft!F946&lt;&gt;"",[1]ForbDraft!F946,""),"")</f>
        <v/>
      </c>
      <c r="G933" s="38" t="str">
        <f>IFERROR(IF([1]ForbCalc!D931&lt;&gt;"",[1]ForbCalc!D931,""),"")</f>
        <v/>
      </c>
      <c r="H933" s="104" t="str">
        <f>IFERROR(IF([1]ForbCalc!E931&lt;&gt;"",[1]ForbCalc!E931,""),"")</f>
        <v/>
      </c>
    </row>
    <row r="934" spans="2:8" s="1" customFormat="1" x14ac:dyDescent="0.2">
      <c r="B934" s="87" t="str">
        <f>IFERROR(IF([1]ForbDraft!B947&lt;&gt;"",[1]ForbDraft!B947,""),"")</f>
        <v/>
      </c>
      <c r="C934" s="101" t="str">
        <f>IFERROR(IF([1]ForbDraft!C947&lt;&gt;"",[1]ForbDraft!C947,""),"")</f>
        <v/>
      </c>
      <c r="D934" s="38" t="str">
        <f>IFERROR(IF([1]ForbDraft!O947&lt;&gt;"",[1]ForbDraft!O947,""),"")</f>
        <v/>
      </c>
      <c r="E934" s="102" t="str">
        <f>IFERROR(IF([1]ForbDraft!I947&lt;&gt;"",TEXT([1]ForbDraft!I947,"#,##0.00"),""),"")</f>
        <v/>
      </c>
      <c r="F934" s="103" t="str">
        <f>IFERROR(IF([1]ForbDraft!F947&lt;&gt;"",[1]ForbDraft!F947,""),"")</f>
        <v/>
      </c>
      <c r="G934" s="38" t="str">
        <f>IFERROR(IF([1]ForbCalc!D932&lt;&gt;"",[1]ForbCalc!D932,""),"")</f>
        <v/>
      </c>
      <c r="H934" s="104" t="str">
        <f>IFERROR(IF([1]ForbCalc!E932&lt;&gt;"",[1]ForbCalc!E932,""),"")</f>
        <v/>
      </c>
    </row>
    <row r="935" spans="2:8" s="1" customFormat="1" x14ac:dyDescent="0.2">
      <c r="B935" s="87" t="str">
        <f>IFERROR(IF([1]ForbDraft!B948&lt;&gt;"",[1]ForbDraft!B948,""),"")</f>
        <v/>
      </c>
      <c r="C935" s="101" t="str">
        <f>IFERROR(IF([1]ForbDraft!C948&lt;&gt;"",[1]ForbDraft!C948,""),"")</f>
        <v/>
      </c>
      <c r="D935" s="38" t="str">
        <f>IFERROR(IF([1]ForbDraft!O948&lt;&gt;"",[1]ForbDraft!O948,""),"")</f>
        <v/>
      </c>
      <c r="E935" s="102" t="str">
        <f>IFERROR(IF([1]ForbDraft!I948&lt;&gt;"",TEXT([1]ForbDraft!I948,"#,##0.00"),""),"")</f>
        <v/>
      </c>
      <c r="F935" s="103" t="str">
        <f>IFERROR(IF([1]ForbDraft!F948&lt;&gt;"",[1]ForbDraft!F948,""),"")</f>
        <v/>
      </c>
      <c r="G935" s="38" t="str">
        <f>IFERROR(IF([1]ForbCalc!D933&lt;&gt;"",[1]ForbCalc!D933,""),"")</f>
        <v/>
      </c>
      <c r="H935" s="104" t="str">
        <f>IFERROR(IF([1]ForbCalc!E933&lt;&gt;"",[1]ForbCalc!E933,""),"")</f>
        <v/>
      </c>
    </row>
    <row r="936" spans="2:8" s="1" customFormat="1" x14ac:dyDescent="0.2">
      <c r="B936" s="87" t="str">
        <f>IFERROR(IF([1]ForbDraft!B949&lt;&gt;"",[1]ForbDraft!B949,""),"")</f>
        <v/>
      </c>
      <c r="C936" s="101" t="str">
        <f>IFERROR(IF([1]ForbDraft!C949&lt;&gt;"",[1]ForbDraft!C949,""),"")</f>
        <v/>
      </c>
      <c r="D936" s="38" t="str">
        <f>IFERROR(IF([1]ForbDraft!O949&lt;&gt;"",[1]ForbDraft!O949,""),"")</f>
        <v/>
      </c>
      <c r="E936" s="102" t="str">
        <f>IFERROR(IF([1]ForbDraft!I949&lt;&gt;"",TEXT([1]ForbDraft!I949,"#,##0.00"),""),"")</f>
        <v/>
      </c>
      <c r="F936" s="103" t="str">
        <f>IFERROR(IF([1]ForbDraft!F949&lt;&gt;"",[1]ForbDraft!F949,""),"")</f>
        <v/>
      </c>
      <c r="G936" s="38" t="str">
        <f>IFERROR(IF([1]ForbCalc!D934&lt;&gt;"",[1]ForbCalc!D934,""),"")</f>
        <v/>
      </c>
      <c r="H936" s="104" t="str">
        <f>IFERROR(IF([1]ForbCalc!E934&lt;&gt;"",[1]ForbCalc!E934,""),"")</f>
        <v/>
      </c>
    </row>
    <row r="937" spans="2:8" s="1" customFormat="1" x14ac:dyDescent="0.2">
      <c r="B937" s="87" t="str">
        <f>IFERROR(IF([1]ForbDraft!B950&lt;&gt;"",[1]ForbDraft!B950,""),"")</f>
        <v/>
      </c>
      <c r="C937" s="101" t="str">
        <f>IFERROR(IF([1]ForbDraft!C950&lt;&gt;"",[1]ForbDraft!C950,""),"")</f>
        <v/>
      </c>
      <c r="D937" s="38" t="str">
        <f>IFERROR(IF([1]ForbDraft!O950&lt;&gt;"",[1]ForbDraft!O950,""),"")</f>
        <v/>
      </c>
      <c r="E937" s="102" t="str">
        <f>IFERROR(IF([1]ForbDraft!I950&lt;&gt;"",TEXT([1]ForbDraft!I950,"#,##0.00"),""),"")</f>
        <v/>
      </c>
      <c r="F937" s="103" t="str">
        <f>IFERROR(IF([1]ForbDraft!F950&lt;&gt;"",[1]ForbDraft!F950,""),"")</f>
        <v/>
      </c>
      <c r="G937" s="38" t="str">
        <f>IFERROR(IF([1]ForbCalc!D935&lt;&gt;"",[1]ForbCalc!D935,""),"")</f>
        <v/>
      </c>
      <c r="H937" s="104" t="str">
        <f>IFERROR(IF([1]ForbCalc!E935&lt;&gt;"",[1]ForbCalc!E935,""),"")</f>
        <v/>
      </c>
    </row>
    <row r="938" spans="2:8" s="1" customFormat="1" x14ac:dyDescent="0.2">
      <c r="B938" s="87" t="str">
        <f>IFERROR(IF([1]ForbDraft!B951&lt;&gt;"",[1]ForbDraft!B951,""),"")</f>
        <v/>
      </c>
      <c r="C938" s="101" t="str">
        <f>IFERROR(IF([1]ForbDraft!C951&lt;&gt;"",[1]ForbDraft!C951,""),"")</f>
        <v/>
      </c>
      <c r="D938" s="38" t="str">
        <f>IFERROR(IF([1]ForbDraft!O951&lt;&gt;"",[1]ForbDraft!O951,""),"")</f>
        <v/>
      </c>
      <c r="E938" s="102" t="str">
        <f>IFERROR(IF([1]ForbDraft!I951&lt;&gt;"",TEXT([1]ForbDraft!I951,"#,##0.00"),""),"")</f>
        <v/>
      </c>
      <c r="F938" s="103" t="str">
        <f>IFERROR(IF([1]ForbDraft!F951&lt;&gt;"",[1]ForbDraft!F951,""),"")</f>
        <v/>
      </c>
      <c r="G938" s="38" t="str">
        <f>IFERROR(IF([1]ForbCalc!D936&lt;&gt;"",[1]ForbCalc!D936,""),"")</f>
        <v/>
      </c>
      <c r="H938" s="104" t="str">
        <f>IFERROR(IF([1]ForbCalc!E936&lt;&gt;"",[1]ForbCalc!E936,""),"")</f>
        <v/>
      </c>
    </row>
    <row r="939" spans="2:8" s="1" customFormat="1" x14ac:dyDescent="0.2">
      <c r="B939" s="87" t="str">
        <f>IFERROR(IF([1]ForbDraft!B952&lt;&gt;"",[1]ForbDraft!B952,""),"")</f>
        <v/>
      </c>
      <c r="C939" s="101" t="str">
        <f>IFERROR(IF([1]ForbDraft!C952&lt;&gt;"",[1]ForbDraft!C952,""),"")</f>
        <v/>
      </c>
      <c r="D939" s="38" t="str">
        <f>IFERROR(IF([1]ForbDraft!O952&lt;&gt;"",[1]ForbDraft!O952,""),"")</f>
        <v/>
      </c>
      <c r="E939" s="102" t="str">
        <f>IFERROR(IF([1]ForbDraft!I952&lt;&gt;"",TEXT([1]ForbDraft!I952,"#,##0.00"),""),"")</f>
        <v/>
      </c>
      <c r="F939" s="103" t="str">
        <f>IFERROR(IF([1]ForbDraft!F952&lt;&gt;"",[1]ForbDraft!F952,""),"")</f>
        <v/>
      </c>
      <c r="G939" s="38" t="str">
        <f>IFERROR(IF([1]ForbCalc!D937&lt;&gt;"",[1]ForbCalc!D937,""),"")</f>
        <v/>
      </c>
      <c r="H939" s="104" t="str">
        <f>IFERROR(IF([1]ForbCalc!E937&lt;&gt;"",[1]ForbCalc!E937,""),"")</f>
        <v/>
      </c>
    </row>
    <row r="940" spans="2:8" s="1" customFormat="1" x14ac:dyDescent="0.2">
      <c r="B940" s="87" t="str">
        <f>IFERROR(IF([1]ForbDraft!B953&lt;&gt;"",[1]ForbDraft!B953,""),"")</f>
        <v/>
      </c>
      <c r="C940" s="101" t="str">
        <f>IFERROR(IF([1]ForbDraft!C953&lt;&gt;"",[1]ForbDraft!C953,""),"")</f>
        <v/>
      </c>
      <c r="D940" s="38" t="str">
        <f>IFERROR(IF([1]ForbDraft!O953&lt;&gt;"",[1]ForbDraft!O953,""),"")</f>
        <v/>
      </c>
      <c r="E940" s="102" t="str">
        <f>IFERROR(IF([1]ForbDraft!I953&lt;&gt;"",TEXT([1]ForbDraft!I953,"#,##0.00"),""),"")</f>
        <v/>
      </c>
      <c r="F940" s="103" t="str">
        <f>IFERROR(IF([1]ForbDraft!F953&lt;&gt;"",[1]ForbDraft!F953,""),"")</f>
        <v/>
      </c>
      <c r="G940" s="38" t="str">
        <f>IFERROR(IF([1]ForbCalc!D938&lt;&gt;"",[1]ForbCalc!D938,""),"")</f>
        <v/>
      </c>
      <c r="H940" s="104" t="str">
        <f>IFERROR(IF([1]ForbCalc!E938&lt;&gt;"",[1]ForbCalc!E938,""),"")</f>
        <v/>
      </c>
    </row>
    <row r="941" spans="2:8" s="1" customFormat="1" x14ac:dyDescent="0.2">
      <c r="B941" s="87" t="str">
        <f>IFERROR(IF([1]ForbDraft!B954&lt;&gt;"",[1]ForbDraft!B954,""),"")</f>
        <v/>
      </c>
      <c r="C941" s="101" t="str">
        <f>IFERROR(IF([1]ForbDraft!C954&lt;&gt;"",[1]ForbDraft!C954,""),"")</f>
        <v/>
      </c>
      <c r="D941" s="38" t="str">
        <f>IFERROR(IF([1]ForbDraft!O954&lt;&gt;"",[1]ForbDraft!O954,""),"")</f>
        <v/>
      </c>
      <c r="E941" s="102" t="str">
        <f>IFERROR(IF([1]ForbDraft!I954&lt;&gt;"",TEXT([1]ForbDraft!I954,"#,##0.00"),""),"")</f>
        <v/>
      </c>
      <c r="F941" s="103" t="str">
        <f>IFERROR(IF([1]ForbDraft!F954&lt;&gt;"",[1]ForbDraft!F954,""),"")</f>
        <v/>
      </c>
      <c r="G941" s="38" t="str">
        <f>IFERROR(IF([1]ForbCalc!D939&lt;&gt;"",[1]ForbCalc!D939,""),"")</f>
        <v/>
      </c>
      <c r="H941" s="104" t="str">
        <f>IFERROR(IF([1]ForbCalc!E939&lt;&gt;"",[1]ForbCalc!E939,""),"")</f>
        <v/>
      </c>
    </row>
    <row r="942" spans="2:8" s="1" customFormat="1" x14ac:dyDescent="0.2">
      <c r="B942" s="87" t="str">
        <f>IFERROR(IF([1]ForbDraft!B955&lt;&gt;"",[1]ForbDraft!B955,""),"")</f>
        <v/>
      </c>
      <c r="C942" s="101" t="str">
        <f>IFERROR(IF([1]ForbDraft!C955&lt;&gt;"",[1]ForbDraft!C955,""),"")</f>
        <v/>
      </c>
      <c r="D942" s="38" t="str">
        <f>IFERROR(IF([1]ForbDraft!O955&lt;&gt;"",[1]ForbDraft!O955,""),"")</f>
        <v/>
      </c>
      <c r="E942" s="102" t="str">
        <f>IFERROR(IF([1]ForbDraft!I955&lt;&gt;"",TEXT([1]ForbDraft!I955,"#,##0.00"),""),"")</f>
        <v/>
      </c>
      <c r="F942" s="103" t="str">
        <f>IFERROR(IF([1]ForbDraft!F955&lt;&gt;"",[1]ForbDraft!F955,""),"")</f>
        <v/>
      </c>
      <c r="G942" s="38" t="str">
        <f>IFERROR(IF([1]ForbCalc!D940&lt;&gt;"",[1]ForbCalc!D940,""),"")</f>
        <v/>
      </c>
      <c r="H942" s="104" t="str">
        <f>IFERROR(IF([1]ForbCalc!E940&lt;&gt;"",[1]ForbCalc!E940,""),"")</f>
        <v/>
      </c>
    </row>
    <row r="943" spans="2:8" s="1" customFormat="1" x14ac:dyDescent="0.2">
      <c r="B943" s="87" t="str">
        <f>IFERROR(IF([1]ForbDraft!B956&lt;&gt;"",[1]ForbDraft!B956,""),"")</f>
        <v/>
      </c>
      <c r="C943" s="101" t="str">
        <f>IFERROR(IF([1]ForbDraft!C956&lt;&gt;"",[1]ForbDraft!C956,""),"")</f>
        <v/>
      </c>
      <c r="D943" s="38" t="str">
        <f>IFERROR(IF([1]ForbDraft!O956&lt;&gt;"",[1]ForbDraft!O956,""),"")</f>
        <v/>
      </c>
      <c r="E943" s="102" t="str">
        <f>IFERROR(IF([1]ForbDraft!I956&lt;&gt;"",TEXT([1]ForbDraft!I956,"#,##0.00"),""),"")</f>
        <v/>
      </c>
      <c r="F943" s="103" t="str">
        <f>IFERROR(IF([1]ForbDraft!F956&lt;&gt;"",[1]ForbDraft!F956,""),"")</f>
        <v/>
      </c>
      <c r="G943" s="38" t="str">
        <f>IFERROR(IF([1]ForbCalc!D941&lt;&gt;"",[1]ForbCalc!D941,""),"")</f>
        <v/>
      </c>
      <c r="H943" s="104" t="str">
        <f>IFERROR(IF([1]ForbCalc!E941&lt;&gt;"",[1]ForbCalc!E941,""),"")</f>
        <v/>
      </c>
    </row>
    <row r="944" spans="2:8" s="1" customFormat="1" x14ac:dyDescent="0.2">
      <c r="B944" s="87" t="str">
        <f>IFERROR(IF([1]ForbDraft!B957&lt;&gt;"",[1]ForbDraft!B957,""),"")</f>
        <v/>
      </c>
      <c r="C944" s="101" t="str">
        <f>IFERROR(IF([1]ForbDraft!C957&lt;&gt;"",[1]ForbDraft!C957,""),"")</f>
        <v/>
      </c>
      <c r="D944" s="38" t="str">
        <f>IFERROR(IF([1]ForbDraft!O957&lt;&gt;"",[1]ForbDraft!O957,""),"")</f>
        <v/>
      </c>
      <c r="E944" s="102" t="str">
        <f>IFERROR(IF([1]ForbDraft!I957&lt;&gt;"",TEXT([1]ForbDraft!I957,"#,##0.00"),""),"")</f>
        <v/>
      </c>
      <c r="F944" s="103" t="str">
        <f>IFERROR(IF([1]ForbDraft!F957&lt;&gt;"",[1]ForbDraft!F957,""),"")</f>
        <v/>
      </c>
      <c r="G944" s="38" t="str">
        <f>IFERROR(IF([1]ForbCalc!D942&lt;&gt;"",[1]ForbCalc!D942,""),"")</f>
        <v/>
      </c>
      <c r="H944" s="104" t="str">
        <f>IFERROR(IF([1]ForbCalc!E942&lt;&gt;"",[1]ForbCalc!E942,""),"")</f>
        <v/>
      </c>
    </row>
    <row r="945" spans="2:8" s="1" customFormat="1" x14ac:dyDescent="0.2">
      <c r="B945" s="87" t="str">
        <f>IFERROR(IF([1]ForbDraft!B958&lt;&gt;"",[1]ForbDraft!B958,""),"")</f>
        <v/>
      </c>
      <c r="C945" s="101" t="str">
        <f>IFERROR(IF([1]ForbDraft!C958&lt;&gt;"",[1]ForbDraft!C958,""),"")</f>
        <v/>
      </c>
      <c r="D945" s="38" t="str">
        <f>IFERROR(IF([1]ForbDraft!O958&lt;&gt;"",[1]ForbDraft!O958,""),"")</f>
        <v/>
      </c>
      <c r="E945" s="102" t="str">
        <f>IFERROR(IF([1]ForbDraft!I958&lt;&gt;"",TEXT([1]ForbDraft!I958,"#,##0.00"),""),"")</f>
        <v/>
      </c>
      <c r="F945" s="103" t="str">
        <f>IFERROR(IF([1]ForbDraft!F958&lt;&gt;"",[1]ForbDraft!F958,""),"")</f>
        <v/>
      </c>
      <c r="G945" s="38" t="str">
        <f>IFERROR(IF([1]ForbCalc!D943&lt;&gt;"",[1]ForbCalc!D943,""),"")</f>
        <v/>
      </c>
      <c r="H945" s="104" t="str">
        <f>IFERROR(IF([1]ForbCalc!E943&lt;&gt;"",[1]ForbCalc!E943,""),"")</f>
        <v/>
      </c>
    </row>
    <row r="946" spans="2:8" s="1" customFormat="1" x14ac:dyDescent="0.2">
      <c r="B946" s="87" t="str">
        <f>IFERROR(IF([1]ForbDraft!B959&lt;&gt;"",[1]ForbDraft!B959,""),"")</f>
        <v/>
      </c>
      <c r="C946" s="101" t="str">
        <f>IFERROR(IF([1]ForbDraft!C959&lt;&gt;"",[1]ForbDraft!C959,""),"")</f>
        <v/>
      </c>
      <c r="D946" s="38" t="str">
        <f>IFERROR(IF([1]ForbDraft!O959&lt;&gt;"",[1]ForbDraft!O959,""),"")</f>
        <v/>
      </c>
      <c r="E946" s="102" t="str">
        <f>IFERROR(IF([1]ForbDraft!I959&lt;&gt;"",TEXT([1]ForbDraft!I959,"#,##0.00"),""),"")</f>
        <v/>
      </c>
      <c r="F946" s="103" t="str">
        <f>IFERROR(IF([1]ForbDraft!F959&lt;&gt;"",[1]ForbDraft!F959,""),"")</f>
        <v/>
      </c>
      <c r="G946" s="38" t="str">
        <f>IFERROR(IF([1]ForbCalc!D944&lt;&gt;"",[1]ForbCalc!D944,""),"")</f>
        <v/>
      </c>
      <c r="H946" s="104" t="str">
        <f>IFERROR(IF([1]ForbCalc!E944&lt;&gt;"",[1]ForbCalc!E944,""),"")</f>
        <v/>
      </c>
    </row>
    <row r="947" spans="2:8" s="1" customFormat="1" x14ac:dyDescent="0.2">
      <c r="B947" s="87" t="str">
        <f>IFERROR(IF([1]ForbDraft!B960&lt;&gt;"",[1]ForbDraft!B960,""),"")</f>
        <v/>
      </c>
      <c r="C947" s="101" t="str">
        <f>IFERROR(IF([1]ForbDraft!C960&lt;&gt;"",[1]ForbDraft!C960,""),"")</f>
        <v/>
      </c>
      <c r="D947" s="38" t="str">
        <f>IFERROR(IF([1]ForbDraft!O960&lt;&gt;"",[1]ForbDraft!O960,""),"")</f>
        <v/>
      </c>
      <c r="E947" s="102" t="str">
        <f>IFERROR(IF([1]ForbDraft!I960&lt;&gt;"",TEXT([1]ForbDraft!I960,"#,##0.00"),""),"")</f>
        <v/>
      </c>
      <c r="F947" s="103" t="str">
        <f>IFERROR(IF([1]ForbDraft!F960&lt;&gt;"",[1]ForbDraft!F960,""),"")</f>
        <v/>
      </c>
      <c r="G947" s="38" t="str">
        <f>IFERROR(IF([1]ForbCalc!D945&lt;&gt;"",[1]ForbCalc!D945,""),"")</f>
        <v/>
      </c>
      <c r="H947" s="104" t="str">
        <f>IFERROR(IF([1]ForbCalc!E945&lt;&gt;"",[1]ForbCalc!E945,""),"")</f>
        <v/>
      </c>
    </row>
    <row r="948" spans="2:8" s="1" customFormat="1" x14ac:dyDescent="0.2">
      <c r="B948" s="87" t="str">
        <f>IFERROR(IF([1]ForbDraft!B961&lt;&gt;"",[1]ForbDraft!B961,""),"")</f>
        <v/>
      </c>
      <c r="C948" s="101" t="str">
        <f>IFERROR(IF([1]ForbDraft!C961&lt;&gt;"",[1]ForbDraft!C961,""),"")</f>
        <v/>
      </c>
      <c r="D948" s="38" t="str">
        <f>IFERROR(IF([1]ForbDraft!O961&lt;&gt;"",[1]ForbDraft!O961,""),"")</f>
        <v/>
      </c>
      <c r="E948" s="102" t="str">
        <f>IFERROR(IF([1]ForbDraft!I961&lt;&gt;"",TEXT([1]ForbDraft!I961,"#,##0.00"),""),"")</f>
        <v/>
      </c>
      <c r="F948" s="103" t="str">
        <f>IFERROR(IF([1]ForbDraft!F961&lt;&gt;"",[1]ForbDraft!F961,""),"")</f>
        <v/>
      </c>
      <c r="G948" s="38" t="str">
        <f>IFERROR(IF([1]ForbCalc!D946&lt;&gt;"",[1]ForbCalc!D946,""),"")</f>
        <v/>
      </c>
      <c r="H948" s="104" t="str">
        <f>IFERROR(IF([1]ForbCalc!E946&lt;&gt;"",[1]ForbCalc!E946,""),"")</f>
        <v/>
      </c>
    </row>
    <row r="949" spans="2:8" s="1" customFormat="1" x14ac:dyDescent="0.2">
      <c r="B949" s="87" t="str">
        <f>IFERROR(IF([1]ForbDraft!B962&lt;&gt;"",[1]ForbDraft!B962,""),"")</f>
        <v/>
      </c>
      <c r="C949" s="101" t="str">
        <f>IFERROR(IF([1]ForbDraft!C962&lt;&gt;"",[1]ForbDraft!C962,""),"")</f>
        <v/>
      </c>
      <c r="D949" s="38" t="str">
        <f>IFERROR(IF([1]ForbDraft!O962&lt;&gt;"",[1]ForbDraft!O962,""),"")</f>
        <v/>
      </c>
      <c r="E949" s="102" t="str">
        <f>IFERROR(IF([1]ForbDraft!I962&lt;&gt;"",TEXT([1]ForbDraft!I962,"#,##0.00"),""),"")</f>
        <v/>
      </c>
      <c r="F949" s="103" t="str">
        <f>IFERROR(IF([1]ForbDraft!F962&lt;&gt;"",[1]ForbDraft!F962,""),"")</f>
        <v/>
      </c>
      <c r="G949" s="38" t="str">
        <f>IFERROR(IF([1]ForbCalc!D947&lt;&gt;"",[1]ForbCalc!D947,""),"")</f>
        <v/>
      </c>
      <c r="H949" s="104" t="str">
        <f>IFERROR(IF([1]ForbCalc!E947&lt;&gt;"",[1]ForbCalc!E947,""),"")</f>
        <v/>
      </c>
    </row>
    <row r="950" spans="2:8" s="1" customFormat="1" x14ac:dyDescent="0.2">
      <c r="B950" s="87" t="str">
        <f>IFERROR(IF([1]ForbDraft!B963&lt;&gt;"",[1]ForbDraft!B963,""),"")</f>
        <v/>
      </c>
      <c r="C950" s="101" t="str">
        <f>IFERROR(IF([1]ForbDraft!C963&lt;&gt;"",[1]ForbDraft!C963,""),"")</f>
        <v/>
      </c>
      <c r="D950" s="38" t="str">
        <f>IFERROR(IF([1]ForbDraft!O963&lt;&gt;"",[1]ForbDraft!O963,""),"")</f>
        <v/>
      </c>
      <c r="E950" s="102" t="str">
        <f>IFERROR(IF([1]ForbDraft!I963&lt;&gt;"",TEXT([1]ForbDraft!I963,"#,##0.00"),""),"")</f>
        <v/>
      </c>
      <c r="F950" s="103" t="str">
        <f>IFERROR(IF([1]ForbDraft!F963&lt;&gt;"",[1]ForbDraft!F963,""),"")</f>
        <v/>
      </c>
      <c r="G950" s="38" t="str">
        <f>IFERROR(IF([1]ForbCalc!D948&lt;&gt;"",[1]ForbCalc!D948,""),"")</f>
        <v/>
      </c>
      <c r="H950" s="104" t="str">
        <f>IFERROR(IF([1]ForbCalc!E948&lt;&gt;"",[1]ForbCalc!E948,""),"")</f>
        <v/>
      </c>
    </row>
    <row r="951" spans="2:8" s="1" customFormat="1" x14ac:dyDescent="0.2">
      <c r="B951" s="87" t="str">
        <f>IFERROR(IF([1]ForbDraft!B964&lt;&gt;"",[1]ForbDraft!B964,""),"")</f>
        <v/>
      </c>
      <c r="C951" s="101" t="str">
        <f>IFERROR(IF([1]ForbDraft!C964&lt;&gt;"",[1]ForbDraft!C964,""),"")</f>
        <v/>
      </c>
      <c r="D951" s="38" t="str">
        <f>IFERROR(IF([1]ForbDraft!O964&lt;&gt;"",[1]ForbDraft!O964,""),"")</f>
        <v/>
      </c>
      <c r="E951" s="102" t="str">
        <f>IFERROR(IF([1]ForbDraft!I964&lt;&gt;"",TEXT([1]ForbDraft!I964,"#,##0.00"),""),"")</f>
        <v/>
      </c>
      <c r="F951" s="103" t="str">
        <f>IFERROR(IF([1]ForbDraft!F964&lt;&gt;"",[1]ForbDraft!F964,""),"")</f>
        <v/>
      </c>
      <c r="G951" s="38" t="str">
        <f>IFERROR(IF([1]ForbCalc!D949&lt;&gt;"",[1]ForbCalc!D949,""),"")</f>
        <v/>
      </c>
      <c r="H951" s="104" t="str">
        <f>IFERROR(IF([1]ForbCalc!E949&lt;&gt;"",[1]ForbCalc!E949,""),"")</f>
        <v/>
      </c>
    </row>
    <row r="952" spans="2:8" s="1" customFormat="1" x14ac:dyDescent="0.2">
      <c r="B952" s="87" t="str">
        <f>IFERROR(IF([1]ForbDraft!B965&lt;&gt;"",[1]ForbDraft!B965,""),"")</f>
        <v/>
      </c>
      <c r="C952" s="101" t="str">
        <f>IFERROR(IF([1]ForbDraft!C965&lt;&gt;"",[1]ForbDraft!C965,""),"")</f>
        <v/>
      </c>
      <c r="D952" s="38" t="str">
        <f>IFERROR(IF([1]ForbDraft!O965&lt;&gt;"",[1]ForbDraft!O965,""),"")</f>
        <v/>
      </c>
      <c r="E952" s="102" t="str">
        <f>IFERROR(IF([1]ForbDraft!I965&lt;&gt;"",TEXT([1]ForbDraft!I965,"#,##0.00"),""),"")</f>
        <v/>
      </c>
      <c r="F952" s="103" t="str">
        <f>IFERROR(IF([1]ForbDraft!F965&lt;&gt;"",[1]ForbDraft!F965,""),"")</f>
        <v/>
      </c>
      <c r="G952" s="38" t="str">
        <f>IFERROR(IF([1]ForbCalc!D950&lt;&gt;"",[1]ForbCalc!D950,""),"")</f>
        <v/>
      </c>
      <c r="H952" s="104" t="str">
        <f>IFERROR(IF([1]ForbCalc!E950&lt;&gt;"",[1]ForbCalc!E950,""),"")</f>
        <v/>
      </c>
    </row>
    <row r="953" spans="2:8" s="1" customFormat="1" x14ac:dyDescent="0.2">
      <c r="B953" s="87" t="str">
        <f>IFERROR(IF([1]ForbDraft!B966&lt;&gt;"",[1]ForbDraft!B966,""),"")</f>
        <v/>
      </c>
      <c r="C953" s="101" t="str">
        <f>IFERROR(IF([1]ForbDraft!C966&lt;&gt;"",[1]ForbDraft!C966,""),"")</f>
        <v/>
      </c>
      <c r="D953" s="38" t="str">
        <f>IFERROR(IF([1]ForbDraft!O966&lt;&gt;"",[1]ForbDraft!O966,""),"")</f>
        <v/>
      </c>
      <c r="E953" s="102" t="str">
        <f>IFERROR(IF([1]ForbDraft!I966&lt;&gt;"",TEXT([1]ForbDraft!I966,"#,##0.00"),""),"")</f>
        <v/>
      </c>
      <c r="F953" s="103" t="str">
        <f>IFERROR(IF([1]ForbDraft!F966&lt;&gt;"",[1]ForbDraft!F966,""),"")</f>
        <v/>
      </c>
      <c r="G953" s="38" t="str">
        <f>IFERROR(IF([1]ForbCalc!D951&lt;&gt;"",[1]ForbCalc!D951,""),"")</f>
        <v/>
      </c>
      <c r="H953" s="104" t="str">
        <f>IFERROR(IF([1]ForbCalc!E951&lt;&gt;"",[1]ForbCalc!E951,""),"")</f>
        <v/>
      </c>
    </row>
    <row r="954" spans="2:8" s="1" customFormat="1" x14ac:dyDescent="0.2">
      <c r="B954" s="87" t="str">
        <f>IFERROR(IF([1]ForbDraft!B967&lt;&gt;"",[1]ForbDraft!B967,""),"")</f>
        <v/>
      </c>
      <c r="C954" s="101" t="str">
        <f>IFERROR(IF([1]ForbDraft!C967&lt;&gt;"",[1]ForbDraft!C967,""),"")</f>
        <v/>
      </c>
      <c r="D954" s="38" t="str">
        <f>IFERROR(IF([1]ForbDraft!O967&lt;&gt;"",[1]ForbDraft!O967,""),"")</f>
        <v/>
      </c>
      <c r="E954" s="102" t="str">
        <f>IFERROR(IF([1]ForbDraft!I967&lt;&gt;"",TEXT([1]ForbDraft!I967,"#,##0.00"),""),"")</f>
        <v/>
      </c>
      <c r="F954" s="103" t="str">
        <f>IFERROR(IF([1]ForbDraft!F967&lt;&gt;"",[1]ForbDraft!F967,""),"")</f>
        <v/>
      </c>
      <c r="G954" s="38" t="str">
        <f>IFERROR(IF([1]ForbCalc!D952&lt;&gt;"",[1]ForbCalc!D952,""),"")</f>
        <v/>
      </c>
      <c r="H954" s="104" t="str">
        <f>IFERROR(IF([1]ForbCalc!E952&lt;&gt;"",[1]ForbCalc!E952,""),"")</f>
        <v/>
      </c>
    </row>
    <row r="955" spans="2:8" s="1" customFormat="1" x14ac:dyDescent="0.2">
      <c r="B955" s="87" t="str">
        <f>IFERROR(IF([1]ForbDraft!B968&lt;&gt;"",[1]ForbDraft!B968,""),"")</f>
        <v/>
      </c>
      <c r="C955" s="101" t="str">
        <f>IFERROR(IF([1]ForbDraft!C968&lt;&gt;"",[1]ForbDraft!C968,""),"")</f>
        <v/>
      </c>
      <c r="D955" s="38" t="str">
        <f>IFERROR(IF([1]ForbDraft!O968&lt;&gt;"",[1]ForbDraft!O968,""),"")</f>
        <v/>
      </c>
      <c r="E955" s="102" t="str">
        <f>IFERROR(IF([1]ForbDraft!I968&lt;&gt;"",TEXT([1]ForbDraft!I968,"#,##0.00"),""),"")</f>
        <v/>
      </c>
      <c r="F955" s="103" t="str">
        <f>IFERROR(IF([1]ForbDraft!F968&lt;&gt;"",[1]ForbDraft!F968,""),"")</f>
        <v/>
      </c>
      <c r="G955" s="38" t="str">
        <f>IFERROR(IF([1]ForbCalc!D953&lt;&gt;"",[1]ForbCalc!D953,""),"")</f>
        <v/>
      </c>
      <c r="H955" s="104" t="str">
        <f>IFERROR(IF([1]ForbCalc!E953&lt;&gt;"",[1]ForbCalc!E953,""),"")</f>
        <v/>
      </c>
    </row>
    <row r="956" spans="2:8" s="1" customFormat="1" x14ac:dyDescent="0.2">
      <c r="B956" s="87" t="str">
        <f>IFERROR(IF([1]ForbDraft!B969&lt;&gt;"",[1]ForbDraft!B969,""),"")</f>
        <v/>
      </c>
      <c r="C956" s="101" t="str">
        <f>IFERROR(IF([1]ForbDraft!C969&lt;&gt;"",[1]ForbDraft!C969,""),"")</f>
        <v/>
      </c>
      <c r="D956" s="38" t="str">
        <f>IFERROR(IF([1]ForbDraft!O969&lt;&gt;"",[1]ForbDraft!O969,""),"")</f>
        <v/>
      </c>
      <c r="E956" s="102" t="str">
        <f>IFERROR(IF([1]ForbDraft!I969&lt;&gt;"",TEXT([1]ForbDraft!I969,"#,##0.00"),""),"")</f>
        <v/>
      </c>
      <c r="F956" s="103" t="str">
        <f>IFERROR(IF([1]ForbDraft!F969&lt;&gt;"",[1]ForbDraft!F969,""),"")</f>
        <v/>
      </c>
      <c r="G956" s="38" t="str">
        <f>IFERROR(IF([1]ForbCalc!D954&lt;&gt;"",[1]ForbCalc!D954,""),"")</f>
        <v/>
      </c>
      <c r="H956" s="104" t="str">
        <f>IFERROR(IF([1]ForbCalc!E954&lt;&gt;"",[1]ForbCalc!E954,""),"")</f>
        <v/>
      </c>
    </row>
    <row r="957" spans="2:8" s="1" customFormat="1" x14ac:dyDescent="0.2">
      <c r="B957" s="87" t="str">
        <f>IFERROR(IF([1]ForbDraft!B970&lt;&gt;"",[1]ForbDraft!B970,""),"")</f>
        <v/>
      </c>
      <c r="C957" s="101" t="str">
        <f>IFERROR(IF([1]ForbDraft!C970&lt;&gt;"",[1]ForbDraft!C970,""),"")</f>
        <v/>
      </c>
      <c r="D957" s="38" t="str">
        <f>IFERROR(IF([1]ForbDraft!O970&lt;&gt;"",[1]ForbDraft!O970,""),"")</f>
        <v/>
      </c>
      <c r="E957" s="102" t="str">
        <f>IFERROR(IF([1]ForbDraft!I970&lt;&gt;"",TEXT([1]ForbDraft!I970,"#,##0.00"),""),"")</f>
        <v/>
      </c>
      <c r="F957" s="103" t="str">
        <f>IFERROR(IF([1]ForbDraft!F970&lt;&gt;"",[1]ForbDraft!F970,""),"")</f>
        <v/>
      </c>
      <c r="G957" s="38" t="str">
        <f>IFERROR(IF([1]ForbCalc!D955&lt;&gt;"",[1]ForbCalc!D955,""),"")</f>
        <v/>
      </c>
      <c r="H957" s="104" t="str">
        <f>IFERROR(IF([1]ForbCalc!E955&lt;&gt;"",[1]ForbCalc!E955,""),"")</f>
        <v/>
      </c>
    </row>
    <row r="958" spans="2:8" s="1" customFormat="1" x14ac:dyDescent="0.2">
      <c r="B958" s="87" t="str">
        <f>IFERROR(IF([1]ForbDraft!B971&lt;&gt;"",[1]ForbDraft!B971,""),"")</f>
        <v/>
      </c>
      <c r="C958" s="101" t="str">
        <f>IFERROR(IF([1]ForbDraft!C971&lt;&gt;"",[1]ForbDraft!C971,""),"")</f>
        <v/>
      </c>
      <c r="D958" s="38" t="str">
        <f>IFERROR(IF([1]ForbDraft!O971&lt;&gt;"",[1]ForbDraft!O971,""),"")</f>
        <v/>
      </c>
      <c r="E958" s="102" t="str">
        <f>IFERROR(IF([1]ForbDraft!I971&lt;&gt;"",TEXT([1]ForbDraft!I971,"#,##0.00"),""),"")</f>
        <v/>
      </c>
      <c r="F958" s="103" t="str">
        <f>IFERROR(IF([1]ForbDraft!F971&lt;&gt;"",[1]ForbDraft!F971,""),"")</f>
        <v/>
      </c>
      <c r="G958" s="38" t="str">
        <f>IFERROR(IF([1]ForbCalc!D956&lt;&gt;"",[1]ForbCalc!D956,""),"")</f>
        <v/>
      </c>
      <c r="H958" s="104" t="str">
        <f>IFERROR(IF([1]ForbCalc!E956&lt;&gt;"",[1]ForbCalc!E956,""),"")</f>
        <v/>
      </c>
    </row>
    <row r="959" spans="2:8" s="1" customFormat="1" x14ac:dyDescent="0.2">
      <c r="B959" s="87" t="str">
        <f>IFERROR(IF([1]ForbDraft!B972&lt;&gt;"",[1]ForbDraft!B972,""),"")</f>
        <v/>
      </c>
      <c r="C959" s="101" t="str">
        <f>IFERROR(IF([1]ForbDraft!C972&lt;&gt;"",[1]ForbDraft!C972,""),"")</f>
        <v/>
      </c>
      <c r="D959" s="38" t="str">
        <f>IFERROR(IF([1]ForbDraft!O972&lt;&gt;"",[1]ForbDraft!O972,""),"")</f>
        <v/>
      </c>
      <c r="E959" s="102" t="str">
        <f>IFERROR(IF([1]ForbDraft!I972&lt;&gt;"",TEXT([1]ForbDraft!I972,"#,##0.00"),""),"")</f>
        <v/>
      </c>
      <c r="F959" s="103" t="str">
        <f>IFERROR(IF([1]ForbDraft!F972&lt;&gt;"",[1]ForbDraft!F972,""),"")</f>
        <v/>
      </c>
      <c r="G959" s="38" t="str">
        <f>IFERROR(IF([1]ForbCalc!D957&lt;&gt;"",[1]ForbCalc!D957,""),"")</f>
        <v/>
      </c>
      <c r="H959" s="104" t="str">
        <f>IFERROR(IF([1]ForbCalc!E957&lt;&gt;"",[1]ForbCalc!E957,""),"")</f>
        <v/>
      </c>
    </row>
    <row r="960" spans="2:8" s="1" customFormat="1" x14ac:dyDescent="0.2">
      <c r="B960" s="87" t="str">
        <f>IFERROR(IF([1]ForbDraft!B973&lt;&gt;"",[1]ForbDraft!B973,""),"")</f>
        <v/>
      </c>
      <c r="C960" s="101" t="str">
        <f>IFERROR(IF([1]ForbDraft!C973&lt;&gt;"",[1]ForbDraft!C973,""),"")</f>
        <v/>
      </c>
      <c r="D960" s="38" t="str">
        <f>IFERROR(IF([1]ForbDraft!O973&lt;&gt;"",[1]ForbDraft!O973,""),"")</f>
        <v/>
      </c>
      <c r="E960" s="102" t="str">
        <f>IFERROR(IF([1]ForbDraft!I973&lt;&gt;"",TEXT([1]ForbDraft!I973,"#,##0.00"),""),"")</f>
        <v/>
      </c>
      <c r="F960" s="103" t="str">
        <f>IFERROR(IF([1]ForbDraft!F973&lt;&gt;"",[1]ForbDraft!F973,""),"")</f>
        <v/>
      </c>
      <c r="G960" s="38" t="str">
        <f>IFERROR(IF([1]ForbCalc!D958&lt;&gt;"",[1]ForbCalc!D958,""),"")</f>
        <v/>
      </c>
      <c r="H960" s="104" t="str">
        <f>IFERROR(IF([1]ForbCalc!E958&lt;&gt;"",[1]ForbCalc!E958,""),"")</f>
        <v/>
      </c>
    </row>
    <row r="961" spans="2:8" s="1" customFormat="1" x14ac:dyDescent="0.2">
      <c r="B961" s="87" t="str">
        <f>IFERROR(IF([1]ForbDraft!B974&lt;&gt;"",[1]ForbDraft!B974,""),"")</f>
        <v/>
      </c>
      <c r="C961" s="101" t="str">
        <f>IFERROR(IF([1]ForbDraft!C974&lt;&gt;"",[1]ForbDraft!C974,""),"")</f>
        <v/>
      </c>
      <c r="D961" s="38" t="str">
        <f>IFERROR(IF([1]ForbDraft!O974&lt;&gt;"",[1]ForbDraft!O974,""),"")</f>
        <v/>
      </c>
      <c r="E961" s="102" t="str">
        <f>IFERROR(IF([1]ForbDraft!I974&lt;&gt;"",TEXT([1]ForbDraft!I974,"#,##0.00"),""),"")</f>
        <v/>
      </c>
      <c r="F961" s="103" t="str">
        <f>IFERROR(IF([1]ForbDraft!F974&lt;&gt;"",[1]ForbDraft!F974,""),"")</f>
        <v/>
      </c>
      <c r="G961" s="38" t="str">
        <f>IFERROR(IF([1]ForbCalc!D959&lt;&gt;"",[1]ForbCalc!D959,""),"")</f>
        <v/>
      </c>
      <c r="H961" s="104" t="str">
        <f>IFERROR(IF([1]ForbCalc!E959&lt;&gt;"",[1]ForbCalc!E959,""),"")</f>
        <v/>
      </c>
    </row>
    <row r="962" spans="2:8" s="1" customFormat="1" x14ac:dyDescent="0.2">
      <c r="B962" s="87" t="str">
        <f>IFERROR(IF([1]ForbDraft!B975&lt;&gt;"",[1]ForbDraft!B975,""),"")</f>
        <v/>
      </c>
      <c r="C962" s="101" t="str">
        <f>IFERROR(IF([1]ForbDraft!C975&lt;&gt;"",[1]ForbDraft!C975,""),"")</f>
        <v/>
      </c>
      <c r="D962" s="38" t="str">
        <f>IFERROR(IF([1]ForbDraft!O975&lt;&gt;"",[1]ForbDraft!O975,""),"")</f>
        <v/>
      </c>
      <c r="E962" s="102" t="str">
        <f>IFERROR(IF([1]ForbDraft!I975&lt;&gt;"",TEXT([1]ForbDraft!I975,"#,##0.00"),""),"")</f>
        <v/>
      </c>
      <c r="F962" s="103" t="str">
        <f>IFERROR(IF([1]ForbDraft!F975&lt;&gt;"",[1]ForbDraft!F975,""),"")</f>
        <v/>
      </c>
      <c r="G962" s="38" t="str">
        <f>IFERROR(IF([1]ForbCalc!D960&lt;&gt;"",[1]ForbCalc!D960,""),"")</f>
        <v/>
      </c>
      <c r="H962" s="104" t="str">
        <f>IFERROR(IF([1]ForbCalc!E960&lt;&gt;"",[1]ForbCalc!E960,""),"")</f>
        <v/>
      </c>
    </row>
    <row r="963" spans="2:8" s="1" customFormat="1" x14ac:dyDescent="0.2">
      <c r="B963" s="87" t="str">
        <f>IFERROR(IF([1]ForbDraft!B976&lt;&gt;"",[1]ForbDraft!B976,""),"")</f>
        <v/>
      </c>
      <c r="C963" s="101" t="str">
        <f>IFERROR(IF([1]ForbDraft!C976&lt;&gt;"",[1]ForbDraft!C976,""),"")</f>
        <v/>
      </c>
      <c r="D963" s="38" t="str">
        <f>IFERROR(IF([1]ForbDraft!O976&lt;&gt;"",[1]ForbDraft!O976,""),"")</f>
        <v/>
      </c>
      <c r="E963" s="102" t="str">
        <f>IFERROR(IF([1]ForbDraft!I976&lt;&gt;"",TEXT([1]ForbDraft!I976,"#,##0.00"),""),"")</f>
        <v/>
      </c>
      <c r="F963" s="103" t="str">
        <f>IFERROR(IF([1]ForbDraft!F976&lt;&gt;"",[1]ForbDraft!F976,""),"")</f>
        <v/>
      </c>
      <c r="G963" s="38" t="str">
        <f>IFERROR(IF([1]ForbCalc!D961&lt;&gt;"",[1]ForbCalc!D961,""),"")</f>
        <v/>
      </c>
      <c r="H963" s="104" t="str">
        <f>IFERROR(IF([1]ForbCalc!E961&lt;&gt;"",[1]ForbCalc!E961,""),"")</f>
        <v/>
      </c>
    </row>
    <row r="964" spans="2:8" s="1" customFormat="1" x14ac:dyDescent="0.2">
      <c r="B964" s="87" t="str">
        <f>IFERROR(IF([1]ForbDraft!B977&lt;&gt;"",[1]ForbDraft!B977,""),"")</f>
        <v/>
      </c>
      <c r="C964" s="101" t="str">
        <f>IFERROR(IF([1]ForbDraft!C977&lt;&gt;"",[1]ForbDraft!C977,""),"")</f>
        <v/>
      </c>
      <c r="D964" s="38" t="str">
        <f>IFERROR(IF([1]ForbDraft!O977&lt;&gt;"",[1]ForbDraft!O977,""),"")</f>
        <v/>
      </c>
      <c r="E964" s="102" t="str">
        <f>IFERROR(IF([1]ForbDraft!I977&lt;&gt;"",TEXT([1]ForbDraft!I977,"#,##0.00"),""),"")</f>
        <v/>
      </c>
      <c r="F964" s="103" t="str">
        <f>IFERROR(IF([1]ForbDraft!F977&lt;&gt;"",[1]ForbDraft!F977,""),"")</f>
        <v/>
      </c>
      <c r="G964" s="38" t="str">
        <f>IFERROR(IF([1]ForbCalc!D962&lt;&gt;"",[1]ForbCalc!D962,""),"")</f>
        <v/>
      </c>
      <c r="H964" s="104" t="str">
        <f>IFERROR(IF([1]ForbCalc!E962&lt;&gt;"",[1]ForbCalc!E962,""),"")</f>
        <v/>
      </c>
    </row>
    <row r="965" spans="2:8" s="1" customFormat="1" x14ac:dyDescent="0.2">
      <c r="B965" s="87" t="str">
        <f>IFERROR(IF([1]ForbDraft!B978&lt;&gt;"",[1]ForbDraft!B978,""),"")</f>
        <v/>
      </c>
      <c r="C965" s="101" t="str">
        <f>IFERROR(IF([1]ForbDraft!C978&lt;&gt;"",[1]ForbDraft!C978,""),"")</f>
        <v/>
      </c>
      <c r="D965" s="38" t="str">
        <f>IFERROR(IF([1]ForbDraft!O978&lt;&gt;"",[1]ForbDraft!O978,""),"")</f>
        <v/>
      </c>
      <c r="E965" s="102" t="str">
        <f>IFERROR(IF([1]ForbDraft!I978&lt;&gt;"",TEXT([1]ForbDraft!I978,"#,##0.00"),""),"")</f>
        <v/>
      </c>
      <c r="F965" s="103" t="str">
        <f>IFERROR(IF([1]ForbDraft!F978&lt;&gt;"",[1]ForbDraft!F978,""),"")</f>
        <v/>
      </c>
      <c r="G965" s="38" t="str">
        <f>IFERROR(IF([1]ForbCalc!D963&lt;&gt;"",[1]ForbCalc!D963,""),"")</f>
        <v/>
      </c>
      <c r="H965" s="104" t="str">
        <f>IFERROR(IF([1]ForbCalc!E963&lt;&gt;"",[1]ForbCalc!E963,""),"")</f>
        <v/>
      </c>
    </row>
    <row r="966" spans="2:8" s="1" customFormat="1" x14ac:dyDescent="0.2">
      <c r="B966" s="87" t="str">
        <f>IFERROR(IF([1]ForbDraft!B979&lt;&gt;"",[1]ForbDraft!B979,""),"")</f>
        <v/>
      </c>
      <c r="C966" s="101" t="str">
        <f>IFERROR(IF([1]ForbDraft!C979&lt;&gt;"",[1]ForbDraft!C979,""),"")</f>
        <v/>
      </c>
      <c r="D966" s="38" t="str">
        <f>IFERROR(IF([1]ForbDraft!O979&lt;&gt;"",[1]ForbDraft!O979,""),"")</f>
        <v/>
      </c>
      <c r="E966" s="102" t="str">
        <f>IFERROR(IF([1]ForbDraft!I979&lt;&gt;"",TEXT([1]ForbDraft!I979,"#,##0.00"),""),"")</f>
        <v/>
      </c>
      <c r="F966" s="103" t="str">
        <f>IFERROR(IF([1]ForbDraft!F979&lt;&gt;"",[1]ForbDraft!F979,""),"")</f>
        <v/>
      </c>
      <c r="G966" s="38" t="str">
        <f>IFERROR(IF([1]ForbCalc!D964&lt;&gt;"",[1]ForbCalc!D964,""),"")</f>
        <v/>
      </c>
      <c r="H966" s="104" t="str">
        <f>IFERROR(IF([1]ForbCalc!E964&lt;&gt;"",[1]ForbCalc!E964,""),"")</f>
        <v/>
      </c>
    </row>
    <row r="967" spans="2:8" s="1" customFormat="1" x14ac:dyDescent="0.2">
      <c r="B967" s="87" t="str">
        <f>IFERROR(IF([1]ForbDraft!B980&lt;&gt;"",[1]ForbDraft!B980,""),"")</f>
        <v/>
      </c>
      <c r="C967" s="101" t="str">
        <f>IFERROR(IF([1]ForbDraft!C980&lt;&gt;"",[1]ForbDraft!C980,""),"")</f>
        <v/>
      </c>
      <c r="D967" s="38" t="str">
        <f>IFERROR(IF([1]ForbDraft!O980&lt;&gt;"",[1]ForbDraft!O980,""),"")</f>
        <v/>
      </c>
      <c r="E967" s="102" t="str">
        <f>IFERROR(IF([1]ForbDraft!I980&lt;&gt;"",TEXT([1]ForbDraft!I980,"#,##0.00"),""),"")</f>
        <v/>
      </c>
      <c r="F967" s="103" t="str">
        <f>IFERROR(IF([1]ForbDraft!F980&lt;&gt;"",[1]ForbDraft!F980,""),"")</f>
        <v/>
      </c>
      <c r="G967" s="38" t="str">
        <f>IFERROR(IF([1]ForbCalc!D965&lt;&gt;"",[1]ForbCalc!D965,""),"")</f>
        <v/>
      </c>
      <c r="H967" s="104" t="str">
        <f>IFERROR(IF([1]ForbCalc!E965&lt;&gt;"",[1]ForbCalc!E965,""),"")</f>
        <v/>
      </c>
    </row>
    <row r="968" spans="2:8" s="1" customFormat="1" x14ac:dyDescent="0.2">
      <c r="B968" s="87" t="str">
        <f>IFERROR(IF([1]ForbDraft!B981&lt;&gt;"",[1]ForbDraft!B981,""),"")</f>
        <v/>
      </c>
      <c r="C968" s="101" t="str">
        <f>IFERROR(IF([1]ForbDraft!C981&lt;&gt;"",[1]ForbDraft!C981,""),"")</f>
        <v/>
      </c>
      <c r="D968" s="38" t="str">
        <f>IFERROR(IF([1]ForbDraft!O981&lt;&gt;"",[1]ForbDraft!O981,""),"")</f>
        <v/>
      </c>
      <c r="E968" s="102" t="str">
        <f>IFERROR(IF([1]ForbDraft!I981&lt;&gt;"",TEXT([1]ForbDraft!I981,"#,##0.00"),""),"")</f>
        <v/>
      </c>
      <c r="F968" s="103" t="str">
        <f>IFERROR(IF([1]ForbDraft!F981&lt;&gt;"",[1]ForbDraft!F981,""),"")</f>
        <v/>
      </c>
      <c r="G968" s="38" t="str">
        <f>IFERROR(IF([1]ForbCalc!D966&lt;&gt;"",[1]ForbCalc!D966,""),"")</f>
        <v/>
      </c>
      <c r="H968" s="104" t="str">
        <f>IFERROR(IF([1]ForbCalc!E966&lt;&gt;"",[1]ForbCalc!E966,""),"")</f>
        <v/>
      </c>
    </row>
    <row r="969" spans="2:8" s="1" customFormat="1" x14ac:dyDescent="0.2">
      <c r="B969" s="87" t="str">
        <f>IFERROR(IF([1]ForbDraft!B982&lt;&gt;"",[1]ForbDraft!B982,""),"")</f>
        <v/>
      </c>
      <c r="C969" s="101" t="str">
        <f>IFERROR(IF([1]ForbDraft!C982&lt;&gt;"",[1]ForbDraft!C982,""),"")</f>
        <v/>
      </c>
      <c r="D969" s="38" t="str">
        <f>IFERROR(IF([1]ForbDraft!O982&lt;&gt;"",[1]ForbDraft!O982,""),"")</f>
        <v/>
      </c>
      <c r="E969" s="102" t="str">
        <f>IFERROR(IF([1]ForbDraft!I982&lt;&gt;"",TEXT([1]ForbDraft!I982,"#,##0.00"),""),"")</f>
        <v/>
      </c>
      <c r="F969" s="103" t="str">
        <f>IFERROR(IF([1]ForbDraft!F982&lt;&gt;"",[1]ForbDraft!F982,""),"")</f>
        <v/>
      </c>
      <c r="G969" s="38" t="str">
        <f>IFERROR(IF([1]ForbCalc!D967&lt;&gt;"",[1]ForbCalc!D967,""),"")</f>
        <v/>
      </c>
      <c r="H969" s="104" t="str">
        <f>IFERROR(IF([1]ForbCalc!E967&lt;&gt;"",[1]ForbCalc!E967,""),"")</f>
        <v/>
      </c>
    </row>
    <row r="970" spans="2:8" s="1" customFormat="1" x14ac:dyDescent="0.2">
      <c r="B970" s="87" t="str">
        <f>IFERROR(IF([1]ForbDraft!B983&lt;&gt;"",[1]ForbDraft!B983,""),"")</f>
        <v/>
      </c>
      <c r="C970" s="101" t="str">
        <f>IFERROR(IF([1]ForbDraft!C983&lt;&gt;"",[1]ForbDraft!C983,""),"")</f>
        <v/>
      </c>
      <c r="D970" s="38" t="str">
        <f>IFERROR(IF([1]ForbDraft!O983&lt;&gt;"",[1]ForbDraft!O983,""),"")</f>
        <v/>
      </c>
      <c r="E970" s="102" t="str">
        <f>IFERROR(IF([1]ForbDraft!I983&lt;&gt;"",TEXT([1]ForbDraft!I983,"#,##0.00"),""),"")</f>
        <v/>
      </c>
      <c r="F970" s="103" t="str">
        <f>IFERROR(IF([1]ForbDraft!F983&lt;&gt;"",[1]ForbDraft!F983,""),"")</f>
        <v/>
      </c>
      <c r="G970" s="38" t="str">
        <f>IFERROR(IF([1]ForbCalc!D968&lt;&gt;"",[1]ForbCalc!D968,""),"")</f>
        <v/>
      </c>
      <c r="H970" s="104" t="str">
        <f>IFERROR(IF([1]ForbCalc!E968&lt;&gt;"",[1]ForbCalc!E968,""),"")</f>
        <v/>
      </c>
    </row>
    <row r="971" spans="2:8" s="1" customFormat="1" x14ac:dyDescent="0.2">
      <c r="B971" s="87" t="str">
        <f>IFERROR(IF([1]ForbDraft!B984&lt;&gt;"",[1]ForbDraft!B984,""),"")</f>
        <v/>
      </c>
      <c r="C971" s="101" t="str">
        <f>IFERROR(IF([1]ForbDraft!C984&lt;&gt;"",[1]ForbDraft!C984,""),"")</f>
        <v/>
      </c>
      <c r="D971" s="38" t="str">
        <f>IFERROR(IF([1]ForbDraft!O984&lt;&gt;"",[1]ForbDraft!O984,""),"")</f>
        <v/>
      </c>
      <c r="E971" s="102" t="str">
        <f>IFERROR(IF([1]ForbDraft!I984&lt;&gt;"",TEXT([1]ForbDraft!I984,"#,##0.00"),""),"")</f>
        <v/>
      </c>
      <c r="F971" s="103" t="str">
        <f>IFERROR(IF([1]ForbDraft!F984&lt;&gt;"",[1]ForbDraft!F984,""),"")</f>
        <v/>
      </c>
      <c r="G971" s="38" t="str">
        <f>IFERROR(IF([1]ForbCalc!D969&lt;&gt;"",[1]ForbCalc!D969,""),"")</f>
        <v/>
      </c>
      <c r="H971" s="104" t="str">
        <f>IFERROR(IF([1]ForbCalc!E969&lt;&gt;"",[1]ForbCalc!E969,""),"")</f>
        <v/>
      </c>
    </row>
    <row r="972" spans="2:8" s="1" customFormat="1" x14ac:dyDescent="0.2">
      <c r="B972" s="87" t="str">
        <f>IFERROR(IF([1]ForbDraft!B985&lt;&gt;"",[1]ForbDraft!B985,""),"")</f>
        <v/>
      </c>
      <c r="C972" s="101" t="str">
        <f>IFERROR(IF([1]ForbDraft!C985&lt;&gt;"",[1]ForbDraft!C985,""),"")</f>
        <v/>
      </c>
      <c r="D972" s="38" t="str">
        <f>IFERROR(IF([1]ForbDraft!O985&lt;&gt;"",[1]ForbDraft!O985,""),"")</f>
        <v/>
      </c>
      <c r="E972" s="102" t="str">
        <f>IFERROR(IF([1]ForbDraft!I985&lt;&gt;"",TEXT([1]ForbDraft!I985,"#,##0.00"),""),"")</f>
        <v/>
      </c>
      <c r="F972" s="103" t="str">
        <f>IFERROR(IF([1]ForbDraft!F985&lt;&gt;"",[1]ForbDraft!F985,""),"")</f>
        <v/>
      </c>
      <c r="G972" s="38" t="str">
        <f>IFERROR(IF([1]ForbCalc!D970&lt;&gt;"",[1]ForbCalc!D970,""),"")</f>
        <v/>
      </c>
      <c r="H972" s="104" t="str">
        <f>IFERROR(IF([1]ForbCalc!E970&lt;&gt;"",[1]ForbCalc!E970,""),"")</f>
        <v/>
      </c>
    </row>
    <row r="973" spans="2:8" s="1" customFormat="1" x14ac:dyDescent="0.2">
      <c r="B973" s="87" t="str">
        <f>IFERROR(IF([1]ForbDraft!B986&lt;&gt;"",[1]ForbDraft!B986,""),"")</f>
        <v/>
      </c>
      <c r="C973" s="101" t="str">
        <f>IFERROR(IF([1]ForbDraft!C986&lt;&gt;"",[1]ForbDraft!C986,""),"")</f>
        <v/>
      </c>
      <c r="D973" s="38" t="str">
        <f>IFERROR(IF([1]ForbDraft!O986&lt;&gt;"",[1]ForbDraft!O986,""),"")</f>
        <v/>
      </c>
      <c r="E973" s="102" t="str">
        <f>IFERROR(IF([1]ForbDraft!I986&lt;&gt;"",TEXT([1]ForbDraft!I986,"#,##0.00"),""),"")</f>
        <v/>
      </c>
      <c r="F973" s="103" t="str">
        <f>IFERROR(IF([1]ForbDraft!F986&lt;&gt;"",[1]ForbDraft!F986,""),"")</f>
        <v/>
      </c>
      <c r="G973" s="38" t="str">
        <f>IFERROR(IF([1]ForbCalc!D971&lt;&gt;"",[1]ForbCalc!D971,""),"")</f>
        <v/>
      </c>
      <c r="H973" s="104" t="str">
        <f>IFERROR(IF([1]ForbCalc!E971&lt;&gt;"",[1]ForbCalc!E971,""),"")</f>
        <v/>
      </c>
    </row>
    <row r="974" spans="2:8" s="1" customFormat="1" x14ac:dyDescent="0.2">
      <c r="B974" s="87" t="str">
        <f>IFERROR(IF([1]ForbDraft!B987&lt;&gt;"",[1]ForbDraft!B987,""),"")</f>
        <v/>
      </c>
      <c r="C974" s="101" t="str">
        <f>IFERROR(IF([1]ForbDraft!C987&lt;&gt;"",[1]ForbDraft!C987,""),"")</f>
        <v/>
      </c>
      <c r="D974" s="38" t="str">
        <f>IFERROR(IF([1]ForbDraft!O987&lt;&gt;"",[1]ForbDraft!O987,""),"")</f>
        <v/>
      </c>
      <c r="E974" s="102" t="str">
        <f>IFERROR(IF([1]ForbDraft!I987&lt;&gt;"",TEXT([1]ForbDraft!I987,"#,##0.00"),""),"")</f>
        <v/>
      </c>
      <c r="F974" s="103" t="str">
        <f>IFERROR(IF([1]ForbDraft!F987&lt;&gt;"",[1]ForbDraft!F987,""),"")</f>
        <v/>
      </c>
      <c r="G974" s="38" t="str">
        <f>IFERROR(IF([1]ForbCalc!D972&lt;&gt;"",[1]ForbCalc!D972,""),"")</f>
        <v/>
      </c>
      <c r="H974" s="104" t="str">
        <f>IFERROR(IF([1]ForbCalc!E972&lt;&gt;"",[1]ForbCalc!E972,""),"")</f>
        <v/>
      </c>
    </row>
    <row r="975" spans="2:8" s="1" customFormat="1" x14ac:dyDescent="0.2">
      <c r="B975" s="87" t="str">
        <f>IFERROR(IF([1]ForbDraft!B988&lt;&gt;"",[1]ForbDraft!B988,""),"")</f>
        <v/>
      </c>
      <c r="C975" s="101" t="str">
        <f>IFERROR(IF([1]ForbDraft!C988&lt;&gt;"",[1]ForbDraft!C988,""),"")</f>
        <v/>
      </c>
      <c r="D975" s="38" t="str">
        <f>IFERROR(IF([1]ForbDraft!O988&lt;&gt;"",[1]ForbDraft!O988,""),"")</f>
        <v/>
      </c>
      <c r="E975" s="102" t="str">
        <f>IFERROR(IF([1]ForbDraft!I988&lt;&gt;"",TEXT([1]ForbDraft!I988,"#,##0.00"),""),"")</f>
        <v/>
      </c>
      <c r="F975" s="103" t="str">
        <f>IFERROR(IF([1]ForbDraft!F988&lt;&gt;"",[1]ForbDraft!F988,""),"")</f>
        <v/>
      </c>
      <c r="G975" s="38" t="str">
        <f>IFERROR(IF([1]ForbCalc!D973&lt;&gt;"",[1]ForbCalc!D973,""),"")</f>
        <v/>
      </c>
      <c r="H975" s="104" t="str">
        <f>IFERROR(IF([1]ForbCalc!E973&lt;&gt;"",[1]ForbCalc!E973,""),"")</f>
        <v/>
      </c>
    </row>
    <row r="976" spans="2:8" s="1" customFormat="1" x14ac:dyDescent="0.2">
      <c r="B976" s="87" t="str">
        <f>IFERROR(IF([1]ForbDraft!B989&lt;&gt;"",[1]ForbDraft!B989,""),"")</f>
        <v/>
      </c>
      <c r="C976" s="101" t="str">
        <f>IFERROR(IF([1]ForbDraft!C989&lt;&gt;"",[1]ForbDraft!C989,""),"")</f>
        <v/>
      </c>
      <c r="D976" s="38" t="str">
        <f>IFERROR(IF([1]ForbDraft!O989&lt;&gt;"",[1]ForbDraft!O989,""),"")</f>
        <v/>
      </c>
      <c r="E976" s="102" t="str">
        <f>IFERROR(IF([1]ForbDraft!I989&lt;&gt;"",TEXT([1]ForbDraft!I989,"#,##0.00"),""),"")</f>
        <v/>
      </c>
      <c r="F976" s="103" t="str">
        <f>IFERROR(IF([1]ForbDraft!F989&lt;&gt;"",[1]ForbDraft!F989,""),"")</f>
        <v/>
      </c>
      <c r="G976" s="38" t="str">
        <f>IFERROR(IF([1]ForbCalc!D974&lt;&gt;"",[1]ForbCalc!D974,""),"")</f>
        <v/>
      </c>
      <c r="H976" s="104" t="str">
        <f>IFERROR(IF([1]ForbCalc!E974&lt;&gt;"",[1]ForbCalc!E974,""),"")</f>
        <v/>
      </c>
    </row>
    <row r="977" spans="2:8" s="1" customFormat="1" x14ac:dyDescent="0.2">
      <c r="B977" s="87" t="str">
        <f>IFERROR(IF([1]ForbDraft!B990&lt;&gt;"",[1]ForbDraft!B990,""),"")</f>
        <v/>
      </c>
      <c r="C977" s="101" t="str">
        <f>IFERROR(IF([1]ForbDraft!C990&lt;&gt;"",[1]ForbDraft!C990,""),"")</f>
        <v/>
      </c>
      <c r="D977" s="38" t="str">
        <f>IFERROR(IF([1]ForbDraft!O990&lt;&gt;"",[1]ForbDraft!O990,""),"")</f>
        <v/>
      </c>
      <c r="E977" s="102" t="str">
        <f>IFERROR(IF([1]ForbDraft!I990&lt;&gt;"",TEXT([1]ForbDraft!I990,"#,##0.00"),""),"")</f>
        <v/>
      </c>
      <c r="F977" s="103" t="str">
        <f>IFERROR(IF([1]ForbDraft!F990&lt;&gt;"",[1]ForbDraft!F990,""),"")</f>
        <v/>
      </c>
      <c r="G977" s="38" t="str">
        <f>IFERROR(IF([1]ForbCalc!D975&lt;&gt;"",[1]ForbCalc!D975,""),"")</f>
        <v/>
      </c>
      <c r="H977" s="104" t="str">
        <f>IFERROR(IF([1]ForbCalc!E975&lt;&gt;"",[1]ForbCalc!E975,""),"")</f>
        <v/>
      </c>
    </row>
    <row r="978" spans="2:8" s="1" customFormat="1" x14ac:dyDescent="0.2">
      <c r="B978" s="87" t="str">
        <f>IFERROR(IF([1]ForbDraft!B991&lt;&gt;"",[1]ForbDraft!B991,""),"")</f>
        <v/>
      </c>
      <c r="C978" s="101" t="str">
        <f>IFERROR(IF([1]ForbDraft!C991&lt;&gt;"",[1]ForbDraft!C991,""),"")</f>
        <v/>
      </c>
      <c r="D978" s="38" t="str">
        <f>IFERROR(IF([1]ForbDraft!O991&lt;&gt;"",[1]ForbDraft!O991,""),"")</f>
        <v/>
      </c>
      <c r="E978" s="102" t="str">
        <f>IFERROR(IF([1]ForbDraft!I991&lt;&gt;"",TEXT([1]ForbDraft!I991,"#,##0.00"),""),"")</f>
        <v/>
      </c>
      <c r="F978" s="103" t="str">
        <f>IFERROR(IF([1]ForbDraft!F991&lt;&gt;"",[1]ForbDraft!F991,""),"")</f>
        <v/>
      </c>
      <c r="G978" s="38" t="str">
        <f>IFERROR(IF([1]ForbCalc!D976&lt;&gt;"",[1]ForbCalc!D976,""),"")</f>
        <v/>
      </c>
      <c r="H978" s="104" t="str">
        <f>IFERROR(IF([1]ForbCalc!E976&lt;&gt;"",[1]ForbCalc!E976,""),"")</f>
        <v/>
      </c>
    </row>
    <row r="979" spans="2:8" s="1" customFormat="1" x14ac:dyDescent="0.2">
      <c r="B979" s="87" t="str">
        <f>IFERROR(IF([1]ForbDraft!B992&lt;&gt;"",[1]ForbDraft!B992,""),"")</f>
        <v/>
      </c>
      <c r="C979" s="101" t="str">
        <f>IFERROR(IF([1]ForbDraft!C992&lt;&gt;"",[1]ForbDraft!C992,""),"")</f>
        <v/>
      </c>
      <c r="D979" s="38" t="str">
        <f>IFERROR(IF([1]ForbDraft!O992&lt;&gt;"",[1]ForbDraft!O992,""),"")</f>
        <v/>
      </c>
      <c r="E979" s="102" t="str">
        <f>IFERROR(IF([1]ForbDraft!I992&lt;&gt;"",TEXT([1]ForbDraft!I992,"#,##0.00"),""),"")</f>
        <v/>
      </c>
      <c r="F979" s="103" t="str">
        <f>IFERROR(IF([1]ForbDraft!F992&lt;&gt;"",[1]ForbDraft!F992,""),"")</f>
        <v/>
      </c>
      <c r="G979" s="38" t="str">
        <f>IFERROR(IF([1]ForbCalc!D977&lt;&gt;"",[1]ForbCalc!D977,""),"")</f>
        <v/>
      </c>
      <c r="H979" s="104" t="str">
        <f>IFERROR(IF([1]ForbCalc!E977&lt;&gt;"",[1]ForbCalc!E977,""),"")</f>
        <v/>
      </c>
    </row>
    <row r="980" spans="2:8" s="1" customFormat="1" x14ac:dyDescent="0.2">
      <c r="B980" s="87" t="str">
        <f>IFERROR(IF([1]ForbDraft!B993&lt;&gt;"",[1]ForbDraft!B993,""),"")</f>
        <v/>
      </c>
      <c r="C980" s="101" t="str">
        <f>IFERROR(IF([1]ForbDraft!C993&lt;&gt;"",[1]ForbDraft!C993,""),"")</f>
        <v/>
      </c>
      <c r="D980" s="38" t="str">
        <f>IFERROR(IF([1]ForbDraft!O993&lt;&gt;"",[1]ForbDraft!O993,""),"")</f>
        <v/>
      </c>
      <c r="E980" s="102" t="str">
        <f>IFERROR(IF([1]ForbDraft!I993&lt;&gt;"",TEXT([1]ForbDraft!I993,"#,##0.00"),""),"")</f>
        <v/>
      </c>
      <c r="F980" s="103" t="str">
        <f>IFERROR(IF([1]ForbDraft!F993&lt;&gt;"",[1]ForbDraft!F993,""),"")</f>
        <v/>
      </c>
      <c r="G980" s="38" t="str">
        <f>IFERROR(IF([1]ForbCalc!D978&lt;&gt;"",[1]ForbCalc!D978,""),"")</f>
        <v/>
      </c>
      <c r="H980" s="104" t="str">
        <f>IFERROR(IF([1]ForbCalc!E978&lt;&gt;"",[1]ForbCalc!E978,""),"")</f>
        <v/>
      </c>
    </row>
    <row r="981" spans="2:8" s="1" customFormat="1" x14ac:dyDescent="0.2">
      <c r="B981" s="87" t="str">
        <f>IFERROR(IF([1]ForbDraft!B994&lt;&gt;"",[1]ForbDraft!B994,""),"")</f>
        <v/>
      </c>
      <c r="C981" s="101" t="str">
        <f>IFERROR(IF([1]ForbDraft!C994&lt;&gt;"",[1]ForbDraft!C994,""),"")</f>
        <v/>
      </c>
      <c r="D981" s="38" t="str">
        <f>IFERROR(IF([1]ForbDraft!O994&lt;&gt;"",[1]ForbDraft!O994,""),"")</f>
        <v/>
      </c>
      <c r="E981" s="102" t="str">
        <f>IFERROR(IF([1]ForbDraft!I994&lt;&gt;"",TEXT([1]ForbDraft!I994,"#,##0.00"),""),"")</f>
        <v/>
      </c>
      <c r="F981" s="103" t="str">
        <f>IFERROR(IF([1]ForbDraft!F994&lt;&gt;"",[1]ForbDraft!F994,""),"")</f>
        <v/>
      </c>
      <c r="G981" s="38" t="str">
        <f>IFERROR(IF([1]ForbCalc!D979&lt;&gt;"",[1]ForbCalc!D979,""),"")</f>
        <v/>
      </c>
      <c r="H981" s="104" t="str">
        <f>IFERROR(IF([1]ForbCalc!E979&lt;&gt;"",[1]ForbCalc!E979,""),"")</f>
        <v/>
      </c>
    </row>
    <row r="982" spans="2:8" s="1" customFormat="1" x14ac:dyDescent="0.2">
      <c r="B982" s="87" t="str">
        <f>IFERROR(IF([1]ForbDraft!B995&lt;&gt;"",[1]ForbDraft!B995,""),"")</f>
        <v/>
      </c>
      <c r="C982" s="101" t="str">
        <f>IFERROR(IF([1]ForbDraft!C995&lt;&gt;"",[1]ForbDraft!C995,""),"")</f>
        <v/>
      </c>
      <c r="D982" s="38" t="str">
        <f>IFERROR(IF([1]ForbDraft!O995&lt;&gt;"",[1]ForbDraft!O995,""),"")</f>
        <v/>
      </c>
      <c r="E982" s="102" t="str">
        <f>IFERROR(IF([1]ForbDraft!I995&lt;&gt;"",TEXT([1]ForbDraft!I995,"#,##0.00"),""),"")</f>
        <v/>
      </c>
      <c r="F982" s="103" t="str">
        <f>IFERROR(IF([1]ForbDraft!F995&lt;&gt;"",[1]ForbDraft!F995,""),"")</f>
        <v/>
      </c>
      <c r="G982" s="38" t="str">
        <f>IFERROR(IF([1]ForbCalc!D980&lt;&gt;"",[1]ForbCalc!D980,""),"")</f>
        <v/>
      </c>
      <c r="H982" s="104" t="str">
        <f>IFERROR(IF([1]ForbCalc!E980&lt;&gt;"",[1]ForbCalc!E980,""),"")</f>
        <v/>
      </c>
    </row>
    <row r="983" spans="2:8" s="1" customFormat="1" x14ac:dyDescent="0.2">
      <c r="B983" s="87" t="str">
        <f>IFERROR(IF([1]ForbDraft!B996&lt;&gt;"",[1]ForbDraft!B996,""),"")</f>
        <v/>
      </c>
      <c r="C983" s="101" t="str">
        <f>IFERROR(IF([1]ForbDraft!C996&lt;&gt;"",[1]ForbDraft!C996,""),"")</f>
        <v/>
      </c>
      <c r="D983" s="38" t="str">
        <f>IFERROR(IF([1]ForbDraft!O996&lt;&gt;"",[1]ForbDraft!O996,""),"")</f>
        <v/>
      </c>
      <c r="E983" s="102" t="str">
        <f>IFERROR(IF([1]ForbDraft!I996&lt;&gt;"",TEXT([1]ForbDraft!I996,"#,##0.00"),""),"")</f>
        <v/>
      </c>
      <c r="F983" s="103" t="str">
        <f>IFERROR(IF([1]ForbDraft!F996&lt;&gt;"",[1]ForbDraft!F996,""),"")</f>
        <v/>
      </c>
      <c r="G983" s="38" t="str">
        <f>IFERROR(IF([1]ForbCalc!D981&lt;&gt;"",[1]ForbCalc!D981,""),"")</f>
        <v/>
      </c>
      <c r="H983" s="104" t="str">
        <f>IFERROR(IF([1]ForbCalc!E981&lt;&gt;"",[1]ForbCalc!E981,""),"")</f>
        <v/>
      </c>
    </row>
    <row r="984" spans="2:8" s="1" customFormat="1" x14ac:dyDescent="0.2">
      <c r="B984" s="87" t="str">
        <f>IFERROR(IF([1]ForbDraft!B997&lt;&gt;"",[1]ForbDraft!B997,""),"")</f>
        <v/>
      </c>
      <c r="C984" s="101" t="str">
        <f>IFERROR(IF([1]ForbDraft!C997&lt;&gt;"",[1]ForbDraft!C997,""),"")</f>
        <v/>
      </c>
      <c r="D984" s="38" t="str">
        <f>IFERROR(IF([1]ForbDraft!O997&lt;&gt;"",[1]ForbDraft!O997,""),"")</f>
        <v/>
      </c>
      <c r="E984" s="102" t="str">
        <f>IFERROR(IF([1]ForbDraft!I997&lt;&gt;"",TEXT([1]ForbDraft!I997,"#,##0.00"),""),"")</f>
        <v/>
      </c>
      <c r="F984" s="103" t="str">
        <f>IFERROR(IF([1]ForbDraft!F997&lt;&gt;"",[1]ForbDraft!F997,""),"")</f>
        <v/>
      </c>
      <c r="G984" s="38" t="str">
        <f>IFERROR(IF([1]ForbCalc!D982&lt;&gt;"",[1]ForbCalc!D982,""),"")</f>
        <v/>
      </c>
      <c r="H984" s="104" t="str">
        <f>IFERROR(IF([1]ForbCalc!E982&lt;&gt;"",[1]ForbCalc!E982,""),"")</f>
        <v/>
      </c>
    </row>
    <row r="985" spans="2:8" s="1" customFormat="1" x14ac:dyDescent="0.2">
      <c r="B985" s="87" t="str">
        <f>IFERROR(IF([1]ForbDraft!B998&lt;&gt;"",[1]ForbDraft!B998,""),"")</f>
        <v/>
      </c>
      <c r="C985" s="101" t="str">
        <f>IFERROR(IF([1]ForbDraft!C998&lt;&gt;"",[1]ForbDraft!C998,""),"")</f>
        <v/>
      </c>
      <c r="D985" s="38" t="str">
        <f>IFERROR(IF([1]ForbDraft!O998&lt;&gt;"",[1]ForbDraft!O998,""),"")</f>
        <v/>
      </c>
      <c r="E985" s="102" t="str">
        <f>IFERROR(IF([1]ForbDraft!I998&lt;&gt;"",TEXT([1]ForbDraft!I998,"#,##0.00"),""),"")</f>
        <v/>
      </c>
      <c r="F985" s="103" t="str">
        <f>IFERROR(IF([1]ForbDraft!F998&lt;&gt;"",[1]ForbDraft!F998,""),"")</f>
        <v/>
      </c>
      <c r="G985" s="38" t="str">
        <f>IFERROR(IF([1]ForbCalc!D983&lt;&gt;"",[1]ForbCalc!D983,""),"")</f>
        <v/>
      </c>
      <c r="H985" s="104" t="str">
        <f>IFERROR(IF([1]ForbCalc!E983&lt;&gt;"",[1]ForbCalc!E983,""),"")</f>
        <v/>
      </c>
    </row>
    <row r="986" spans="2:8" s="1" customFormat="1" x14ac:dyDescent="0.2">
      <c r="B986" s="87" t="str">
        <f>IFERROR(IF([1]ForbDraft!B999&lt;&gt;"",[1]ForbDraft!B999,""),"")</f>
        <v/>
      </c>
      <c r="C986" s="101" t="str">
        <f>IFERROR(IF([1]ForbDraft!C999&lt;&gt;"",[1]ForbDraft!C999,""),"")</f>
        <v/>
      </c>
      <c r="D986" s="38" t="str">
        <f>IFERROR(IF([1]ForbDraft!O999&lt;&gt;"",[1]ForbDraft!O999,""),"")</f>
        <v/>
      </c>
      <c r="E986" s="102" t="str">
        <f>IFERROR(IF([1]ForbDraft!I999&lt;&gt;"",TEXT([1]ForbDraft!I999,"#,##0.00"),""),"")</f>
        <v/>
      </c>
      <c r="F986" s="103" t="str">
        <f>IFERROR(IF([1]ForbDraft!F999&lt;&gt;"",[1]ForbDraft!F999,""),"")</f>
        <v/>
      </c>
      <c r="G986" s="38" t="str">
        <f>IFERROR(IF([1]ForbCalc!D984&lt;&gt;"",[1]ForbCalc!D984,""),"")</f>
        <v/>
      </c>
      <c r="H986" s="104" t="str">
        <f>IFERROR(IF([1]ForbCalc!E984&lt;&gt;"",[1]ForbCalc!E984,""),"")</f>
        <v/>
      </c>
    </row>
    <row r="987" spans="2:8" s="1" customFormat="1" x14ac:dyDescent="0.2">
      <c r="B987" s="87" t="str">
        <f>IFERROR(IF([1]ForbDraft!B1000&lt;&gt;"",[1]ForbDraft!B1000,""),"")</f>
        <v/>
      </c>
      <c r="C987" s="101" t="str">
        <f>IFERROR(IF([1]ForbDraft!C1000&lt;&gt;"",[1]ForbDraft!C1000,""),"")</f>
        <v/>
      </c>
      <c r="D987" s="38" t="str">
        <f>IFERROR(IF([1]ForbDraft!O1000&lt;&gt;"",[1]ForbDraft!O1000,""),"")</f>
        <v/>
      </c>
      <c r="E987" s="102" t="str">
        <f>IFERROR(IF([1]ForbDraft!I1000&lt;&gt;"",TEXT([1]ForbDraft!I1000,"#,##0.00"),""),"")</f>
        <v/>
      </c>
      <c r="F987" s="103" t="str">
        <f>IFERROR(IF([1]ForbDraft!F1000&lt;&gt;"",[1]ForbDraft!F1000,""),"")</f>
        <v/>
      </c>
      <c r="G987" s="38" t="str">
        <f>IFERROR(IF([1]ForbCalc!D985&lt;&gt;"",[1]ForbCalc!D985,""),"")</f>
        <v/>
      </c>
      <c r="H987" s="104" t="str">
        <f>IFERROR(IF([1]ForbCalc!E985&lt;&gt;"",[1]ForbCalc!E985,""),"")</f>
        <v/>
      </c>
    </row>
    <row r="988" spans="2:8" s="1" customFormat="1" x14ac:dyDescent="0.2">
      <c r="B988" s="87" t="str">
        <f>IFERROR(IF([1]ForbDraft!B1001&lt;&gt;"",[1]ForbDraft!B1001,""),"")</f>
        <v/>
      </c>
      <c r="C988" s="101" t="str">
        <f>IFERROR(IF([1]ForbDraft!C1001&lt;&gt;"",[1]ForbDraft!C1001,""),"")</f>
        <v/>
      </c>
      <c r="D988" s="38" t="str">
        <f>IFERROR(IF([1]ForbDraft!O1001&lt;&gt;"",[1]ForbDraft!O1001,""),"")</f>
        <v/>
      </c>
      <c r="E988" s="102" t="str">
        <f>IFERROR(IF([1]ForbDraft!I1001&lt;&gt;"",TEXT([1]ForbDraft!I1001,"#,##0.00"),""),"")</f>
        <v/>
      </c>
      <c r="F988" s="103" t="str">
        <f>IFERROR(IF([1]ForbDraft!F1001&lt;&gt;"",[1]ForbDraft!F1001,""),"")</f>
        <v/>
      </c>
      <c r="G988" s="38" t="str">
        <f>IFERROR(IF([1]ForbCalc!D986&lt;&gt;"",[1]ForbCalc!D986,""),"")</f>
        <v/>
      </c>
      <c r="H988" s="104" t="str">
        <f>IFERROR(IF([1]ForbCalc!E986&lt;&gt;"",[1]ForbCalc!E986,""),"")</f>
        <v/>
      </c>
    </row>
    <row r="989" spans="2:8" s="1" customFormat="1" x14ac:dyDescent="0.2">
      <c r="B989" s="87" t="str">
        <f>IFERROR(IF([1]ForbDraft!B1002&lt;&gt;"",[1]ForbDraft!B1002,""),"")</f>
        <v/>
      </c>
      <c r="C989" s="101" t="str">
        <f>IFERROR(IF([1]ForbDraft!C1002&lt;&gt;"",[1]ForbDraft!C1002,""),"")</f>
        <v/>
      </c>
      <c r="D989" s="38" t="str">
        <f>IFERROR(IF([1]ForbDraft!O1002&lt;&gt;"",[1]ForbDraft!O1002,""),"")</f>
        <v/>
      </c>
      <c r="E989" s="102" t="str">
        <f>IFERROR(IF([1]ForbDraft!I1002&lt;&gt;"",TEXT([1]ForbDraft!I1002,"#,##0.00"),""),"")</f>
        <v/>
      </c>
      <c r="F989" s="103" t="str">
        <f>IFERROR(IF([1]ForbDraft!F1002&lt;&gt;"",[1]ForbDraft!F1002,""),"")</f>
        <v/>
      </c>
      <c r="G989" s="38" t="str">
        <f>IFERROR(IF([1]ForbCalc!D987&lt;&gt;"",[1]ForbCalc!D987,""),"")</f>
        <v/>
      </c>
      <c r="H989" s="104" t="str">
        <f>IFERROR(IF([1]ForbCalc!E987&lt;&gt;"",[1]ForbCalc!E987,""),"")</f>
        <v/>
      </c>
    </row>
    <row r="990" spans="2:8" s="1" customFormat="1" x14ac:dyDescent="0.2">
      <c r="B990" s="87" t="str">
        <f>IFERROR(IF([1]ForbDraft!B1003&lt;&gt;"",[1]ForbDraft!B1003,""),"")</f>
        <v/>
      </c>
      <c r="C990" s="101" t="str">
        <f>IFERROR(IF([1]ForbDraft!C1003&lt;&gt;"",[1]ForbDraft!C1003,""),"")</f>
        <v/>
      </c>
      <c r="D990" s="38" t="str">
        <f>IFERROR(IF([1]ForbDraft!O1003&lt;&gt;"",[1]ForbDraft!O1003,""),"")</f>
        <v/>
      </c>
      <c r="E990" s="102" t="str">
        <f>IFERROR(IF([1]ForbDraft!I1003&lt;&gt;"",TEXT([1]ForbDraft!I1003,"#,##0.00"),""),"")</f>
        <v/>
      </c>
      <c r="F990" s="103" t="str">
        <f>IFERROR(IF([1]ForbDraft!F1003&lt;&gt;"",[1]ForbDraft!F1003,""),"")</f>
        <v/>
      </c>
      <c r="G990" s="38" t="str">
        <f>IFERROR(IF([1]ForbCalc!D988&lt;&gt;"",[1]ForbCalc!D988,""),"")</f>
        <v/>
      </c>
      <c r="H990" s="104" t="str">
        <f>IFERROR(IF([1]ForbCalc!E988&lt;&gt;"",[1]ForbCalc!E988,""),"")</f>
        <v/>
      </c>
    </row>
    <row r="991" spans="2:8" s="1" customFormat="1" x14ac:dyDescent="0.2">
      <c r="B991" s="87" t="str">
        <f>IFERROR(IF([1]ForbDraft!B1004&lt;&gt;"",[1]ForbDraft!B1004,""),"")</f>
        <v/>
      </c>
      <c r="C991" s="101" t="str">
        <f>IFERROR(IF([1]ForbDraft!C1004&lt;&gt;"",[1]ForbDraft!C1004,""),"")</f>
        <v/>
      </c>
      <c r="D991" s="38" t="str">
        <f>IFERROR(IF([1]ForbDraft!O1004&lt;&gt;"",[1]ForbDraft!O1004,""),"")</f>
        <v/>
      </c>
      <c r="E991" s="102" t="str">
        <f>IFERROR(IF([1]ForbDraft!I1004&lt;&gt;"",TEXT([1]ForbDraft!I1004,"#,##0.00"),""),"")</f>
        <v/>
      </c>
      <c r="F991" s="103" t="str">
        <f>IFERROR(IF([1]ForbDraft!F1004&lt;&gt;"",[1]ForbDraft!F1004,""),"")</f>
        <v/>
      </c>
      <c r="G991" s="38" t="str">
        <f>IFERROR(IF([1]ForbCalc!D989&lt;&gt;"",[1]ForbCalc!D989,""),"")</f>
        <v/>
      </c>
      <c r="H991" s="104" t="str">
        <f>IFERROR(IF([1]ForbCalc!E989&lt;&gt;"",[1]ForbCalc!E989,""),"")</f>
        <v/>
      </c>
    </row>
    <row r="992" spans="2:8" s="1" customFormat="1" x14ac:dyDescent="0.2">
      <c r="B992" s="87" t="str">
        <f>IFERROR(IF([1]ForbDraft!B1005&lt;&gt;"",[1]ForbDraft!B1005,""),"")</f>
        <v/>
      </c>
      <c r="C992" s="101" t="str">
        <f>IFERROR(IF([1]ForbDraft!C1005&lt;&gt;"",[1]ForbDraft!C1005,""),"")</f>
        <v/>
      </c>
      <c r="D992" s="38" t="str">
        <f>IFERROR(IF([1]ForbDraft!O1005&lt;&gt;"",[1]ForbDraft!O1005,""),"")</f>
        <v/>
      </c>
      <c r="E992" s="102" t="str">
        <f>IFERROR(IF([1]ForbDraft!I1005&lt;&gt;"",TEXT([1]ForbDraft!I1005,"#,##0.00"),""),"")</f>
        <v/>
      </c>
      <c r="F992" s="103" t="str">
        <f>IFERROR(IF([1]ForbDraft!F1005&lt;&gt;"",[1]ForbDraft!F1005,""),"")</f>
        <v/>
      </c>
      <c r="G992" s="38" t="str">
        <f>IFERROR(IF([1]ForbCalc!D990&lt;&gt;"",[1]ForbCalc!D990,""),"")</f>
        <v/>
      </c>
      <c r="H992" s="104" t="str">
        <f>IFERROR(IF([1]ForbCalc!E990&lt;&gt;"",[1]ForbCalc!E990,""),"")</f>
        <v/>
      </c>
    </row>
    <row r="993" spans="2:8" s="1" customFormat="1" x14ac:dyDescent="0.2">
      <c r="B993" s="87" t="str">
        <f>IFERROR(IF([1]ForbDraft!B1006&lt;&gt;"",[1]ForbDraft!B1006,""),"")</f>
        <v/>
      </c>
      <c r="C993" s="101" t="str">
        <f>IFERROR(IF([1]ForbDraft!C1006&lt;&gt;"",[1]ForbDraft!C1006,""),"")</f>
        <v/>
      </c>
      <c r="D993" s="38" t="str">
        <f>IFERROR(IF([1]ForbDraft!O1006&lt;&gt;"",[1]ForbDraft!O1006,""),"")</f>
        <v/>
      </c>
      <c r="E993" s="102" t="str">
        <f>IFERROR(IF([1]ForbDraft!I1006&lt;&gt;"",TEXT([1]ForbDraft!I1006,"#,##0.00"),""),"")</f>
        <v/>
      </c>
      <c r="F993" s="103" t="str">
        <f>IFERROR(IF([1]ForbDraft!F1006&lt;&gt;"",[1]ForbDraft!F1006,""),"")</f>
        <v/>
      </c>
      <c r="G993" s="38" t="str">
        <f>IFERROR(IF([1]ForbCalc!D991&lt;&gt;"",[1]ForbCalc!D991,""),"")</f>
        <v/>
      </c>
      <c r="H993" s="104" t="str">
        <f>IFERROR(IF([1]ForbCalc!E991&lt;&gt;"",[1]ForbCalc!E991,""),"")</f>
        <v/>
      </c>
    </row>
    <row r="994" spans="2:8" s="1" customFormat="1" x14ac:dyDescent="0.2">
      <c r="B994" s="87" t="str">
        <f>IFERROR(IF([1]ForbDraft!B1007&lt;&gt;"",[1]ForbDraft!B1007,""),"")</f>
        <v/>
      </c>
      <c r="C994" s="101" t="str">
        <f>IFERROR(IF([1]ForbDraft!C1007&lt;&gt;"",[1]ForbDraft!C1007,""),"")</f>
        <v/>
      </c>
      <c r="D994" s="38" t="str">
        <f>IFERROR(IF([1]ForbDraft!O1007&lt;&gt;"",[1]ForbDraft!O1007,""),"")</f>
        <v/>
      </c>
      <c r="E994" s="102" t="str">
        <f>IFERROR(IF([1]ForbDraft!I1007&lt;&gt;"",TEXT([1]ForbDraft!I1007,"#,##0.00"),""),"")</f>
        <v/>
      </c>
      <c r="F994" s="103" t="str">
        <f>IFERROR(IF([1]ForbDraft!F1007&lt;&gt;"",[1]ForbDraft!F1007,""),"")</f>
        <v/>
      </c>
      <c r="G994" s="38" t="str">
        <f>IFERROR(IF([1]ForbCalc!D992&lt;&gt;"",[1]ForbCalc!D992,""),"")</f>
        <v/>
      </c>
      <c r="H994" s="104" t="str">
        <f>IFERROR(IF([1]ForbCalc!E992&lt;&gt;"",[1]ForbCalc!E992,""),"")</f>
        <v/>
      </c>
    </row>
    <row r="995" spans="2:8" s="1" customFormat="1" x14ac:dyDescent="0.2">
      <c r="B995" s="87" t="str">
        <f>IFERROR(IF([1]ForbDraft!B1008&lt;&gt;"",[1]ForbDraft!B1008,""),"")</f>
        <v/>
      </c>
      <c r="C995" s="101" t="str">
        <f>IFERROR(IF([1]ForbDraft!C1008&lt;&gt;"",[1]ForbDraft!C1008,""),"")</f>
        <v/>
      </c>
      <c r="D995" s="38" t="str">
        <f>IFERROR(IF([1]ForbDraft!O1008&lt;&gt;"",[1]ForbDraft!O1008,""),"")</f>
        <v/>
      </c>
      <c r="E995" s="102" t="str">
        <f>IFERROR(IF([1]ForbDraft!I1008&lt;&gt;"",TEXT([1]ForbDraft!I1008,"#,##0.00"),""),"")</f>
        <v/>
      </c>
      <c r="F995" s="103" t="str">
        <f>IFERROR(IF([1]ForbDraft!F1008&lt;&gt;"",[1]ForbDraft!F1008,""),"")</f>
        <v/>
      </c>
      <c r="G995" s="38" t="str">
        <f>IFERROR(IF([1]ForbCalc!D993&lt;&gt;"",[1]ForbCalc!D993,""),"")</f>
        <v/>
      </c>
      <c r="H995" s="104" t="str">
        <f>IFERROR(IF([1]ForbCalc!E993&lt;&gt;"",[1]ForbCalc!E993,""),"")</f>
        <v/>
      </c>
    </row>
    <row r="996" spans="2:8" s="1" customFormat="1" x14ac:dyDescent="0.2">
      <c r="B996" s="87" t="str">
        <f>IFERROR(IF([1]ForbDraft!B1009&lt;&gt;"",[1]ForbDraft!B1009,""),"")</f>
        <v/>
      </c>
      <c r="C996" s="101" t="str">
        <f>IFERROR(IF([1]ForbDraft!C1009&lt;&gt;"",[1]ForbDraft!C1009,""),"")</f>
        <v/>
      </c>
      <c r="D996" s="38" t="str">
        <f>IFERROR(IF([1]ForbDraft!O1009&lt;&gt;"",[1]ForbDraft!O1009,""),"")</f>
        <v/>
      </c>
      <c r="E996" s="102" t="str">
        <f>IFERROR(IF([1]ForbDraft!I1009&lt;&gt;"",TEXT([1]ForbDraft!I1009,"#,##0.00"),""),"")</f>
        <v/>
      </c>
      <c r="F996" s="103" t="str">
        <f>IFERROR(IF([1]ForbDraft!F1009&lt;&gt;"",[1]ForbDraft!F1009,""),"")</f>
        <v/>
      </c>
      <c r="G996" s="38" t="str">
        <f>IFERROR(IF([1]ForbCalc!D994&lt;&gt;"",[1]ForbCalc!D994,""),"")</f>
        <v/>
      </c>
      <c r="H996" s="104" t="str">
        <f>IFERROR(IF([1]ForbCalc!E994&lt;&gt;"",[1]ForbCalc!E994,""),"")</f>
        <v/>
      </c>
    </row>
    <row r="997" spans="2:8" s="1" customFormat="1" x14ac:dyDescent="0.2">
      <c r="B997" s="87" t="str">
        <f>IFERROR(IF([1]ForbDraft!B1010&lt;&gt;"",[1]ForbDraft!B1010,""),"")</f>
        <v/>
      </c>
      <c r="C997" s="101" t="str">
        <f>IFERROR(IF([1]ForbDraft!C1010&lt;&gt;"",[1]ForbDraft!C1010,""),"")</f>
        <v/>
      </c>
      <c r="D997" s="38" t="str">
        <f>IFERROR(IF([1]ForbDraft!O1010&lt;&gt;"",[1]ForbDraft!O1010,""),"")</f>
        <v/>
      </c>
      <c r="E997" s="102" t="str">
        <f>IFERROR(IF([1]ForbDraft!I1010&lt;&gt;"",TEXT([1]ForbDraft!I1010,"#,##0.00"),""),"")</f>
        <v/>
      </c>
      <c r="F997" s="103" t="str">
        <f>IFERROR(IF([1]ForbDraft!F1010&lt;&gt;"",[1]ForbDraft!F1010,""),"")</f>
        <v/>
      </c>
      <c r="G997" s="38" t="str">
        <f>IFERROR(IF([1]ForbCalc!D995&lt;&gt;"",[1]ForbCalc!D995,""),"")</f>
        <v/>
      </c>
      <c r="H997" s="104" t="str">
        <f>IFERROR(IF([1]ForbCalc!E995&lt;&gt;"",[1]ForbCalc!E995,""),"")</f>
        <v/>
      </c>
    </row>
    <row r="998" spans="2:8" s="1" customFormat="1" x14ac:dyDescent="0.2">
      <c r="B998" s="87" t="str">
        <f>IFERROR(IF([1]ForbDraft!B1011&lt;&gt;"",[1]ForbDraft!B1011,""),"")</f>
        <v/>
      </c>
      <c r="C998" s="101" t="str">
        <f>IFERROR(IF([1]ForbDraft!C1011&lt;&gt;"",[1]ForbDraft!C1011,""),"")</f>
        <v/>
      </c>
      <c r="D998" s="38" t="str">
        <f>IFERROR(IF([1]ForbDraft!O1011&lt;&gt;"",[1]ForbDraft!O1011,""),"")</f>
        <v/>
      </c>
      <c r="E998" s="102" t="str">
        <f>IFERROR(IF([1]ForbDraft!I1011&lt;&gt;"",TEXT([1]ForbDraft!I1011,"#,##0.00"),""),"")</f>
        <v/>
      </c>
      <c r="F998" s="103" t="str">
        <f>IFERROR(IF([1]ForbDraft!F1011&lt;&gt;"",[1]ForbDraft!F1011,""),"")</f>
        <v/>
      </c>
      <c r="G998" s="38" t="str">
        <f>IFERROR(IF([1]ForbCalc!D996&lt;&gt;"",[1]ForbCalc!D996,""),"")</f>
        <v/>
      </c>
      <c r="H998" s="104" t="str">
        <f>IFERROR(IF([1]ForbCalc!E996&lt;&gt;"",[1]ForbCalc!E996,""),"")</f>
        <v/>
      </c>
    </row>
    <row r="999" spans="2:8" s="1" customFormat="1" x14ac:dyDescent="0.2">
      <c r="B999" s="87" t="str">
        <f>IFERROR(IF([1]ForbDraft!B1012&lt;&gt;"",[1]ForbDraft!B1012,""),"")</f>
        <v/>
      </c>
      <c r="C999" s="101" t="str">
        <f>IFERROR(IF([1]ForbDraft!C1012&lt;&gt;"",[1]ForbDraft!C1012,""),"")</f>
        <v/>
      </c>
      <c r="D999" s="38" t="str">
        <f>IFERROR(IF([1]ForbDraft!O1012&lt;&gt;"",[1]ForbDraft!O1012,""),"")</f>
        <v/>
      </c>
      <c r="E999" s="102" t="str">
        <f>IFERROR(IF([1]ForbDraft!I1012&lt;&gt;"",TEXT([1]ForbDraft!I1012,"#,##0.00"),""),"")</f>
        <v/>
      </c>
      <c r="F999" s="103" t="str">
        <f>IFERROR(IF([1]ForbDraft!F1012&lt;&gt;"",[1]ForbDraft!F1012,""),"")</f>
        <v/>
      </c>
      <c r="G999" s="38" t="str">
        <f>IFERROR(IF([1]ForbCalc!D997&lt;&gt;"",[1]ForbCalc!D997,""),"")</f>
        <v/>
      </c>
      <c r="H999" s="104" t="str">
        <f>IFERROR(IF([1]ForbCalc!E997&lt;&gt;"",[1]ForbCalc!E997,""),"")</f>
        <v/>
      </c>
    </row>
    <row r="1000" spans="2:8" s="1" customFormat="1" x14ac:dyDescent="0.2">
      <c r="B1000" s="87" t="str">
        <f>IFERROR(IF([1]ForbDraft!B1013&lt;&gt;"",[1]ForbDraft!B1013,""),"")</f>
        <v/>
      </c>
      <c r="C1000" s="101" t="str">
        <f>IFERROR(IF([1]ForbDraft!C1013&lt;&gt;"",[1]ForbDraft!C1013,""),"")</f>
        <v/>
      </c>
      <c r="D1000" s="38" t="str">
        <f>IFERROR(IF([1]ForbDraft!O1013&lt;&gt;"",[1]ForbDraft!O1013,""),"")</f>
        <v/>
      </c>
      <c r="E1000" s="102" t="str">
        <f>IFERROR(IF([1]ForbDraft!I1013&lt;&gt;"",TEXT([1]ForbDraft!I1013,"#,##0.00"),""),"")</f>
        <v/>
      </c>
      <c r="F1000" s="103" t="str">
        <f>IFERROR(IF([1]ForbDraft!F1013&lt;&gt;"",[1]ForbDraft!F1013,""),"")</f>
        <v/>
      </c>
      <c r="G1000" s="38" t="str">
        <f>IFERROR(IF([1]ForbCalc!D998&lt;&gt;"",[1]ForbCalc!D998,""),"")</f>
        <v/>
      </c>
      <c r="H1000" s="104" t="str">
        <f>IFERROR(IF([1]ForbCalc!E998&lt;&gt;"",[1]ForbCalc!E998,""),"")</f>
        <v/>
      </c>
    </row>
    <row r="1001" spans="2:8" s="1" customFormat="1" x14ac:dyDescent="0.2">
      <c r="B1001" s="66"/>
      <c r="C1001" s="105"/>
      <c r="D1001" s="105"/>
      <c r="E1001" s="106"/>
      <c r="F1001" s="107"/>
      <c r="G1001" s="105"/>
      <c r="H1001" s="108"/>
    </row>
    <row r="1002" spans="2:8" s="1" customFormat="1" x14ac:dyDescent="0.2">
      <c r="B1002" s="66"/>
      <c r="C1002" s="105"/>
      <c r="D1002" s="105"/>
      <c r="E1002" s="106"/>
      <c r="F1002" s="107"/>
      <c r="G1002" s="105"/>
      <c r="H1002" s="108"/>
    </row>
    <row r="1003" spans="2:8" s="1" customFormat="1" x14ac:dyDescent="0.2">
      <c r="B1003" s="66"/>
      <c r="C1003" s="105"/>
      <c r="D1003" s="105"/>
      <c r="E1003" s="106"/>
      <c r="F1003" s="107"/>
      <c r="G1003" s="105"/>
      <c r="H1003" s="108"/>
    </row>
    <row r="1004" spans="2:8" s="1" customFormat="1" x14ac:dyDescent="0.2">
      <c r="B1004" s="66"/>
      <c r="C1004" s="105"/>
      <c r="D1004" s="105"/>
      <c r="E1004" s="106"/>
      <c r="F1004" s="107"/>
      <c r="G1004" s="105"/>
      <c r="H1004" s="108"/>
    </row>
    <row r="1005" spans="2:8" s="1" customFormat="1" x14ac:dyDescent="0.2">
      <c r="B1005" s="66"/>
      <c r="C1005" s="105"/>
      <c r="D1005" s="105"/>
      <c r="E1005" s="106"/>
      <c r="F1005" s="107"/>
      <c r="G1005" s="105"/>
      <c r="H1005" s="108"/>
    </row>
    <row r="1006" spans="2:8" s="1" customFormat="1" x14ac:dyDescent="0.2">
      <c r="B1006" s="66"/>
      <c r="C1006" s="105"/>
      <c r="D1006" s="105"/>
      <c r="E1006" s="106"/>
      <c r="F1006" s="107"/>
      <c r="G1006" s="105"/>
      <c r="H1006" s="108"/>
    </row>
    <row r="1007" spans="2:8" s="1" customFormat="1" x14ac:dyDescent="0.2">
      <c r="B1007" s="66"/>
      <c r="C1007" s="105"/>
      <c r="D1007" s="105"/>
      <c r="E1007" s="106"/>
      <c r="F1007" s="107"/>
      <c r="G1007" s="105"/>
      <c r="H1007" s="108"/>
    </row>
    <row r="1008" spans="2:8" s="1" customFormat="1" x14ac:dyDescent="0.2">
      <c r="B1008" s="66"/>
      <c r="C1008" s="105"/>
      <c r="D1008" s="105"/>
      <c r="E1008" s="106"/>
      <c r="F1008" s="107"/>
      <c r="G1008" s="105"/>
      <c r="H1008" s="108"/>
    </row>
    <row r="1009" spans="2:8" s="1" customFormat="1" x14ac:dyDescent="0.2">
      <c r="B1009" s="66"/>
      <c r="C1009" s="105"/>
      <c r="D1009" s="105"/>
      <c r="E1009" s="106"/>
      <c r="F1009" s="107"/>
      <c r="G1009" s="105"/>
      <c r="H1009" s="108"/>
    </row>
    <row r="1010" spans="2:8" s="1" customFormat="1" x14ac:dyDescent="0.2">
      <c r="B1010" s="66"/>
      <c r="C1010" s="105"/>
      <c r="D1010" s="105"/>
      <c r="E1010" s="106"/>
      <c r="F1010" s="107"/>
      <c r="G1010" s="105"/>
      <c r="H1010" s="108"/>
    </row>
    <row r="1011" spans="2:8" s="1" customFormat="1" x14ac:dyDescent="0.2">
      <c r="B1011" s="66"/>
      <c r="C1011" s="105"/>
      <c r="D1011" s="105"/>
      <c r="E1011" s="106"/>
      <c r="F1011" s="107"/>
      <c r="G1011" s="105"/>
      <c r="H1011" s="108"/>
    </row>
    <row r="1012" spans="2:8" s="1" customFormat="1" x14ac:dyDescent="0.2">
      <c r="B1012" s="66"/>
      <c r="C1012" s="105"/>
      <c r="D1012" s="105"/>
      <c r="E1012" s="106"/>
      <c r="F1012" s="107"/>
      <c r="G1012" s="105"/>
      <c r="H1012" s="108"/>
    </row>
    <row r="1013" spans="2:8" s="1" customFormat="1" x14ac:dyDescent="0.2">
      <c r="B1013" s="66"/>
      <c r="C1013" s="105"/>
      <c r="D1013" s="105"/>
      <c r="E1013" s="106"/>
      <c r="F1013" s="107"/>
      <c r="G1013" s="105"/>
      <c r="H1013" s="108"/>
    </row>
    <row r="1014" spans="2:8" s="1" customFormat="1" x14ac:dyDescent="0.2">
      <c r="B1014" s="66"/>
      <c r="C1014" s="105"/>
      <c r="D1014" s="105"/>
      <c r="E1014" s="106"/>
      <c r="F1014" s="107"/>
      <c r="G1014" s="105"/>
      <c r="H1014" s="108"/>
    </row>
    <row r="1015" spans="2:8" s="1" customFormat="1" x14ac:dyDescent="0.2">
      <c r="B1015" s="66"/>
      <c r="C1015" s="105"/>
      <c r="D1015" s="105"/>
      <c r="E1015" s="106"/>
      <c r="F1015" s="107"/>
      <c r="G1015" s="105"/>
      <c r="H1015" s="108"/>
    </row>
    <row r="1016" spans="2:8" s="1" customFormat="1" x14ac:dyDescent="0.2">
      <c r="B1016" s="66"/>
      <c r="C1016" s="105"/>
      <c r="D1016" s="105"/>
      <c r="E1016" s="106"/>
      <c r="F1016" s="107"/>
      <c r="G1016" s="105"/>
      <c r="H1016" s="108"/>
    </row>
    <row r="1017" spans="2:8" s="1" customFormat="1" x14ac:dyDescent="0.2">
      <c r="B1017" s="66"/>
      <c r="C1017" s="105"/>
      <c r="D1017" s="105"/>
      <c r="E1017" s="106"/>
      <c r="F1017" s="107"/>
      <c r="G1017" s="105"/>
      <c r="H1017" s="108"/>
    </row>
    <row r="1018" spans="2:8" s="1" customFormat="1" x14ac:dyDescent="0.2">
      <c r="B1018" s="66"/>
      <c r="C1018" s="105"/>
      <c r="D1018" s="105"/>
      <c r="E1018" s="106"/>
      <c r="F1018" s="107"/>
      <c r="G1018" s="105"/>
      <c r="H1018" s="108"/>
    </row>
    <row r="1019" spans="2:8" s="1" customFormat="1" x14ac:dyDescent="0.2">
      <c r="B1019" s="66"/>
      <c r="C1019" s="105"/>
      <c r="D1019" s="105"/>
      <c r="E1019" s="106"/>
      <c r="F1019" s="107"/>
      <c r="G1019" s="105"/>
      <c r="H1019" s="108"/>
    </row>
    <row r="1020" spans="2:8" s="1" customFormat="1" x14ac:dyDescent="0.2">
      <c r="B1020" s="66"/>
      <c r="C1020" s="105"/>
      <c r="D1020" s="105"/>
      <c r="E1020" s="106"/>
      <c r="F1020" s="107"/>
      <c r="G1020" s="105"/>
      <c r="H1020" s="108"/>
    </row>
    <row r="1021" spans="2:8" s="1" customFormat="1" x14ac:dyDescent="0.2">
      <c r="B1021" s="66"/>
      <c r="C1021" s="105"/>
      <c r="D1021" s="105"/>
      <c r="E1021" s="106"/>
      <c r="F1021" s="107"/>
      <c r="G1021" s="105"/>
      <c r="H1021" s="108"/>
    </row>
    <row r="1022" spans="2:8" s="1" customFormat="1" x14ac:dyDescent="0.2">
      <c r="B1022" s="66"/>
      <c r="C1022" s="105"/>
      <c r="D1022" s="105"/>
      <c r="E1022" s="106"/>
      <c r="F1022" s="107"/>
      <c r="G1022" s="105"/>
      <c r="H1022" s="108"/>
    </row>
    <row r="1023" spans="2:8" s="1" customFormat="1" x14ac:dyDescent="0.2">
      <c r="B1023" s="66"/>
      <c r="C1023" s="105"/>
      <c r="D1023" s="105"/>
      <c r="E1023" s="106"/>
      <c r="F1023" s="107"/>
      <c r="G1023" s="105"/>
      <c r="H1023" s="108"/>
    </row>
    <row r="1024" spans="2:8" s="1" customFormat="1" x14ac:dyDescent="0.2">
      <c r="B1024" s="66"/>
      <c r="C1024" s="105"/>
      <c r="D1024" s="105"/>
      <c r="E1024" s="106"/>
      <c r="F1024" s="107"/>
      <c r="G1024" s="105"/>
      <c r="H1024" s="108"/>
    </row>
    <row r="1025" spans="2:8" s="1" customFormat="1" x14ac:dyDescent="0.2">
      <c r="B1025" s="66"/>
      <c r="C1025" s="105"/>
      <c r="D1025" s="105"/>
      <c r="E1025" s="106"/>
      <c r="F1025" s="107"/>
      <c r="G1025" s="105"/>
      <c r="H1025" s="108"/>
    </row>
    <row r="1026" spans="2:8" s="1" customFormat="1" x14ac:dyDescent="0.2">
      <c r="B1026" s="66"/>
      <c r="C1026" s="105"/>
      <c r="D1026" s="105"/>
      <c r="E1026" s="106"/>
      <c r="F1026" s="107"/>
      <c r="G1026" s="105"/>
      <c r="H1026" s="108"/>
    </row>
    <row r="1027" spans="2:8" s="1" customFormat="1" x14ac:dyDescent="0.2">
      <c r="B1027" s="66"/>
      <c r="C1027" s="105"/>
      <c r="D1027" s="105"/>
      <c r="E1027" s="106"/>
      <c r="F1027" s="107"/>
      <c r="G1027" s="105"/>
      <c r="H1027" s="108"/>
    </row>
    <row r="1028" spans="2:8" s="1" customFormat="1" x14ac:dyDescent="0.2">
      <c r="B1028" s="66"/>
      <c r="C1028" s="105"/>
      <c r="D1028" s="105"/>
      <c r="E1028" s="106"/>
      <c r="F1028" s="107"/>
      <c r="G1028" s="105"/>
      <c r="H1028" s="108"/>
    </row>
    <row r="1029" spans="2:8" s="1" customFormat="1" x14ac:dyDescent="0.2">
      <c r="B1029" s="66"/>
      <c r="C1029" s="105"/>
      <c r="D1029" s="105"/>
      <c r="E1029" s="106"/>
      <c r="F1029" s="107"/>
      <c r="G1029" s="105"/>
      <c r="H1029" s="108"/>
    </row>
    <row r="1030" spans="2:8" s="1" customFormat="1" x14ac:dyDescent="0.2">
      <c r="B1030" s="66"/>
      <c r="C1030" s="105"/>
      <c r="D1030" s="105"/>
      <c r="E1030" s="106"/>
      <c r="F1030" s="107"/>
      <c r="G1030" s="105"/>
      <c r="H1030" s="108"/>
    </row>
    <row r="1031" spans="2:8" s="1" customFormat="1" x14ac:dyDescent="0.2">
      <c r="B1031" s="66"/>
      <c r="C1031" s="105"/>
      <c r="D1031" s="105"/>
      <c r="E1031" s="106"/>
      <c r="F1031" s="107"/>
      <c r="G1031" s="105"/>
      <c r="H1031" s="108"/>
    </row>
    <row r="1032" spans="2:8" s="1" customFormat="1" x14ac:dyDescent="0.2">
      <c r="B1032" s="66"/>
      <c r="C1032" s="105"/>
      <c r="D1032" s="105"/>
      <c r="E1032" s="106"/>
      <c r="F1032" s="107"/>
      <c r="G1032" s="105"/>
      <c r="H1032" s="108"/>
    </row>
    <row r="1033" spans="2:8" s="1" customFormat="1" x14ac:dyDescent="0.2">
      <c r="B1033" s="66"/>
      <c r="C1033" s="105"/>
      <c r="D1033" s="105"/>
      <c r="E1033" s="106"/>
      <c r="F1033" s="107"/>
      <c r="G1033" s="105"/>
      <c r="H1033" s="108"/>
    </row>
    <row r="1034" spans="2:8" s="1" customFormat="1" x14ac:dyDescent="0.2">
      <c r="B1034" s="66"/>
      <c r="C1034" s="105"/>
      <c r="D1034" s="105"/>
      <c r="E1034" s="106"/>
      <c r="F1034" s="107"/>
      <c r="G1034" s="105"/>
      <c r="H1034" s="108"/>
    </row>
    <row r="1035" spans="2:8" s="1" customFormat="1" x14ac:dyDescent="0.2">
      <c r="B1035" s="66"/>
      <c r="C1035" s="105"/>
      <c r="D1035" s="105"/>
      <c r="E1035" s="106"/>
      <c r="F1035" s="107"/>
      <c r="G1035" s="105"/>
      <c r="H1035" s="108"/>
    </row>
    <row r="1036" spans="2:8" s="1" customFormat="1" x14ac:dyDescent="0.2">
      <c r="B1036" s="66"/>
      <c r="C1036" s="105"/>
      <c r="D1036" s="105"/>
      <c r="E1036" s="106"/>
      <c r="F1036" s="107"/>
      <c r="G1036" s="105"/>
      <c r="H1036" s="108"/>
    </row>
    <row r="1037" spans="2:8" s="1" customFormat="1" x14ac:dyDescent="0.2">
      <c r="B1037" s="66"/>
      <c r="C1037" s="105"/>
      <c r="D1037" s="105"/>
      <c r="E1037" s="106"/>
      <c r="F1037" s="107"/>
      <c r="G1037" s="105"/>
      <c r="H1037" s="108"/>
    </row>
    <row r="1038" spans="2:8" s="1" customFormat="1" x14ac:dyDescent="0.2">
      <c r="B1038" s="66"/>
      <c r="C1038" s="105"/>
      <c r="D1038" s="105"/>
      <c r="E1038" s="106"/>
      <c r="F1038" s="107"/>
      <c r="G1038" s="105"/>
      <c r="H1038" s="108"/>
    </row>
    <row r="1039" spans="2:8" s="1" customFormat="1" x14ac:dyDescent="0.2">
      <c r="B1039" s="66"/>
      <c r="C1039" s="105"/>
      <c r="D1039" s="105"/>
      <c r="E1039" s="106"/>
      <c r="F1039" s="107"/>
      <c r="G1039" s="105"/>
      <c r="H1039" s="108"/>
    </row>
    <row r="1040" spans="2:8" s="1" customFormat="1" x14ac:dyDescent="0.2">
      <c r="B1040" s="66"/>
      <c r="C1040" s="105"/>
      <c r="D1040" s="105"/>
      <c r="E1040" s="106"/>
      <c r="F1040" s="107"/>
      <c r="G1040" s="105"/>
      <c r="H1040" s="108"/>
    </row>
    <row r="1041" spans="2:8" s="1" customFormat="1" x14ac:dyDescent="0.2">
      <c r="B1041" s="66"/>
      <c r="C1041" s="105"/>
      <c r="D1041" s="105"/>
      <c r="E1041" s="106"/>
      <c r="F1041" s="107"/>
      <c r="G1041" s="105"/>
      <c r="H1041" s="108"/>
    </row>
    <row r="1042" spans="2:8" s="1" customFormat="1" x14ac:dyDescent="0.2">
      <c r="B1042" s="66"/>
      <c r="C1042" s="105"/>
      <c r="D1042" s="105"/>
      <c r="E1042" s="106"/>
      <c r="F1042" s="107"/>
      <c r="G1042" s="105"/>
      <c r="H1042" s="108"/>
    </row>
    <row r="1043" spans="2:8" s="1" customFormat="1" x14ac:dyDescent="0.2">
      <c r="B1043" s="66"/>
      <c r="C1043" s="105"/>
      <c r="D1043" s="105"/>
      <c r="E1043" s="106"/>
      <c r="F1043" s="107"/>
      <c r="G1043" s="105"/>
      <c r="H1043" s="108"/>
    </row>
    <row r="1044" spans="2:8" s="1" customFormat="1" x14ac:dyDescent="0.2">
      <c r="B1044" s="66"/>
      <c r="C1044" s="105"/>
      <c r="D1044" s="105"/>
      <c r="E1044" s="106"/>
      <c r="F1044" s="107"/>
      <c r="G1044" s="105"/>
      <c r="H1044" s="108"/>
    </row>
    <row r="1045" spans="2:8" s="1" customFormat="1" x14ac:dyDescent="0.2">
      <c r="B1045" s="66"/>
      <c r="C1045" s="105"/>
      <c r="D1045" s="105"/>
      <c r="E1045" s="106"/>
      <c r="F1045" s="107"/>
      <c r="G1045" s="105"/>
      <c r="H1045" s="108"/>
    </row>
    <row r="1046" spans="2:8" s="1" customFormat="1" x14ac:dyDescent="0.2">
      <c r="B1046" s="66"/>
      <c r="C1046" s="105"/>
      <c r="D1046" s="105"/>
      <c r="E1046" s="106"/>
      <c r="F1046" s="107"/>
      <c r="G1046" s="105"/>
      <c r="H1046" s="108"/>
    </row>
    <row r="1047" spans="2:8" s="1" customFormat="1" x14ac:dyDescent="0.2">
      <c r="B1047" s="66"/>
      <c r="C1047" s="105"/>
      <c r="D1047" s="105"/>
      <c r="E1047" s="106"/>
      <c r="F1047" s="107"/>
      <c r="G1047" s="105"/>
      <c r="H1047" s="108"/>
    </row>
    <row r="1048" spans="2:8" s="1" customFormat="1" x14ac:dyDescent="0.2">
      <c r="B1048" s="66"/>
      <c r="C1048" s="105"/>
      <c r="D1048" s="105"/>
      <c r="E1048" s="106"/>
      <c r="F1048" s="107"/>
      <c r="G1048" s="105"/>
      <c r="H1048" s="108"/>
    </row>
    <row r="1049" spans="2:8" s="1" customFormat="1" x14ac:dyDescent="0.2">
      <c r="B1049" s="66"/>
      <c r="C1049" s="105"/>
      <c r="D1049" s="105"/>
      <c r="E1049" s="106"/>
      <c r="F1049" s="107"/>
      <c r="G1049" s="105"/>
      <c r="H1049" s="108"/>
    </row>
    <row r="1050" spans="2:8" s="1" customFormat="1" x14ac:dyDescent="0.2">
      <c r="B1050" s="66"/>
      <c r="C1050" s="105"/>
      <c r="D1050" s="105"/>
      <c r="E1050" s="106"/>
      <c r="F1050" s="107"/>
      <c r="G1050" s="105"/>
      <c r="H1050" s="108"/>
    </row>
    <row r="1051" spans="2:8" s="1" customFormat="1" x14ac:dyDescent="0.2">
      <c r="B1051" s="66"/>
      <c r="C1051" s="105"/>
      <c r="D1051" s="105"/>
      <c r="E1051" s="106"/>
      <c r="F1051" s="107"/>
      <c r="G1051" s="105"/>
      <c r="H1051" s="108"/>
    </row>
    <row r="1052" spans="2:8" s="1" customFormat="1" x14ac:dyDescent="0.2">
      <c r="B1052" s="66"/>
      <c r="C1052" s="105"/>
      <c r="D1052" s="105"/>
      <c r="E1052" s="106"/>
      <c r="F1052" s="107"/>
      <c r="G1052" s="105"/>
      <c r="H1052" s="108"/>
    </row>
    <row r="1053" spans="2:8" s="1" customFormat="1" x14ac:dyDescent="0.2">
      <c r="B1053" s="66"/>
      <c r="C1053" s="105"/>
      <c r="D1053" s="105"/>
      <c r="E1053" s="106"/>
      <c r="F1053" s="107"/>
      <c r="G1053" s="105"/>
      <c r="H1053" s="108"/>
    </row>
    <row r="1054" spans="2:8" s="1" customFormat="1" x14ac:dyDescent="0.2">
      <c r="B1054" s="66"/>
      <c r="C1054" s="105"/>
      <c r="D1054" s="105"/>
      <c r="E1054" s="106"/>
      <c r="F1054" s="107"/>
      <c r="G1054" s="105"/>
      <c r="H1054" s="108"/>
    </row>
    <row r="1055" spans="2:8" s="1" customFormat="1" x14ac:dyDescent="0.2">
      <c r="B1055" s="66"/>
      <c r="C1055" s="105"/>
      <c r="D1055" s="105"/>
      <c r="E1055" s="106"/>
      <c r="F1055" s="107"/>
      <c r="G1055" s="105"/>
      <c r="H1055" s="108"/>
    </row>
    <row r="1056" spans="2:8" s="1" customFormat="1" x14ac:dyDescent="0.2">
      <c r="B1056" s="66"/>
      <c r="C1056" s="105"/>
      <c r="D1056" s="105"/>
      <c r="E1056" s="106"/>
      <c r="F1056" s="107"/>
      <c r="G1056" s="105"/>
      <c r="H1056" s="108"/>
    </row>
    <row r="1057" spans="2:8" s="1" customFormat="1" x14ac:dyDescent="0.2">
      <c r="B1057" s="66"/>
      <c r="C1057" s="105"/>
      <c r="D1057" s="105"/>
      <c r="E1057" s="106"/>
      <c r="F1057" s="107"/>
      <c r="G1057" s="105"/>
      <c r="H1057" s="108"/>
    </row>
    <row r="1058" spans="2:8" s="1" customFormat="1" x14ac:dyDescent="0.2">
      <c r="B1058" s="66"/>
      <c r="C1058" s="105"/>
      <c r="D1058" s="105"/>
      <c r="E1058" s="106"/>
      <c r="F1058" s="107"/>
      <c r="G1058" s="105"/>
      <c r="H1058" s="108"/>
    </row>
    <row r="1059" spans="2:8" s="1" customFormat="1" x14ac:dyDescent="0.2">
      <c r="B1059" s="66"/>
      <c r="C1059" s="105"/>
      <c r="D1059" s="105"/>
      <c r="E1059" s="106"/>
      <c r="F1059" s="107"/>
      <c r="G1059" s="105"/>
      <c r="H1059" s="108"/>
    </row>
    <row r="1060" spans="2:8" s="1" customFormat="1" x14ac:dyDescent="0.2">
      <c r="B1060" s="66"/>
      <c r="C1060" s="105"/>
      <c r="D1060" s="105"/>
      <c r="E1060" s="106"/>
      <c r="F1060" s="107"/>
      <c r="G1060" s="105"/>
      <c r="H1060" s="108"/>
    </row>
    <row r="1061" spans="2:8" s="1" customFormat="1" x14ac:dyDescent="0.2">
      <c r="B1061" s="66"/>
      <c r="C1061" s="105"/>
      <c r="D1061" s="105"/>
      <c r="E1061" s="106"/>
      <c r="F1061" s="107"/>
      <c r="G1061" s="105"/>
      <c r="H1061" s="108"/>
    </row>
    <row r="1062" spans="2:8" s="1" customFormat="1" x14ac:dyDescent="0.2">
      <c r="B1062" s="66"/>
      <c r="C1062" s="105"/>
      <c r="D1062" s="105"/>
      <c r="E1062" s="106"/>
      <c r="F1062" s="107"/>
      <c r="G1062" s="105"/>
      <c r="H1062" s="108"/>
    </row>
    <row r="1063" spans="2:8" s="1" customFormat="1" x14ac:dyDescent="0.2">
      <c r="B1063" s="66"/>
      <c r="C1063" s="105"/>
      <c r="D1063" s="105"/>
      <c r="E1063" s="106"/>
      <c r="F1063" s="107"/>
      <c r="G1063" s="105"/>
      <c r="H1063" s="108"/>
    </row>
    <row r="1064" spans="2:8" s="1" customFormat="1" x14ac:dyDescent="0.2">
      <c r="B1064" s="66"/>
      <c r="C1064" s="105"/>
      <c r="D1064" s="105"/>
      <c r="E1064" s="106"/>
      <c r="F1064" s="107"/>
      <c r="G1064" s="105"/>
      <c r="H1064" s="108"/>
    </row>
    <row r="1065" spans="2:8" s="1" customFormat="1" x14ac:dyDescent="0.2">
      <c r="B1065" s="66"/>
      <c r="C1065" s="105"/>
      <c r="D1065" s="105"/>
      <c r="E1065" s="106"/>
      <c r="F1065" s="107"/>
      <c r="G1065" s="105"/>
      <c r="H1065" s="108"/>
    </row>
    <row r="1066" spans="2:8" s="1" customFormat="1" x14ac:dyDescent="0.2">
      <c r="B1066" s="66"/>
      <c r="C1066" s="105"/>
      <c r="D1066" s="105"/>
      <c r="E1066" s="106"/>
      <c r="F1066" s="107"/>
      <c r="G1066" s="105"/>
      <c r="H1066" s="108"/>
    </row>
    <row r="1067" spans="2:8" s="1" customFormat="1" x14ac:dyDescent="0.2">
      <c r="B1067" s="66"/>
      <c r="C1067" s="105"/>
      <c r="D1067" s="105"/>
      <c r="E1067" s="106"/>
      <c r="F1067" s="107"/>
      <c r="G1067" s="105"/>
      <c r="H1067" s="108"/>
    </row>
    <row r="1068" spans="2:8" s="1" customFormat="1" x14ac:dyDescent="0.2">
      <c r="B1068" s="66"/>
      <c r="C1068" s="105"/>
      <c r="D1068" s="105"/>
      <c r="E1068" s="106"/>
      <c r="F1068" s="107"/>
      <c r="G1068" s="105"/>
      <c r="H1068" s="108"/>
    </row>
    <row r="1069" spans="2:8" s="1" customFormat="1" x14ac:dyDescent="0.2">
      <c r="B1069" s="66"/>
      <c r="C1069" s="105"/>
      <c r="D1069" s="105"/>
      <c r="E1069" s="106"/>
      <c r="F1069" s="107"/>
      <c r="G1069" s="105"/>
      <c r="H1069" s="108"/>
    </row>
    <row r="1070" spans="2:8" s="1" customFormat="1" x14ac:dyDescent="0.2">
      <c r="B1070" s="66"/>
      <c r="C1070" s="105"/>
      <c r="D1070" s="105"/>
      <c r="E1070" s="106"/>
      <c r="F1070" s="107"/>
      <c r="G1070" s="105"/>
      <c r="H1070" s="108"/>
    </row>
    <row r="1071" spans="2:8" s="1" customFormat="1" x14ac:dyDescent="0.2">
      <c r="B1071" s="66"/>
      <c r="C1071" s="105"/>
      <c r="D1071" s="105"/>
      <c r="E1071" s="106"/>
      <c r="F1071" s="107"/>
      <c r="G1071" s="105"/>
      <c r="H1071" s="108"/>
    </row>
    <row r="1072" spans="2:8" s="1" customFormat="1" x14ac:dyDescent="0.2">
      <c r="B1072" s="66"/>
      <c r="C1072" s="105"/>
      <c r="D1072" s="105"/>
      <c r="E1072" s="106"/>
      <c r="F1072" s="107"/>
      <c r="G1072" s="105"/>
      <c r="H1072" s="108"/>
    </row>
    <row r="1073" spans="2:8" s="1" customFormat="1" x14ac:dyDescent="0.2">
      <c r="B1073" s="66"/>
      <c r="C1073" s="105"/>
      <c r="D1073" s="105"/>
      <c r="E1073" s="106"/>
      <c r="F1073" s="107"/>
      <c r="G1073" s="105"/>
      <c r="H1073" s="108"/>
    </row>
    <row r="1074" spans="2:8" s="1" customFormat="1" x14ac:dyDescent="0.2">
      <c r="B1074" s="66"/>
      <c r="C1074" s="105"/>
      <c r="D1074" s="105"/>
      <c r="E1074" s="106"/>
      <c r="F1074" s="107"/>
      <c r="G1074" s="105"/>
      <c r="H1074" s="108"/>
    </row>
    <row r="1075" spans="2:8" s="1" customFormat="1" x14ac:dyDescent="0.2">
      <c r="B1075" s="66"/>
      <c r="C1075" s="105"/>
      <c r="D1075" s="105"/>
      <c r="E1075" s="106"/>
      <c r="F1075" s="107"/>
      <c r="G1075" s="105"/>
      <c r="H1075" s="108"/>
    </row>
    <row r="1076" spans="2:8" s="1" customFormat="1" x14ac:dyDescent="0.2">
      <c r="B1076" s="66"/>
      <c r="C1076" s="105"/>
      <c r="D1076" s="105"/>
      <c r="E1076" s="106"/>
      <c r="F1076" s="107"/>
      <c r="G1076" s="105"/>
      <c r="H1076" s="108"/>
    </row>
    <row r="1077" spans="2:8" s="1" customFormat="1" x14ac:dyDescent="0.2">
      <c r="B1077" s="66"/>
      <c r="C1077" s="105"/>
      <c r="D1077" s="105"/>
      <c r="E1077" s="106"/>
      <c r="F1077" s="107"/>
      <c r="G1077" s="105"/>
      <c r="H1077" s="108"/>
    </row>
    <row r="1078" spans="2:8" s="1" customFormat="1" x14ac:dyDescent="0.2">
      <c r="B1078" s="66"/>
      <c r="C1078" s="105"/>
      <c r="D1078" s="105"/>
      <c r="E1078" s="106"/>
      <c r="F1078" s="107"/>
      <c r="G1078" s="105"/>
      <c r="H1078" s="108"/>
    </row>
    <row r="1079" spans="2:8" s="1" customFormat="1" x14ac:dyDescent="0.2">
      <c r="B1079" s="66"/>
      <c r="C1079" s="105"/>
      <c r="D1079" s="105"/>
      <c r="E1079" s="106"/>
      <c r="F1079" s="107"/>
      <c r="G1079" s="105"/>
      <c r="H1079" s="108"/>
    </row>
    <row r="1080" spans="2:8" s="1" customFormat="1" x14ac:dyDescent="0.2">
      <c r="B1080" s="66"/>
      <c r="C1080" s="105"/>
      <c r="D1080" s="105"/>
      <c r="E1080" s="106"/>
      <c r="F1080" s="107"/>
      <c r="G1080" s="105"/>
      <c r="H1080" s="108"/>
    </row>
    <row r="1081" spans="2:8" s="1" customFormat="1" x14ac:dyDescent="0.2">
      <c r="B1081" s="66"/>
      <c r="C1081" s="105"/>
      <c r="D1081" s="105"/>
      <c r="E1081" s="106"/>
      <c r="F1081" s="107"/>
      <c r="G1081" s="105"/>
      <c r="H1081" s="108"/>
    </row>
    <row r="1082" spans="2:8" s="1" customFormat="1" x14ac:dyDescent="0.2">
      <c r="B1082" s="66"/>
      <c r="C1082" s="105"/>
      <c r="D1082" s="105"/>
      <c r="E1082" s="106"/>
      <c r="F1082" s="107"/>
      <c r="G1082" s="105"/>
      <c r="H1082" s="108"/>
    </row>
    <row r="1083" spans="2:8" s="1" customFormat="1" x14ac:dyDescent="0.2">
      <c r="B1083" s="66"/>
      <c r="C1083" s="105"/>
      <c r="D1083" s="105"/>
      <c r="E1083" s="106"/>
      <c r="F1083" s="107"/>
      <c r="G1083" s="105"/>
      <c r="H1083" s="108"/>
    </row>
    <row r="1084" spans="2:8" s="1" customFormat="1" x14ac:dyDescent="0.2">
      <c r="B1084" s="66"/>
      <c r="C1084" s="105"/>
      <c r="D1084" s="105"/>
      <c r="E1084" s="106"/>
      <c r="F1084" s="107"/>
      <c r="G1084" s="105"/>
      <c r="H1084" s="108"/>
    </row>
    <row r="1085" spans="2:8" s="1" customFormat="1" x14ac:dyDescent="0.2">
      <c r="B1085" s="66"/>
      <c r="C1085" s="105"/>
      <c r="D1085" s="105"/>
      <c r="E1085" s="106"/>
      <c r="F1085" s="107"/>
      <c r="G1085" s="105"/>
      <c r="H1085" s="108"/>
    </row>
    <row r="1086" spans="2:8" s="1" customFormat="1" x14ac:dyDescent="0.2">
      <c r="B1086" s="66"/>
      <c r="C1086" s="105"/>
      <c r="D1086" s="105"/>
      <c r="E1086" s="106"/>
      <c r="F1086" s="107"/>
      <c r="G1086" s="105"/>
      <c r="H1086" s="108"/>
    </row>
    <row r="1087" spans="2:8" s="1" customFormat="1" x14ac:dyDescent="0.2">
      <c r="B1087" s="66"/>
      <c r="C1087" s="105"/>
      <c r="D1087" s="105"/>
      <c r="E1087" s="106"/>
      <c r="F1087" s="107"/>
      <c r="G1087" s="105"/>
      <c r="H1087" s="108"/>
    </row>
    <row r="1088" spans="2:8" s="1" customFormat="1" x14ac:dyDescent="0.2">
      <c r="B1088" s="66"/>
      <c r="C1088" s="105"/>
      <c r="D1088" s="105"/>
      <c r="E1088" s="106"/>
      <c r="F1088" s="107"/>
      <c r="G1088" s="105"/>
      <c r="H1088" s="108"/>
    </row>
    <row r="1089" spans="2:8" s="1" customFormat="1" x14ac:dyDescent="0.2">
      <c r="B1089" s="66"/>
      <c r="C1089" s="105"/>
      <c r="D1089" s="105"/>
      <c r="E1089" s="106"/>
      <c r="F1089" s="107"/>
      <c r="G1089" s="105"/>
      <c r="H1089" s="108"/>
    </row>
    <row r="1090" spans="2:8" s="1" customFormat="1" x14ac:dyDescent="0.2">
      <c r="B1090" s="66"/>
      <c r="C1090" s="105"/>
      <c r="D1090" s="105"/>
      <c r="E1090" s="106"/>
      <c r="F1090" s="107"/>
      <c r="G1090" s="105"/>
      <c r="H1090" s="108"/>
    </row>
    <row r="1091" spans="2:8" s="1" customFormat="1" x14ac:dyDescent="0.2">
      <c r="B1091" s="66"/>
      <c r="C1091" s="105"/>
      <c r="D1091" s="105"/>
      <c r="E1091" s="106"/>
      <c r="F1091" s="107"/>
      <c r="G1091" s="105"/>
      <c r="H1091" s="108"/>
    </row>
    <row r="1092" spans="2:8" s="1" customFormat="1" x14ac:dyDescent="0.2">
      <c r="B1092" s="66"/>
      <c r="C1092" s="105"/>
      <c r="D1092" s="105"/>
      <c r="E1092" s="106"/>
      <c r="F1092" s="107"/>
      <c r="G1092" s="105"/>
      <c r="H1092" s="108"/>
    </row>
    <row r="1093" spans="2:8" s="1" customFormat="1" x14ac:dyDescent="0.2">
      <c r="B1093" s="66"/>
      <c r="C1093" s="105"/>
      <c r="D1093" s="105"/>
      <c r="E1093" s="106"/>
      <c r="F1093" s="107"/>
      <c r="G1093" s="105"/>
      <c r="H1093" s="108"/>
    </row>
    <row r="1094" spans="2:8" s="1" customFormat="1" x14ac:dyDescent="0.2">
      <c r="B1094" s="66"/>
      <c r="C1094" s="105"/>
      <c r="D1094" s="105"/>
      <c r="E1094" s="106"/>
      <c r="F1094" s="107"/>
      <c r="G1094" s="105"/>
      <c r="H1094" s="108"/>
    </row>
    <row r="1095" spans="2:8" s="1" customFormat="1" x14ac:dyDescent="0.2">
      <c r="B1095" s="66"/>
      <c r="C1095" s="105"/>
      <c r="D1095" s="105"/>
      <c r="E1095" s="106"/>
      <c r="F1095" s="107"/>
      <c r="G1095" s="105"/>
      <c r="H1095" s="108"/>
    </row>
    <row r="1096" spans="2:8" s="1" customFormat="1" x14ac:dyDescent="0.2">
      <c r="B1096" s="66"/>
      <c r="C1096" s="105"/>
      <c r="D1096" s="105"/>
      <c r="E1096" s="106"/>
      <c r="F1096" s="107"/>
      <c r="G1096" s="105"/>
      <c r="H1096" s="108"/>
    </row>
    <row r="1097" spans="2:8" s="1" customFormat="1" x14ac:dyDescent="0.2">
      <c r="B1097" s="66"/>
      <c r="C1097" s="105"/>
      <c r="D1097" s="105"/>
      <c r="E1097" s="106"/>
      <c r="F1097" s="107"/>
      <c r="G1097" s="105"/>
      <c r="H1097" s="108"/>
    </row>
    <row r="1098" spans="2:8" s="1" customFormat="1" x14ac:dyDescent="0.2">
      <c r="B1098" s="66"/>
      <c r="C1098" s="105"/>
      <c r="D1098" s="105"/>
      <c r="E1098" s="106"/>
      <c r="F1098" s="107"/>
      <c r="G1098" s="105"/>
      <c r="H1098" s="108"/>
    </row>
    <row r="1099" spans="2:8" s="1" customFormat="1" x14ac:dyDescent="0.2">
      <c r="B1099" s="66"/>
      <c r="C1099" s="105"/>
      <c r="D1099" s="105"/>
      <c r="E1099" s="106"/>
      <c r="F1099" s="107"/>
      <c r="G1099" s="105"/>
      <c r="H1099" s="108"/>
    </row>
    <row r="1100" spans="2:8" s="1" customFormat="1" x14ac:dyDescent="0.2">
      <c r="B1100" s="66"/>
      <c r="C1100" s="105"/>
      <c r="D1100" s="105"/>
      <c r="E1100" s="106"/>
      <c r="F1100" s="107"/>
      <c r="G1100" s="105"/>
      <c r="H1100" s="108"/>
    </row>
    <row r="1101" spans="2:8" s="1" customFormat="1" x14ac:dyDescent="0.2">
      <c r="B1101" s="66"/>
      <c r="C1101" s="105"/>
      <c r="D1101" s="105"/>
      <c r="E1101" s="106"/>
      <c r="F1101" s="107"/>
      <c r="G1101" s="105"/>
      <c r="H1101" s="108"/>
    </row>
    <row r="1102" spans="2:8" s="1" customFormat="1" x14ac:dyDescent="0.2">
      <c r="B1102" s="66"/>
      <c r="C1102" s="105"/>
      <c r="D1102" s="105"/>
      <c r="E1102" s="106"/>
      <c r="F1102" s="107"/>
      <c r="G1102" s="105"/>
      <c r="H1102" s="108"/>
    </row>
    <row r="1103" spans="2:8" s="1" customFormat="1" x14ac:dyDescent="0.2">
      <c r="B1103" s="66"/>
      <c r="C1103" s="105"/>
      <c r="D1103" s="105"/>
      <c r="E1103" s="106"/>
      <c r="F1103" s="107"/>
      <c r="G1103" s="105"/>
      <c r="H1103" s="108"/>
    </row>
    <row r="1104" spans="2:8" s="1" customFormat="1" x14ac:dyDescent="0.2">
      <c r="B1104" s="66"/>
      <c r="C1104" s="105"/>
      <c r="D1104" s="105"/>
      <c r="E1104" s="106"/>
      <c r="F1104" s="107"/>
      <c r="G1104" s="105"/>
      <c r="H1104" s="108"/>
    </row>
    <row r="1105" spans="2:8" s="1" customFormat="1" x14ac:dyDescent="0.2">
      <c r="B1105" s="66"/>
      <c r="C1105" s="105"/>
      <c r="D1105" s="105"/>
      <c r="E1105" s="106"/>
      <c r="F1105" s="107"/>
      <c r="G1105" s="105"/>
      <c r="H1105" s="108"/>
    </row>
    <row r="1106" spans="2:8" s="1" customFormat="1" x14ac:dyDescent="0.2">
      <c r="B1106" s="66"/>
      <c r="C1106" s="105"/>
      <c r="D1106" s="105"/>
      <c r="E1106" s="106"/>
      <c r="F1106" s="107"/>
      <c r="G1106" s="105"/>
      <c r="H1106" s="108"/>
    </row>
    <row r="1107" spans="2:8" s="1" customFormat="1" x14ac:dyDescent="0.2">
      <c r="B1107" s="66"/>
      <c r="C1107" s="105"/>
      <c r="D1107" s="105"/>
      <c r="E1107" s="106"/>
      <c r="F1107" s="107"/>
      <c r="G1107" s="105"/>
      <c r="H1107" s="108"/>
    </row>
    <row r="1108" spans="2:8" s="1" customFormat="1" x14ac:dyDescent="0.2">
      <c r="B1108" s="66"/>
      <c r="C1108" s="105"/>
      <c r="D1108" s="105"/>
      <c r="E1108" s="106"/>
      <c r="F1108" s="107"/>
      <c r="G1108" s="105"/>
      <c r="H1108" s="108"/>
    </row>
    <row r="1109" spans="2:8" s="1" customFormat="1" x14ac:dyDescent="0.2">
      <c r="B1109" s="66"/>
      <c r="C1109" s="105"/>
      <c r="D1109" s="105"/>
      <c r="E1109" s="106"/>
      <c r="F1109" s="107"/>
      <c r="G1109" s="105"/>
      <c r="H1109" s="108"/>
    </row>
    <row r="1110" spans="2:8" s="1" customFormat="1" x14ac:dyDescent="0.2">
      <c r="B1110" s="66"/>
      <c r="C1110" s="105"/>
      <c r="D1110" s="105"/>
      <c r="E1110" s="106"/>
      <c r="F1110" s="107"/>
      <c r="G1110" s="105"/>
      <c r="H1110" s="108"/>
    </row>
    <row r="1111" spans="2:8" s="1" customFormat="1" x14ac:dyDescent="0.2">
      <c r="B1111" s="66"/>
      <c r="C1111" s="105"/>
      <c r="D1111" s="105"/>
      <c r="E1111" s="106"/>
      <c r="F1111" s="107"/>
      <c r="G1111" s="105"/>
      <c r="H1111" s="108"/>
    </row>
    <row r="1112" spans="2:8" s="1" customFormat="1" x14ac:dyDescent="0.2">
      <c r="B1112" s="66"/>
      <c r="C1112" s="105"/>
      <c r="D1112" s="105"/>
      <c r="E1112" s="106"/>
      <c r="F1112" s="107"/>
      <c r="G1112" s="105"/>
      <c r="H1112" s="108"/>
    </row>
    <row r="1113" spans="2:8" s="1" customFormat="1" x14ac:dyDescent="0.2">
      <c r="B1113" s="66"/>
      <c r="C1113" s="105"/>
      <c r="D1113" s="105"/>
      <c r="E1113" s="106"/>
      <c r="F1113" s="107"/>
      <c r="G1113" s="105"/>
      <c r="H1113" s="108"/>
    </row>
    <row r="1114" spans="2:8" s="1" customFormat="1" x14ac:dyDescent="0.2">
      <c r="B1114" s="66"/>
      <c r="C1114" s="105"/>
      <c r="D1114" s="105"/>
      <c r="E1114" s="106"/>
      <c r="F1114" s="107"/>
      <c r="G1114" s="105"/>
      <c r="H1114" s="108"/>
    </row>
    <row r="1115" spans="2:8" s="1" customFormat="1" x14ac:dyDescent="0.2">
      <c r="B1115" s="66"/>
      <c r="C1115" s="105"/>
      <c r="D1115" s="105"/>
      <c r="E1115" s="106"/>
      <c r="F1115" s="107"/>
      <c r="G1115" s="105"/>
      <c r="H1115" s="108"/>
    </row>
    <row r="1116" spans="2:8" s="1" customFormat="1" x14ac:dyDescent="0.2">
      <c r="B1116" s="66"/>
      <c r="C1116" s="105"/>
      <c r="D1116" s="105"/>
      <c r="E1116" s="106"/>
      <c r="F1116" s="107"/>
      <c r="G1116" s="105"/>
      <c r="H1116" s="108"/>
    </row>
    <row r="1117" spans="2:8" s="1" customFormat="1" x14ac:dyDescent="0.2">
      <c r="B1117" s="66"/>
      <c r="C1117" s="105"/>
      <c r="D1117" s="105"/>
      <c r="E1117" s="106"/>
      <c r="F1117" s="107"/>
      <c r="G1117" s="105"/>
      <c r="H1117" s="108"/>
    </row>
    <row r="1118" spans="2:8" s="1" customFormat="1" x14ac:dyDescent="0.2">
      <c r="B1118" s="66"/>
      <c r="C1118" s="105"/>
      <c r="D1118" s="105"/>
      <c r="E1118" s="106"/>
      <c r="F1118" s="107"/>
      <c r="G1118" s="105"/>
      <c r="H1118" s="108"/>
    </row>
    <row r="1119" spans="2:8" s="1" customFormat="1" x14ac:dyDescent="0.2">
      <c r="B1119" s="66"/>
      <c r="C1119" s="105"/>
      <c r="D1119" s="105"/>
      <c r="E1119" s="106"/>
      <c r="F1119" s="107"/>
      <c r="G1119" s="105"/>
      <c r="H1119" s="108"/>
    </row>
    <row r="1120" spans="2:8" s="1" customFormat="1" x14ac:dyDescent="0.2">
      <c r="B1120" s="66"/>
      <c r="C1120" s="105"/>
      <c r="D1120" s="105"/>
      <c r="E1120" s="106"/>
      <c r="F1120" s="107"/>
      <c r="G1120" s="105"/>
      <c r="H1120" s="108"/>
    </row>
    <row r="1121" spans="2:8" s="1" customFormat="1" x14ac:dyDescent="0.2">
      <c r="B1121" s="66"/>
      <c r="C1121" s="105"/>
      <c r="D1121" s="105"/>
      <c r="E1121" s="106"/>
      <c r="F1121" s="107"/>
      <c r="G1121" s="105"/>
      <c r="H1121" s="108"/>
    </row>
    <row r="1122" spans="2:8" s="1" customFormat="1" x14ac:dyDescent="0.2">
      <c r="B1122" s="66"/>
      <c r="C1122" s="105"/>
      <c r="D1122" s="105"/>
      <c r="E1122" s="106"/>
      <c r="F1122" s="107"/>
      <c r="G1122" s="105"/>
      <c r="H1122" s="108"/>
    </row>
    <row r="1123" spans="2:8" s="1" customFormat="1" x14ac:dyDescent="0.2">
      <c r="B1123" s="66"/>
      <c r="C1123" s="105"/>
      <c r="D1123" s="105"/>
      <c r="E1123" s="106"/>
      <c r="F1123" s="107"/>
      <c r="G1123" s="105"/>
      <c r="H1123" s="108"/>
    </row>
    <row r="1124" spans="2:8" s="1" customFormat="1" x14ac:dyDescent="0.2">
      <c r="B1124" s="66"/>
      <c r="C1124" s="105"/>
      <c r="D1124" s="105"/>
      <c r="E1124" s="106"/>
      <c r="F1124" s="107"/>
      <c r="G1124" s="105"/>
      <c r="H1124" s="108"/>
    </row>
    <row r="1125" spans="2:8" s="1" customFormat="1" x14ac:dyDescent="0.2">
      <c r="B1125" s="66"/>
      <c r="C1125" s="105"/>
      <c r="D1125" s="105"/>
      <c r="E1125" s="106"/>
      <c r="F1125" s="107"/>
      <c r="G1125" s="105"/>
      <c r="H1125" s="108"/>
    </row>
    <row r="1126" spans="2:8" s="1" customFormat="1" x14ac:dyDescent="0.2">
      <c r="B1126" s="66"/>
      <c r="C1126" s="105"/>
      <c r="D1126" s="105"/>
      <c r="E1126" s="106"/>
      <c r="F1126" s="107"/>
      <c r="G1126" s="105"/>
      <c r="H1126" s="108"/>
    </row>
    <row r="1127" spans="2:8" s="1" customFormat="1" x14ac:dyDescent="0.2">
      <c r="B1127" s="66"/>
      <c r="C1127" s="105"/>
      <c r="D1127" s="105"/>
      <c r="E1127" s="106"/>
      <c r="F1127" s="107"/>
      <c r="G1127" s="105"/>
      <c r="H1127" s="108"/>
    </row>
    <row r="1128" spans="2:8" s="1" customFormat="1" x14ac:dyDescent="0.2">
      <c r="B1128" s="66"/>
      <c r="C1128" s="105"/>
      <c r="D1128" s="105"/>
      <c r="E1128" s="106"/>
      <c r="F1128" s="107"/>
      <c r="G1128" s="105"/>
      <c r="H1128" s="108"/>
    </row>
    <row r="1129" spans="2:8" s="1" customFormat="1" x14ac:dyDescent="0.2">
      <c r="B1129" s="66"/>
      <c r="C1129" s="105"/>
      <c r="D1129" s="105"/>
      <c r="E1129" s="106"/>
      <c r="F1129" s="107"/>
      <c r="G1129" s="105"/>
      <c r="H1129" s="108"/>
    </row>
    <row r="1130" spans="2:8" s="1" customFormat="1" x14ac:dyDescent="0.2">
      <c r="B1130" s="66"/>
      <c r="C1130" s="105"/>
      <c r="D1130" s="105"/>
      <c r="E1130" s="106"/>
      <c r="F1130" s="107"/>
      <c r="G1130" s="105"/>
      <c r="H1130" s="108"/>
    </row>
    <row r="1131" spans="2:8" s="1" customFormat="1" x14ac:dyDescent="0.2">
      <c r="B1131" s="66"/>
      <c r="C1131" s="105"/>
      <c r="D1131" s="105"/>
      <c r="E1131" s="106"/>
      <c r="F1131" s="107"/>
      <c r="G1131" s="105"/>
      <c r="H1131" s="108"/>
    </row>
    <row r="1132" spans="2:8" s="1" customFormat="1" x14ac:dyDescent="0.2">
      <c r="B1132" s="66"/>
      <c r="C1132" s="105"/>
      <c r="D1132" s="105"/>
      <c r="E1132" s="106"/>
      <c r="F1132" s="107"/>
      <c r="G1132" s="105"/>
      <c r="H1132" s="108"/>
    </row>
    <row r="1133" spans="2:8" s="1" customFormat="1" x14ac:dyDescent="0.2">
      <c r="B1133" s="66"/>
      <c r="C1133" s="105"/>
      <c r="D1133" s="105"/>
      <c r="E1133" s="106"/>
      <c r="F1133" s="107"/>
      <c r="G1133" s="105"/>
      <c r="H1133" s="108"/>
    </row>
    <row r="1134" spans="2:8" s="1" customFormat="1" x14ac:dyDescent="0.2">
      <c r="B1134" s="66"/>
      <c r="C1134" s="105"/>
      <c r="D1134" s="105"/>
      <c r="E1134" s="106"/>
      <c r="F1134" s="107"/>
      <c r="G1134" s="105"/>
      <c r="H1134" s="108"/>
    </row>
    <row r="1135" spans="2:8" s="1" customFormat="1" x14ac:dyDescent="0.2">
      <c r="B1135" s="66"/>
      <c r="C1135" s="105"/>
      <c r="D1135" s="105"/>
      <c r="E1135" s="106"/>
      <c r="F1135" s="107"/>
      <c r="G1135" s="105"/>
      <c r="H1135" s="108"/>
    </row>
    <row r="1136" spans="2:8" s="1" customFormat="1" x14ac:dyDescent="0.2">
      <c r="B1136" s="66"/>
      <c r="C1136" s="105"/>
      <c r="D1136" s="105"/>
      <c r="E1136" s="106"/>
      <c r="F1136" s="107"/>
      <c r="G1136" s="105"/>
      <c r="H1136" s="108"/>
    </row>
    <row r="1137" spans="2:8" s="1" customFormat="1" x14ac:dyDescent="0.2">
      <c r="B1137" s="66"/>
      <c r="C1137" s="105"/>
      <c r="D1137" s="105"/>
      <c r="E1137" s="106"/>
      <c r="F1137" s="107"/>
      <c r="G1137" s="105"/>
      <c r="H1137" s="108"/>
    </row>
    <row r="1138" spans="2:8" s="1" customFormat="1" x14ac:dyDescent="0.2">
      <c r="B1138" s="66"/>
      <c r="C1138" s="105"/>
      <c r="D1138" s="105"/>
      <c r="E1138" s="106"/>
      <c r="F1138" s="107"/>
      <c r="G1138" s="105"/>
      <c r="H1138" s="108"/>
    </row>
    <row r="1139" spans="2:8" s="1" customFormat="1" x14ac:dyDescent="0.2">
      <c r="B1139" s="66"/>
      <c r="C1139" s="105"/>
      <c r="D1139" s="105"/>
      <c r="E1139" s="106"/>
      <c r="F1139" s="107"/>
      <c r="G1139" s="105"/>
      <c r="H1139" s="108"/>
    </row>
    <row r="1140" spans="2:8" s="1" customFormat="1" x14ac:dyDescent="0.2">
      <c r="B1140" s="66"/>
      <c r="C1140" s="105"/>
      <c r="D1140" s="105"/>
      <c r="E1140" s="106"/>
      <c r="F1140" s="107"/>
      <c r="G1140" s="105"/>
      <c r="H1140" s="108"/>
    </row>
    <row r="1141" spans="2:8" s="1" customFormat="1" x14ac:dyDescent="0.2">
      <c r="B1141" s="66"/>
      <c r="C1141" s="105"/>
      <c r="D1141" s="105"/>
      <c r="E1141" s="106"/>
      <c r="F1141" s="107"/>
      <c r="G1141" s="105"/>
      <c r="H1141" s="108"/>
    </row>
    <row r="1142" spans="2:8" s="1" customFormat="1" x14ac:dyDescent="0.2">
      <c r="B1142" s="66"/>
      <c r="C1142" s="105"/>
      <c r="D1142" s="105"/>
      <c r="E1142" s="106"/>
      <c r="F1142" s="107"/>
      <c r="G1142" s="105"/>
      <c r="H1142" s="108"/>
    </row>
    <row r="1143" spans="2:8" s="1" customFormat="1" x14ac:dyDescent="0.2">
      <c r="B1143" s="66"/>
      <c r="C1143" s="105"/>
      <c r="D1143" s="105"/>
      <c r="E1143" s="106"/>
      <c r="F1143" s="107"/>
      <c r="G1143" s="105"/>
      <c r="H1143" s="108"/>
    </row>
    <row r="1144" spans="2:8" s="1" customFormat="1" x14ac:dyDescent="0.2">
      <c r="B1144" s="66"/>
      <c r="C1144" s="105"/>
      <c r="D1144" s="105"/>
      <c r="E1144" s="106"/>
      <c r="F1144" s="107"/>
      <c r="G1144" s="105"/>
      <c r="H1144" s="108"/>
    </row>
    <row r="1145" spans="2:8" s="1" customFormat="1" x14ac:dyDescent="0.2">
      <c r="B1145" s="66"/>
      <c r="C1145" s="105"/>
      <c r="D1145" s="105"/>
      <c r="E1145" s="106"/>
      <c r="F1145" s="107"/>
      <c r="G1145" s="105"/>
      <c r="H1145" s="108"/>
    </row>
    <row r="1146" spans="2:8" s="1" customFormat="1" x14ac:dyDescent="0.2">
      <c r="B1146" s="66"/>
      <c r="C1146" s="105"/>
      <c r="D1146" s="105"/>
      <c r="E1146" s="106"/>
      <c r="F1146" s="107"/>
      <c r="G1146" s="105"/>
      <c r="H1146" s="108"/>
    </row>
    <row r="1147" spans="2:8" s="1" customFormat="1" x14ac:dyDescent="0.2">
      <c r="B1147" s="66"/>
      <c r="C1147" s="105"/>
      <c r="D1147" s="105"/>
      <c r="E1147" s="106"/>
      <c r="F1147" s="107"/>
      <c r="G1147" s="105"/>
      <c r="H1147" s="108"/>
    </row>
    <row r="1148" spans="2:8" s="1" customFormat="1" x14ac:dyDescent="0.2">
      <c r="B1148" s="66"/>
      <c r="C1148" s="105"/>
      <c r="D1148" s="105"/>
      <c r="E1148" s="106"/>
      <c r="F1148" s="107"/>
      <c r="G1148" s="105"/>
      <c r="H1148" s="108"/>
    </row>
    <row r="1149" spans="2:8" s="1" customFormat="1" x14ac:dyDescent="0.2">
      <c r="B1149" s="66"/>
      <c r="C1149" s="105"/>
      <c r="D1149" s="105"/>
      <c r="E1149" s="106"/>
      <c r="F1149" s="107"/>
      <c r="G1149" s="105"/>
      <c r="H1149" s="108"/>
    </row>
    <row r="1150" spans="2:8" s="1" customFormat="1" x14ac:dyDescent="0.2">
      <c r="B1150" s="66"/>
      <c r="C1150" s="105"/>
      <c r="D1150" s="105"/>
      <c r="E1150" s="106"/>
      <c r="F1150" s="107"/>
      <c r="G1150" s="105"/>
      <c r="H1150" s="108"/>
    </row>
    <row r="1151" spans="2:8" s="1" customFormat="1" x14ac:dyDescent="0.2">
      <c r="B1151" s="66"/>
      <c r="C1151" s="105"/>
      <c r="D1151" s="105"/>
      <c r="E1151" s="106"/>
      <c r="F1151" s="107"/>
      <c r="G1151" s="105"/>
      <c r="H1151" s="108"/>
    </row>
    <row r="1152" spans="2:8" s="1" customFormat="1" x14ac:dyDescent="0.2">
      <c r="B1152" s="66"/>
      <c r="C1152" s="105"/>
      <c r="D1152" s="105"/>
      <c r="E1152" s="106"/>
      <c r="F1152" s="107"/>
      <c r="G1152" s="105"/>
      <c r="H1152" s="108"/>
    </row>
    <row r="1153" spans="2:8" s="1" customFormat="1" x14ac:dyDescent="0.2">
      <c r="B1153" s="66"/>
      <c r="C1153" s="105"/>
      <c r="D1153" s="105"/>
      <c r="E1153" s="106"/>
      <c r="F1153" s="107"/>
      <c r="G1153" s="105"/>
      <c r="H1153" s="108"/>
    </row>
    <row r="1154" spans="2:8" s="1" customFormat="1" x14ac:dyDescent="0.2">
      <c r="B1154" s="66"/>
      <c r="C1154" s="105"/>
      <c r="D1154" s="105"/>
      <c r="E1154" s="106"/>
      <c r="F1154" s="107"/>
      <c r="G1154" s="105"/>
      <c r="H1154" s="108"/>
    </row>
    <row r="1155" spans="2:8" s="1" customFormat="1" x14ac:dyDescent="0.2">
      <c r="B1155" s="66"/>
      <c r="C1155" s="105"/>
      <c r="D1155" s="105"/>
      <c r="E1155" s="106"/>
      <c r="F1155" s="107"/>
      <c r="G1155" s="105"/>
      <c r="H1155" s="108"/>
    </row>
    <row r="1156" spans="2:8" s="1" customFormat="1" x14ac:dyDescent="0.2">
      <c r="B1156" s="66"/>
      <c r="C1156" s="105"/>
      <c r="D1156" s="105"/>
      <c r="E1156" s="106"/>
      <c r="F1156" s="107"/>
      <c r="G1156" s="105"/>
      <c r="H1156" s="108"/>
    </row>
    <row r="1157" spans="2:8" s="1" customFormat="1" x14ac:dyDescent="0.2">
      <c r="B1157" s="66"/>
      <c r="C1157" s="105"/>
      <c r="D1157" s="105"/>
      <c r="E1157" s="106"/>
      <c r="F1157" s="107"/>
      <c r="G1157" s="105"/>
      <c r="H1157" s="108"/>
    </row>
    <row r="1158" spans="2:8" s="1" customFormat="1" x14ac:dyDescent="0.2">
      <c r="B1158" s="66"/>
      <c r="C1158" s="105"/>
      <c r="D1158" s="105"/>
      <c r="E1158" s="106"/>
      <c r="F1158" s="107"/>
      <c r="G1158" s="105"/>
      <c r="H1158" s="108"/>
    </row>
    <row r="1159" spans="2:8" s="1" customFormat="1" x14ac:dyDescent="0.2">
      <c r="B1159" s="66"/>
      <c r="C1159" s="105"/>
      <c r="D1159" s="105"/>
      <c r="E1159" s="106"/>
      <c r="F1159" s="107"/>
      <c r="G1159" s="105"/>
      <c r="H1159" s="108"/>
    </row>
    <row r="1160" spans="2:8" s="1" customFormat="1" x14ac:dyDescent="0.2">
      <c r="B1160" s="66"/>
      <c r="C1160" s="105"/>
      <c r="D1160" s="105"/>
      <c r="E1160" s="106"/>
      <c r="F1160" s="107"/>
      <c r="G1160" s="105"/>
      <c r="H1160" s="108"/>
    </row>
    <row r="1161" spans="2:8" s="1" customFormat="1" x14ac:dyDescent="0.2">
      <c r="B1161" s="66"/>
      <c r="C1161" s="105"/>
      <c r="D1161" s="105"/>
      <c r="E1161" s="106"/>
      <c r="F1161" s="107"/>
      <c r="G1161" s="105"/>
      <c r="H1161" s="108"/>
    </row>
    <row r="1162" spans="2:8" s="1" customFormat="1" x14ac:dyDescent="0.2">
      <c r="B1162" s="66"/>
      <c r="C1162" s="105"/>
      <c r="D1162" s="105"/>
      <c r="E1162" s="106"/>
      <c r="F1162" s="107"/>
      <c r="G1162" s="105"/>
      <c r="H1162" s="108"/>
    </row>
    <row r="1163" spans="2:8" s="1" customFormat="1" x14ac:dyDescent="0.2">
      <c r="B1163" s="66"/>
      <c r="C1163" s="105"/>
      <c r="D1163" s="105"/>
      <c r="E1163" s="106"/>
      <c r="F1163" s="107"/>
      <c r="G1163" s="105"/>
      <c r="H1163" s="108"/>
    </row>
    <row r="1164" spans="2:8" s="1" customFormat="1" x14ac:dyDescent="0.2">
      <c r="B1164" s="66"/>
      <c r="C1164" s="105"/>
      <c r="D1164" s="105"/>
      <c r="E1164" s="106"/>
      <c r="F1164" s="107"/>
      <c r="G1164" s="105"/>
      <c r="H1164" s="108"/>
    </row>
    <row r="1165" spans="2:8" s="1" customFormat="1" x14ac:dyDescent="0.2">
      <c r="B1165" s="66"/>
      <c r="C1165" s="105"/>
      <c r="D1165" s="105"/>
      <c r="E1165" s="106"/>
      <c r="F1165" s="107"/>
      <c r="G1165" s="105"/>
      <c r="H1165" s="108"/>
    </row>
    <row r="1166" spans="2:8" s="1" customFormat="1" x14ac:dyDescent="0.2">
      <c r="B1166" s="66"/>
      <c r="C1166" s="105"/>
      <c r="D1166" s="105"/>
      <c r="E1166" s="106"/>
      <c r="F1166" s="107"/>
      <c r="G1166" s="105"/>
      <c r="H1166" s="108"/>
    </row>
    <row r="1167" spans="2:8" s="1" customFormat="1" x14ac:dyDescent="0.2">
      <c r="B1167" s="66"/>
      <c r="C1167" s="105"/>
      <c r="D1167" s="105"/>
      <c r="E1167" s="106"/>
      <c r="F1167" s="107"/>
      <c r="G1167" s="105"/>
      <c r="H1167" s="108"/>
    </row>
    <row r="1168" spans="2:8" s="1" customFormat="1" x14ac:dyDescent="0.2">
      <c r="B1168" s="66"/>
      <c r="C1168" s="105"/>
      <c r="D1168" s="105"/>
      <c r="E1168" s="106"/>
      <c r="F1168" s="107"/>
      <c r="G1168" s="105"/>
      <c r="H1168" s="108"/>
    </row>
    <row r="1169" spans="2:8" s="1" customFormat="1" x14ac:dyDescent="0.2">
      <c r="B1169" s="66"/>
      <c r="C1169" s="105"/>
      <c r="D1169" s="105"/>
      <c r="E1169" s="106"/>
      <c r="F1169" s="107"/>
      <c r="G1169" s="105"/>
      <c r="H1169" s="108"/>
    </row>
    <row r="1170" spans="2:8" s="1" customFormat="1" x14ac:dyDescent="0.2">
      <c r="B1170" s="66"/>
      <c r="C1170" s="105"/>
      <c r="D1170" s="105"/>
      <c r="E1170" s="106"/>
      <c r="F1170" s="107"/>
      <c r="G1170" s="105"/>
      <c r="H1170" s="108"/>
    </row>
    <row r="1171" spans="2:8" s="1" customFormat="1" x14ac:dyDescent="0.2">
      <c r="B1171" s="66"/>
      <c r="C1171" s="105"/>
      <c r="D1171" s="105"/>
      <c r="E1171" s="106"/>
      <c r="F1171" s="107"/>
      <c r="G1171" s="105"/>
      <c r="H1171" s="108"/>
    </row>
    <row r="1172" spans="2:8" s="1" customFormat="1" x14ac:dyDescent="0.2">
      <c r="B1172" s="66"/>
      <c r="C1172" s="105"/>
      <c r="D1172" s="105"/>
      <c r="E1172" s="106"/>
      <c r="F1172" s="107"/>
      <c r="G1172" s="105"/>
      <c r="H1172" s="108"/>
    </row>
    <row r="1173" spans="2:8" s="1" customFormat="1" x14ac:dyDescent="0.2">
      <c r="B1173" s="66"/>
      <c r="C1173" s="105"/>
      <c r="D1173" s="105"/>
      <c r="E1173" s="106"/>
      <c r="F1173" s="107"/>
      <c r="G1173" s="105"/>
      <c r="H1173" s="108"/>
    </row>
    <row r="1174" spans="2:8" s="1" customFormat="1" x14ac:dyDescent="0.2">
      <c r="B1174" s="66"/>
      <c r="C1174" s="105"/>
      <c r="D1174" s="105"/>
      <c r="E1174" s="106"/>
      <c r="F1174" s="107"/>
      <c r="G1174" s="105"/>
      <c r="H1174" s="108"/>
    </row>
    <row r="1175" spans="2:8" s="1" customFormat="1" x14ac:dyDescent="0.2">
      <c r="B1175" s="66"/>
      <c r="C1175" s="105"/>
      <c r="D1175" s="105"/>
      <c r="E1175" s="106"/>
      <c r="F1175" s="107"/>
      <c r="G1175" s="105"/>
      <c r="H1175" s="108"/>
    </row>
    <row r="1176" spans="2:8" s="1" customFormat="1" x14ac:dyDescent="0.2">
      <c r="B1176" s="66"/>
      <c r="C1176" s="105"/>
      <c r="D1176" s="105"/>
      <c r="E1176" s="106"/>
      <c r="F1176" s="107"/>
      <c r="G1176" s="105"/>
      <c r="H1176" s="108"/>
    </row>
    <row r="1177" spans="2:8" s="1" customFormat="1" x14ac:dyDescent="0.2">
      <c r="B1177" s="66"/>
      <c r="C1177" s="105"/>
      <c r="D1177" s="105"/>
      <c r="E1177" s="106"/>
      <c r="F1177" s="107"/>
      <c r="G1177" s="105"/>
      <c r="H1177" s="108"/>
    </row>
    <row r="1178" spans="2:8" s="1" customFormat="1" x14ac:dyDescent="0.2">
      <c r="B1178" s="66"/>
      <c r="C1178" s="105"/>
      <c r="D1178" s="105"/>
      <c r="E1178" s="106"/>
      <c r="F1178" s="107"/>
      <c r="G1178" s="105"/>
      <c r="H1178" s="108"/>
    </row>
    <row r="1179" spans="2:8" s="1" customFormat="1" x14ac:dyDescent="0.2">
      <c r="B1179" s="66"/>
      <c r="C1179" s="105"/>
      <c r="D1179" s="105"/>
      <c r="E1179" s="106"/>
      <c r="F1179" s="107"/>
      <c r="G1179" s="105"/>
      <c r="H1179" s="108"/>
    </row>
    <row r="1180" spans="2:8" s="1" customFormat="1" x14ac:dyDescent="0.2">
      <c r="B1180" s="66"/>
      <c r="C1180" s="105"/>
      <c r="D1180" s="105"/>
      <c r="E1180" s="106"/>
      <c r="F1180" s="107"/>
      <c r="G1180" s="105"/>
      <c r="H1180" s="108"/>
    </row>
    <row r="1181" spans="2:8" s="1" customFormat="1" x14ac:dyDescent="0.2">
      <c r="B1181" s="66"/>
      <c r="C1181" s="105"/>
      <c r="D1181" s="105"/>
      <c r="E1181" s="106"/>
      <c r="F1181" s="107"/>
      <c r="G1181" s="105"/>
      <c r="H1181" s="108"/>
    </row>
    <row r="1182" spans="2:8" s="1" customFormat="1" x14ac:dyDescent="0.2">
      <c r="B1182" s="66"/>
      <c r="C1182" s="105"/>
      <c r="D1182" s="105"/>
      <c r="E1182" s="106"/>
      <c r="F1182" s="107"/>
      <c r="G1182" s="105"/>
      <c r="H1182" s="108"/>
    </row>
    <row r="1183" spans="2:8" s="1" customFormat="1" x14ac:dyDescent="0.2">
      <c r="B1183" s="66"/>
      <c r="C1183" s="105"/>
      <c r="D1183" s="105"/>
      <c r="E1183" s="106"/>
      <c r="F1183" s="107"/>
      <c r="G1183" s="105"/>
      <c r="H1183" s="108"/>
    </row>
    <row r="1184" spans="2:8" s="1" customFormat="1" x14ac:dyDescent="0.2">
      <c r="B1184" s="66"/>
      <c r="C1184" s="105"/>
      <c r="D1184" s="105"/>
      <c r="E1184" s="106"/>
      <c r="F1184" s="107"/>
      <c r="G1184" s="105"/>
      <c r="H1184" s="108"/>
    </row>
    <row r="1185" spans="2:8" s="1" customFormat="1" x14ac:dyDescent="0.2">
      <c r="B1185" s="66"/>
      <c r="C1185" s="105"/>
      <c r="D1185" s="105"/>
      <c r="E1185" s="106"/>
      <c r="F1185" s="107"/>
      <c r="G1185" s="105"/>
      <c r="H1185" s="108"/>
    </row>
    <row r="1186" spans="2:8" s="1" customFormat="1" x14ac:dyDescent="0.2">
      <c r="B1186" s="66"/>
      <c r="C1186" s="105"/>
      <c r="D1186" s="105"/>
      <c r="E1186" s="106"/>
      <c r="F1186" s="107"/>
      <c r="G1186" s="105"/>
      <c r="H1186" s="108"/>
    </row>
    <row r="1187" spans="2:8" s="1" customFormat="1" x14ac:dyDescent="0.2">
      <c r="B1187" s="66"/>
      <c r="C1187" s="105"/>
      <c r="D1187" s="105"/>
      <c r="E1187" s="106"/>
      <c r="F1187" s="107"/>
      <c r="G1187" s="105"/>
      <c r="H1187" s="108"/>
    </row>
    <row r="1188" spans="2:8" s="1" customFormat="1" x14ac:dyDescent="0.2">
      <c r="B1188" s="66"/>
      <c r="C1188" s="105"/>
      <c r="D1188" s="105"/>
      <c r="E1188" s="106"/>
      <c r="F1188" s="107"/>
      <c r="G1188" s="105"/>
      <c r="H1188" s="108"/>
    </row>
    <row r="1189" spans="2:8" s="1" customFormat="1" x14ac:dyDescent="0.2">
      <c r="B1189" s="66"/>
      <c r="C1189" s="105"/>
      <c r="D1189" s="105"/>
      <c r="E1189" s="106"/>
      <c r="F1189" s="107"/>
      <c r="G1189" s="105"/>
      <c r="H1189" s="108"/>
    </row>
    <row r="1190" spans="2:8" s="1" customFormat="1" x14ac:dyDescent="0.2">
      <c r="B1190" s="66"/>
      <c r="C1190" s="105"/>
      <c r="D1190" s="105"/>
      <c r="E1190" s="106"/>
      <c r="F1190" s="107"/>
      <c r="G1190" s="105"/>
      <c r="H1190" s="108"/>
    </row>
    <row r="1191" spans="2:8" s="1" customFormat="1" x14ac:dyDescent="0.2">
      <c r="B1191" s="66"/>
      <c r="C1191" s="105"/>
      <c r="D1191" s="105"/>
      <c r="E1191" s="106"/>
      <c r="F1191" s="107"/>
      <c r="G1191" s="105"/>
      <c r="H1191" s="108"/>
    </row>
    <row r="1192" spans="2:8" s="1" customFormat="1" x14ac:dyDescent="0.2">
      <c r="B1192" s="66"/>
      <c r="C1192" s="105"/>
      <c r="D1192" s="105"/>
      <c r="E1192" s="106"/>
      <c r="F1192" s="107"/>
      <c r="G1192" s="105"/>
      <c r="H1192" s="108"/>
    </row>
    <row r="1193" spans="2:8" s="1" customFormat="1" x14ac:dyDescent="0.2">
      <c r="B1193" s="66"/>
      <c r="C1193" s="105"/>
      <c r="D1193" s="105"/>
      <c r="E1193" s="106"/>
      <c r="F1193" s="107"/>
      <c r="G1193" s="105"/>
      <c r="H1193" s="108"/>
    </row>
    <row r="1194" spans="2:8" s="1" customFormat="1" x14ac:dyDescent="0.2">
      <c r="B1194" s="66"/>
      <c r="C1194" s="105"/>
      <c r="D1194" s="105"/>
      <c r="E1194" s="106"/>
      <c r="F1194" s="107"/>
      <c r="G1194" s="105"/>
      <c r="H1194" s="108"/>
    </row>
    <row r="1195" spans="2:8" s="1" customFormat="1" x14ac:dyDescent="0.2">
      <c r="B1195" s="66"/>
      <c r="C1195" s="105"/>
      <c r="D1195" s="105"/>
      <c r="E1195" s="106"/>
      <c r="F1195" s="107"/>
      <c r="G1195" s="105"/>
      <c r="H1195" s="108"/>
    </row>
    <row r="1196" spans="2:8" s="1" customFormat="1" x14ac:dyDescent="0.2">
      <c r="B1196" s="66"/>
      <c r="C1196" s="105"/>
      <c r="D1196" s="105"/>
      <c r="E1196" s="106"/>
      <c r="F1196" s="107"/>
      <c r="G1196" s="105"/>
      <c r="H1196" s="108"/>
    </row>
    <row r="1197" spans="2:8" s="1" customFormat="1" x14ac:dyDescent="0.2">
      <c r="B1197" s="66"/>
      <c r="C1197" s="105"/>
      <c r="D1197" s="105"/>
      <c r="E1197" s="106"/>
      <c r="F1197" s="107"/>
      <c r="G1197" s="105"/>
      <c r="H1197" s="108"/>
    </row>
    <row r="1198" spans="2:8" s="1" customFormat="1" x14ac:dyDescent="0.2">
      <c r="B1198" s="66"/>
      <c r="C1198" s="105"/>
      <c r="D1198" s="105"/>
      <c r="E1198" s="106"/>
      <c r="F1198" s="107"/>
      <c r="G1198" s="105"/>
      <c r="H1198" s="108"/>
    </row>
    <row r="1199" spans="2:8" s="1" customFormat="1" x14ac:dyDescent="0.2">
      <c r="B1199" s="66"/>
      <c r="C1199" s="105"/>
      <c r="D1199" s="105"/>
      <c r="E1199" s="106"/>
      <c r="F1199" s="107"/>
      <c r="G1199" s="105"/>
      <c r="H1199" s="108"/>
    </row>
    <row r="1200" spans="2:8" s="1" customFormat="1" x14ac:dyDescent="0.2">
      <c r="B1200" s="66"/>
      <c r="C1200" s="105"/>
      <c r="D1200" s="105"/>
      <c r="E1200" s="106"/>
      <c r="F1200" s="107"/>
      <c r="G1200" s="105"/>
      <c r="H1200" s="108"/>
    </row>
    <row r="1201" spans="2:8" s="1" customFormat="1" x14ac:dyDescent="0.2">
      <c r="B1201" s="66"/>
      <c r="C1201" s="105"/>
      <c r="D1201" s="105"/>
      <c r="E1201" s="106"/>
      <c r="F1201" s="107"/>
      <c r="G1201" s="105"/>
      <c r="H1201" s="108"/>
    </row>
    <row r="1202" spans="2:8" s="1" customFormat="1" x14ac:dyDescent="0.2">
      <c r="B1202" s="66"/>
      <c r="C1202" s="105"/>
      <c r="D1202" s="105"/>
      <c r="E1202" s="106"/>
      <c r="F1202" s="107"/>
      <c r="G1202" s="105"/>
      <c r="H1202" s="108"/>
    </row>
    <row r="1203" spans="2:8" s="1" customFormat="1" x14ac:dyDescent="0.2">
      <c r="B1203" s="66"/>
      <c r="C1203" s="105"/>
      <c r="D1203" s="105"/>
      <c r="E1203" s="106"/>
      <c r="F1203" s="107"/>
      <c r="G1203" s="105"/>
      <c r="H1203" s="108"/>
    </row>
    <row r="1204" spans="2:8" s="1" customFormat="1" x14ac:dyDescent="0.2">
      <c r="B1204" s="66"/>
      <c r="C1204" s="105"/>
      <c r="D1204" s="105"/>
      <c r="E1204" s="106"/>
      <c r="F1204" s="107"/>
      <c r="G1204" s="105"/>
      <c r="H1204" s="108"/>
    </row>
    <row r="1205" spans="2:8" s="1" customFormat="1" x14ac:dyDescent="0.2">
      <c r="B1205" s="66"/>
      <c r="C1205" s="105"/>
      <c r="D1205" s="105"/>
      <c r="E1205" s="106"/>
      <c r="F1205" s="107"/>
      <c r="G1205" s="105"/>
      <c r="H1205" s="108"/>
    </row>
    <row r="1206" spans="2:8" s="1" customFormat="1" x14ac:dyDescent="0.2">
      <c r="B1206" s="66"/>
      <c r="C1206" s="105"/>
      <c r="D1206" s="105"/>
      <c r="E1206" s="106"/>
      <c r="F1206" s="107"/>
      <c r="G1206" s="105"/>
      <c r="H1206" s="108"/>
    </row>
    <row r="1207" spans="2:8" s="1" customFormat="1" x14ac:dyDescent="0.2">
      <c r="B1207" s="66"/>
      <c r="C1207" s="105"/>
      <c r="D1207" s="105"/>
      <c r="E1207" s="106"/>
      <c r="F1207" s="107"/>
      <c r="G1207" s="105"/>
      <c r="H1207" s="108"/>
    </row>
    <row r="1208" spans="2:8" s="1" customFormat="1" x14ac:dyDescent="0.2">
      <c r="B1208" s="66"/>
      <c r="C1208" s="105"/>
      <c r="D1208" s="105"/>
      <c r="E1208" s="106"/>
      <c r="F1208" s="107"/>
      <c r="G1208" s="105"/>
      <c r="H1208" s="108"/>
    </row>
    <row r="1209" spans="2:8" s="1" customFormat="1" x14ac:dyDescent="0.2">
      <c r="B1209" s="66"/>
      <c r="C1209" s="105"/>
      <c r="D1209" s="105"/>
      <c r="E1209" s="106"/>
      <c r="F1209" s="107"/>
      <c r="G1209" s="105"/>
      <c r="H1209" s="108"/>
    </row>
    <row r="1210" spans="2:8" s="1" customFormat="1" x14ac:dyDescent="0.2">
      <c r="B1210" s="66"/>
      <c r="C1210" s="105"/>
      <c r="D1210" s="105"/>
      <c r="E1210" s="106"/>
      <c r="F1210" s="107"/>
      <c r="G1210" s="105"/>
      <c r="H1210" s="108"/>
    </row>
    <row r="1211" spans="2:8" s="1" customFormat="1" x14ac:dyDescent="0.2">
      <c r="B1211" s="66"/>
      <c r="C1211" s="105"/>
      <c r="D1211" s="105"/>
      <c r="E1211" s="106"/>
      <c r="F1211" s="107"/>
      <c r="G1211" s="105"/>
      <c r="H1211" s="108"/>
    </row>
    <row r="1212" spans="2:8" s="1" customFormat="1" x14ac:dyDescent="0.2">
      <c r="B1212" s="66"/>
      <c r="C1212" s="105"/>
      <c r="D1212" s="105"/>
      <c r="E1212" s="106"/>
      <c r="F1212" s="107"/>
      <c r="G1212" s="105"/>
      <c r="H1212" s="108"/>
    </row>
    <row r="1213" spans="2:8" s="1" customFormat="1" x14ac:dyDescent="0.2">
      <c r="B1213" s="66"/>
      <c r="C1213" s="105"/>
      <c r="D1213" s="105"/>
      <c r="E1213" s="106"/>
      <c r="F1213" s="107"/>
      <c r="G1213" s="105"/>
      <c r="H1213" s="108"/>
    </row>
    <row r="1214" spans="2:8" s="1" customFormat="1" x14ac:dyDescent="0.2">
      <c r="B1214" s="66"/>
      <c r="C1214" s="105"/>
      <c r="D1214" s="105"/>
      <c r="E1214" s="106"/>
      <c r="F1214" s="107"/>
      <c r="G1214" s="105"/>
      <c r="H1214" s="108"/>
    </row>
    <row r="1215" spans="2:8" s="1" customFormat="1" x14ac:dyDescent="0.2">
      <c r="B1215" s="66"/>
      <c r="C1215" s="105"/>
      <c r="D1215" s="105"/>
      <c r="E1215" s="106"/>
      <c r="F1215" s="107"/>
      <c r="G1215" s="105"/>
      <c r="H1215" s="108"/>
    </row>
    <row r="1216" spans="2:8" s="1" customFormat="1" x14ac:dyDescent="0.2">
      <c r="B1216" s="66"/>
      <c r="C1216" s="105"/>
      <c r="D1216" s="105"/>
      <c r="E1216" s="106"/>
      <c r="F1216" s="107"/>
      <c r="G1216" s="105"/>
      <c r="H1216" s="108"/>
    </row>
    <row r="1217" spans="2:8" s="1" customFormat="1" x14ac:dyDescent="0.2">
      <c r="B1217" s="66"/>
      <c r="C1217" s="105"/>
      <c r="D1217" s="105"/>
      <c r="E1217" s="106"/>
      <c r="F1217" s="107"/>
      <c r="G1217" s="105"/>
      <c r="H1217" s="108"/>
    </row>
    <row r="1218" spans="2:8" s="1" customFormat="1" x14ac:dyDescent="0.2">
      <c r="B1218" s="66"/>
      <c r="C1218" s="105"/>
      <c r="D1218" s="105"/>
      <c r="E1218" s="106"/>
      <c r="F1218" s="107"/>
      <c r="G1218" s="105"/>
      <c r="H1218" s="108"/>
    </row>
    <row r="1219" spans="2:8" s="1" customFormat="1" x14ac:dyDescent="0.2">
      <c r="B1219" s="66"/>
      <c r="C1219" s="105"/>
      <c r="D1219" s="105"/>
      <c r="E1219" s="106"/>
      <c r="F1219" s="107"/>
      <c r="G1219" s="105"/>
      <c r="H1219" s="108"/>
    </row>
    <row r="1220" spans="2:8" s="1" customFormat="1" x14ac:dyDescent="0.2">
      <c r="B1220" s="66"/>
      <c r="C1220" s="105"/>
      <c r="D1220" s="105"/>
      <c r="E1220" s="106"/>
      <c r="F1220" s="107"/>
      <c r="G1220" s="105"/>
      <c r="H1220" s="108"/>
    </row>
    <row r="1221" spans="2:8" s="1" customFormat="1" x14ac:dyDescent="0.2">
      <c r="B1221" s="66"/>
      <c r="C1221" s="105"/>
      <c r="D1221" s="105"/>
      <c r="E1221" s="106"/>
      <c r="F1221" s="107"/>
      <c r="G1221" s="105"/>
      <c r="H1221" s="108"/>
    </row>
    <row r="1222" spans="2:8" s="1" customFormat="1" x14ac:dyDescent="0.2">
      <c r="B1222" s="66"/>
      <c r="C1222" s="105"/>
      <c r="D1222" s="105"/>
      <c r="E1222" s="106"/>
      <c r="F1222" s="107"/>
      <c r="G1222" s="105"/>
      <c r="H1222" s="108"/>
    </row>
    <row r="1223" spans="2:8" s="1" customFormat="1" x14ac:dyDescent="0.2">
      <c r="B1223" s="66"/>
      <c r="C1223" s="105"/>
      <c r="D1223" s="105"/>
      <c r="E1223" s="106"/>
      <c r="F1223" s="107"/>
      <c r="G1223" s="105"/>
      <c r="H1223" s="108"/>
    </row>
    <row r="1224" spans="2:8" s="1" customFormat="1" x14ac:dyDescent="0.2">
      <c r="B1224" s="66"/>
      <c r="C1224" s="105"/>
      <c r="D1224" s="105"/>
      <c r="E1224" s="106"/>
      <c r="F1224" s="107"/>
      <c r="G1224" s="105"/>
      <c r="H1224" s="108"/>
    </row>
    <row r="1225" spans="2:8" s="1" customFormat="1" x14ac:dyDescent="0.2">
      <c r="B1225" s="66"/>
      <c r="C1225" s="105"/>
      <c r="D1225" s="105"/>
      <c r="E1225" s="106"/>
      <c r="F1225" s="107"/>
      <c r="G1225" s="105"/>
      <c r="H1225" s="108"/>
    </row>
    <row r="1226" spans="2:8" s="1" customFormat="1" x14ac:dyDescent="0.2">
      <c r="B1226" s="66"/>
      <c r="C1226" s="105"/>
      <c r="D1226" s="105"/>
      <c r="E1226" s="106"/>
      <c r="F1226" s="107"/>
      <c r="G1226" s="105"/>
      <c r="H1226" s="108"/>
    </row>
    <row r="1227" spans="2:8" s="1" customFormat="1" x14ac:dyDescent="0.2">
      <c r="B1227" s="66"/>
      <c r="C1227" s="105"/>
      <c r="D1227" s="105"/>
      <c r="E1227" s="106"/>
      <c r="F1227" s="107"/>
      <c r="G1227" s="105"/>
      <c r="H1227" s="108"/>
    </row>
    <row r="1228" spans="2:8" s="1" customFormat="1" x14ac:dyDescent="0.2">
      <c r="B1228" s="66"/>
      <c r="C1228" s="105"/>
      <c r="D1228" s="105"/>
      <c r="E1228" s="106"/>
      <c r="F1228" s="107"/>
      <c r="G1228" s="105"/>
      <c r="H1228" s="108"/>
    </row>
    <row r="1229" spans="2:8" s="1" customFormat="1" x14ac:dyDescent="0.2">
      <c r="B1229" s="66"/>
      <c r="C1229" s="105"/>
      <c r="D1229" s="105"/>
      <c r="E1229" s="106"/>
      <c r="F1229" s="107"/>
      <c r="G1229" s="105"/>
      <c r="H1229" s="108"/>
    </row>
    <row r="1230" spans="2:8" s="1" customFormat="1" x14ac:dyDescent="0.2">
      <c r="B1230" s="66"/>
      <c r="C1230" s="105"/>
      <c r="D1230" s="105"/>
      <c r="E1230" s="106"/>
      <c r="F1230" s="107"/>
      <c r="G1230" s="105"/>
      <c r="H1230" s="108"/>
    </row>
    <row r="1231" spans="2:8" s="1" customFormat="1" x14ac:dyDescent="0.2">
      <c r="B1231" s="66"/>
      <c r="C1231" s="105"/>
      <c r="D1231" s="105"/>
      <c r="E1231" s="106"/>
      <c r="F1231" s="107"/>
      <c r="G1231" s="105"/>
      <c r="H1231" s="108"/>
    </row>
    <row r="1232" spans="2:8" s="1" customFormat="1" x14ac:dyDescent="0.2">
      <c r="B1232" s="66"/>
      <c r="C1232" s="105"/>
      <c r="D1232" s="105"/>
      <c r="E1232" s="106"/>
      <c r="F1232" s="107"/>
      <c r="G1232" s="105"/>
      <c r="H1232" s="108"/>
    </row>
    <row r="1233" spans="2:8" s="1" customFormat="1" x14ac:dyDescent="0.2">
      <c r="B1233" s="66"/>
      <c r="C1233" s="105"/>
      <c r="D1233" s="105"/>
      <c r="E1233" s="106"/>
      <c r="F1233" s="107"/>
      <c r="G1233" s="105"/>
      <c r="H1233" s="108"/>
    </row>
    <row r="1234" spans="2:8" s="1" customFormat="1" x14ac:dyDescent="0.2">
      <c r="B1234" s="66"/>
      <c r="C1234" s="105"/>
      <c r="D1234" s="105"/>
      <c r="E1234" s="106"/>
      <c r="F1234" s="107"/>
      <c r="G1234" s="105"/>
      <c r="H1234" s="108"/>
    </row>
    <row r="1235" spans="2:8" s="1" customFormat="1" x14ac:dyDescent="0.2">
      <c r="B1235" s="66"/>
      <c r="C1235" s="105"/>
      <c r="D1235" s="105"/>
      <c r="E1235" s="106"/>
      <c r="F1235" s="107"/>
      <c r="G1235" s="105"/>
      <c r="H1235" s="108"/>
    </row>
    <row r="1236" spans="2:8" s="1" customFormat="1" x14ac:dyDescent="0.2">
      <c r="B1236" s="66"/>
      <c r="C1236" s="105"/>
      <c r="D1236" s="105"/>
      <c r="E1236" s="106"/>
      <c r="F1236" s="107"/>
      <c r="G1236" s="105"/>
      <c r="H1236" s="108"/>
    </row>
    <row r="1237" spans="2:8" s="1" customFormat="1" x14ac:dyDescent="0.2">
      <c r="B1237" s="66"/>
      <c r="C1237" s="105"/>
      <c r="D1237" s="105"/>
      <c r="E1237" s="106"/>
      <c r="F1237" s="107"/>
      <c r="G1237" s="105"/>
      <c r="H1237" s="108"/>
    </row>
    <row r="1238" spans="2:8" s="1" customFormat="1" x14ac:dyDescent="0.2">
      <c r="B1238" s="66"/>
      <c r="C1238" s="105"/>
      <c r="D1238" s="105"/>
      <c r="E1238" s="106"/>
      <c r="F1238" s="107"/>
      <c r="G1238" s="105"/>
      <c r="H1238" s="108"/>
    </row>
    <row r="1239" spans="2:8" s="1" customFormat="1" x14ac:dyDescent="0.2">
      <c r="B1239" s="66"/>
      <c r="C1239" s="105"/>
      <c r="D1239" s="105"/>
      <c r="E1239" s="106"/>
      <c r="F1239" s="107"/>
      <c r="G1239" s="105"/>
      <c r="H1239" s="108"/>
    </row>
    <row r="1240" spans="2:8" s="1" customFormat="1" x14ac:dyDescent="0.2">
      <c r="B1240" s="66"/>
      <c r="C1240" s="105"/>
      <c r="D1240" s="105"/>
      <c r="E1240" s="106"/>
      <c r="F1240" s="107"/>
      <c r="G1240" s="105"/>
      <c r="H1240" s="108"/>
    </row>
    <row r="1241" spans="2:8" s="1" customFormat="1" x14ac:dyDescent="0.2">
      <c r="B1241" s="66"/>
      <c r="C1241" s="105"/>
      <c r="D1241" s="105"/>
      <c r="E1241" s="106"/>
      <c r="F1241" s="107"/>
      <c r="G1241" s="105"/>
      <c r="H1241" s="108"/>
    </row>
    <row r="1242" spans="2:8" s="1" customFormat="1" x14ac:dyDescent="0.2">
      <c r="B1242" s="66"/>
      <c r="C1242" s="105"/>
      <c r="D1242" s="105"/>
      <c r="E1242" s="106"/>
      <c r="F1242" s="107"/>
      <c r="G1242" s="105"/>
      <c r="H1242" s="108"/>
    </row>
    <row r="1243" spans="2:8" s="1" customFormat="1" x14ac:dyDescent="0.2">
      <c r="B1243" s="66"/>
      <c r="C1243" s="105"/>
      <c r="D1243" s="105"/>
      <c r="E1243" s="106"/>
      <c r="F1243" s="107"/>
      <c r="G1243" s="105"/>
      <c r="H1243" s="108"/>
    </row>
    <row r="1244" spans="2:8" s="1" customFormat="1" x14ac:dyDescent="0.2">
      <c r="B1244" s="66"/>
      <c r="C1244" s="105"/>
      <c r="D1244" s="105"/>
      <c r="E1244" s="106"/>
      <c r="F1244" s="107"/>
      <c r="G1244" s="105"/>
      <c r="H1244" s="108"/>
    </row>
    <row r="1245" spans="2:8" s="1" customFormat="1" x14ac:dyDescent="0.2">
      <c r="B1245" s="66"/>
      <c r="C1245" s="105"/>
      <c r="D1245" s="105"/>
      <c r="E1245" s="106"/>
      <c r="F1245" s="107"/>
      <c r="G1245" s="105"/>
      <c r="H1245" s="108"/>
    </row>
    <row r="1246" spans="2:8" s="1" customFormat="1" x14ac:dyDescent="0.2">
      <c r="B1246" s="66"/>
      <c r="C1246" s="105"/>
      <c r="D1246" s="105"/>
      <c r="E1246" s="106"/>
      <c r="F1246" s="107"/>
      <c r="G1246" s="105"/>
      <c r="H1246" s="108"/>
    </row>
    <row r="1247" spans="2:8" s="1" customFormat="1" x14ac:dyDescent="0.2">
      <c r="B1247" s="66"/>
      <c r="C1247" s="105"/>
      <c r="D1247" s="105"/>
      <c r="E1247" s="106"/>
      <c r="F1247" s="107"/>
      <c r="G1247" s="105"/>
      <c r="H1247" s="108"/>
    </row>
    <row r="1248" spans="2:8" s="1" customFormat="1" x14ac:dyDescent="0.2">
      <c r="B1248" s="66"/>
      <c r="C1248" s="105"/>
      <c r="D1248" s="105"/>
      <c r="E1248" s="106"/>
      <c r="F1248" s="107"/>
      <c r="G1248" s="105"/>
      <c r="H1248" s="108"/>
    </row>
    <row r="1249" spans="2:8" s="1" customFormat="1" x14ac:dyDescent="0.2">
      <c r="B1249" s="66"/>
      <c r="C1249" s="105"/>
      <c r="D1249" s="105"/>
      <c r="E1249" s="106"/>
      <c r="F1249" s="107"/>
      <c r="G1249" s="105"/>
      <c r="H1249" s="108"/>
    </row>
    <row r="1250" spans="2:8" s="1" customFormat="1" x14ac:dyDescent="0.2">
      <c r="B1250" s="66"/>
      <c r="C1250" s="105"/>
      <c r="D1250" s="105"/>
      <c r="E1250" s="106"/>
      <c r="F1250" s="107"/>
      <c r="G1250" s="105"/>
      <c r="H1250" s="108"/>
    </row>
    <row r="1251" spans="2:8" s="1" customFormat="1" x14ac:dyDescent="0.2">
      <c r="B1251" s="66"/>
      <c r="C1251" s="105"/>
      <c r="D1251" s="105"/>
      <c r="E1251" s="106"/>
      <c r="F1251" s="107"/>
      <c r="G1251" s="105"/>
      <c r="H1251" s="108"/>
    </row>
    <row r="1252" spans="2:8" s="1" customFormat="1" x14ac:dyDescent="0.2">
      <c r="B1252" s="66"/>
      <c r="C1252" s="105"/>
      <c r="D1252" s="105"/>
      <c r="E1252" s="106"/>
      <c r="F1252" s="107"/>
      <c r="G1252" s="105"/>
      <c r="H1252" s="108"/>
    </row>
    <row r="1253" spans="2:8" s="1" customFormat="1" x14ac:dyDescent="0.2">
      <c r="B1253" s="66"/>
      <c r="C1253" s="105"/>
      <c r="D1253" s="105"/>
      <c r="E1253" s="106"/>
      <c r="F1253" s="107"/>
      <c r="G1253" s="105"/>
      <c r="H1253" s="108"/>
    </row>
    <row r="1254" spans="2:8" s="1" customFormat="1" x14ac:dyDescent="0.2">
      <c r="B1254" s="66"/>
      <c r="C1254" s="105"/>
      <c r="D1254" s="105"/>
      <c r="E1254" s="106"/>
      <c r="F1254" s="107"/>
      <c r="G1254" s="105"/>
      <c r="H1254" s="108"/>
    </row>
    <row r="1255" spans="2:8" s="1" customFormat="1" x14ac:dyDescent="0.2">
      <c r="B1255" s="66"/>
      <c r="C1255" s="105"/>
      <c r="D1255" s="105"/>
      <c r="E1255" s="106"/>
      <c r="F1255" s="107"/>
      <c r="G1255" s="105"/>
      <c r="H1255" s="108"/>
    </row>
    <row r="1256" spans="2:8" s="1" customFormat="1" x14ac:dyDescent="0.2">
      <c r="B1256" s="66"/>
      <c r="C1256" s="105"/>
      <c r="D1256" s="105"/>
      <c r="E1256" s="106"/>
      <c r="F1256" s="107"/>
      <c r="G1256" s="105"/>
      <c r="H1256" s="108"/>
    </row>
    <row r="1257" spans="2:8" s="1" customFormat="1" x14ac:dyDescent="0.2">
      <c r="B1257" s="66"/>
      <c r="C1257" s="105"/>
      <c r="D1257" s="105"/>
      <c r="E1257" s="106"/>
      <c r="F1257" s="107"/>
      <c r="G1257" s="105"/>
      <c r="H1257" s="108"/>
    </row>
    <row r="1258" spans="2:8" s="1" customFormat="1" x14ac:dyDescent="0.2">
      <c r="B1258" s="66"/>
      <c r="C1258" s="105"/>
      <c r="D1258" s="105"/>
      <c r="E1258" s="106"/>
      <c r="F1258" s="107"/>
      <c r="G1258" s="105"/>
      <c r="H1258" s="108"/>
    </row>
    <row r="1259" spans="2:8" s="1" customFormat="1" x14ac:dyDescent="0.2">
      <c r="B1259" s="66"/>
      <c r="C1259" s="105"/>
      <c r="D1259" s="105"/>
      <c r="E1259" s="106"/>
      <c r="F1259" s="107"/>
      <c r="G1259" s="105"/>
      <c r="H1259" s="108"/>
    </row>
    <row r="1260" spans="2:8" s="1" customFormat="1" x14ac:dyDescent="0.2">
      <c r="B1260" s="66"/>
      <c r="C1260" s="105"/>
      <c r="D1260" s="105"/>
      <c r="E1260" s="106"/>
      <c r="F1260" s="107"/>
      <c r="G1260" s="105"/>
      <c r="H1260" s="108"/>
    </row>
    <row r="1261" spans="2:8" s="1" customFormat="1" x14ac:dyDescent="0.2">
      <c r="B1261" s="66"/>
      <c r="C1261" s="105"/>
      <c r="D1261" s="105"/>
      <c r="E1261" s="106"/>
      <c r="F1261" s="107"/>
      <c r="G1261" s="105"/>
      <c r="H1261" s="108"/>
    </row>
    <row r="1262" spans="2:8" s="1" customFormat="1" x14ac:dyDescent="0.2">
      <c r="B1262" s="66"/>
      <c r="C1262" s="105"/>
      <c r="D1262" s="105"/>
      <c r="E1262" s="106"/>
      <c r="F1262" s="107"/>
      <c r="G1262" s="105"/>
      <c r="H1262" s="108"/>
    </row>
    <row r="1263" spans="2:8" s="1" customFormat="1" x14ac:dyDescent="0.2">
      <c r="B1263" s="66"/>
      <c r="C1263" s="105"/>
      <c r="D1263" s="105"/>
      <c r="E1263" s="106"/>
      <c r="F1263" s="107"/>
      <c r="G1263" s="105"/>
      <c r="H1263" s="108"/>
    </row>
    <row r="1264" spans="2:8" s="1" customFormat="1" x14ac:dyDescent="0.2">
      <c r="B1264" s="66"/>
      <c r="C1264" s="105"/>
      <c r="D1264" s="105"/>
      <c r="E1264" s="106"/>
      <c r="F1264" s="107"/>
      <c r="G1264" s="105"/>
      <c r="H1264" s="108"/>
    </row>
    <row r="1265" spans="2:8" s="1" customFormat="1" x14ac:dyDescent="0.2">
      <c r="B1265" s="66"/>
      <c r="C1265" s="105"/>
      <c r="D1265" s="105"/>
      <c r="E1265" s="106"/>
      <c r="F1265" s="107"/>
      <c r="G1265" s="105"/>
      <c r="H1265" s="108"/>
    </row>
    <row r="1266" spans="2:8" s="1" customFormat="1" x14ac:dyDescent="0.2">
      <c r="B1266" s="66"/>
      <c r="C1266" s="105"/>
      <c r="D1266" s="105"/>
      <c r="E1266" s="106"/>
      <c r="F1266" s="107"/>
      <c r="G1266" s="105"/>
      <c r="H1266" s="108"/>
    </row>
    <row r="1267" spans="2:8" s="1" customFormat="1" x14ac:dyDescent="0.2">
      <c r="B1267" s="66"/>
      <c r="C1267" s="105"/>
      <c r="D1267" s="105"/>
      <c r="E1267" s="106"/>
      <c r="F1267" s="107"/>
      <c r="G1267" s="105"/>
      <c r="H1267" s="108"/>
    </row>
    <row r="1268" spans="2:8" s="1" customFormat="1" x14ac:dyDescent="0.2">
      <c r="B1268" s="66"/>
      <c r="C1268" s="105"/>
      <c r="D1268" s="105"/>
      <c r="E1268" s="106"/>
      <c r="F1268" s="107"/>
      <c r="G1268" s="105"/>
      <c r="H1268" s="108"/>
    </row>
    <row r="1269" spans="2:8" s="1" customFormat="1" x14ac:dyDescent="0.2">
      <c r="B1269" s="66"/>
      <c r="C1269" s="105"/>
      <c r="D1269" s="105"/>
      <c r="E1269" s="106"/>
      <c r="F1269" s="107"/>
      <c r="G1269" s="105"/>
      <c r="H1269" s="108"/>
    </row>
    <row r="1270" spans="2:8" s="1" customFormat="1" x14ac:dyDescent="0.2">
      <c r="B1270" s="66"/>
      <c r="C1270" s="105"/>
      <c r="D1270" s="105"/>
      <c r="E1270" s="106"/>
      <c r="F1270" s="107"/>
      <c r="G1270" s="105"/>
      <c r="H1270" s="108"/>
    </row>
    <row r="1271" spans="2:8" s="1" customFormat="1" x14ac:dyDescent="0.2">
      <c r="B1271" s="66"/>
      <c r="C1271" s="105"/>
      <c r="D1271" s="105"/>
      <c r="E1271" s="106"/>
      <c r="F1271" s="107"/>
      <c r="G1271" s="105"/>
      <c r="H1271" s="108"/>
    </row>
    <row r="1272" spans="2:8" s="1" customFormat="1" x14ac:dyDescent="0.2">
      <c r="B1272" s="66"/>
      <c r="C1272" s="105"/>
      <c r="D1272" s="105"/>
      <c r="E1272" s="106"/>
      <c r="F1272" s="107"/>
      <c r="G1272" s="105"/>
      <c r="H1272" s="108"/>
    </row>
    <row r="1273" spans="2:8" s="1" customFormat="1" x14ac:dyDescent="0.2">
      <c r="B1273" s="66"/>
      <c r="C1273" s="105"/>
      <c r="D1273" s="105"/>
      <c r="E1273" s="106"/>
      <c r="F1273" s="107"/>
      <c r="G1273" s="105"/>
      <c r="H1273" s="108"/>
    </row>
    <row r="1274" spans="2:8" s="1" customFormat="1" x14ac:dyDescent="0.2">
      <c r="B1274" s="66"/>
      <c r="C1274" s="105"/>
      <c r="D1274" s="105"/>
      <c r="E1274" s="106"/>
      <c r="F1274" s="107"/>
      <c r="G1274" s="105"/>
      <c r="H1274" s="108"/>
    </row>
    <row r="1275" spans="2:8" s="1" customFormat="1" x14ac:dyDescent="0.2">
      <c r="B1275" s="66"/>
      <c r="C1275" s="105"/>
      <c r="D1275" s="105"/>
      <c r="E1275" s="106"/>
      <c r="F1275" s="107"/>
      <c r="G1275" s="105"/>
      <c r="H1275" s="108"/>
    </row>
    <row r="1276" spans="2:8" s="1" customFormat="1" x14ac:dyDescent="0.2">
      <c r="B1276" s="66"/>
      <c r="C1276" s="105"/>
      <c r="D1276" s="105"/>
      <c r="E1276" s="106"/>
      <c r="F1276" s="107"/>
      <c r="G1276" s="105"/>
      <c r="H1276" s="108"/>
    </row>
    <row r="1277" spans="2:8" s="1" customFormat="1" x14ac:dyDescent="0.2">
      <c r="B1277" s="66"/>
      <c r="C1277" s="105"/>
      <c r="D1277" s="105"/>
      <c r="E1277" s="106"/>
      <c r="F1277" s="107"/>
      <c r="G1277" s="105"/>
      <c r="H1277" s="108"/>
    </row>
    <row r="1278" spans="2:8" s="1" customFormat="1" x14ac:dyDescent="0.2">
      <c r="B1278" s="66"/>
      <c r="C1278" s="105"/>
      <c r="D1278" s="105"/>
      <c r="E1278" s="106"/>
      <c r="F1278" s="107"/>
      <c r="G1278" s="105"/>
      <c r="H1278" s="108"/>
    </row>
    <row r="1279" spans="2:8" s="1" customFormat="1" x14ac:dyDescent="0.2">
      <c r="B1279" s="66"/>
      <c r="C1279" s="105"/>
      <c r="D1279" s="105"/>
      <c r="E1279" s="106"/>
      <c r="F1279" s="107"/>
      <c r="G1279" s="105"/>
      <c r="H1279" s="108"/>
    </row>
    <row r="1280" spans="2:8" s="1" customFormat="1" x14ac:dyDescent="0.2">
      <c r="B1280" s="66"/>
      <c r="C1280" s="105"/>
      <c r="D1280" s="105"/>
      <c r="E1280" s="106"/>
      <c r="F1280" s="107"/>
      <c r="G1280" s="105"/>
      <c r="H1280" s="108"/>
    </row>
    <row r="1281" spans="2:8" s="1" customFormat="1" x14ac:dyDescent="0.2">
      <c r="B1281" s="66"/>
      <c r="C1281" s="105"/>
      <c r="D1281" s="105"/>
      <c r="E1281" s="106"/>
      <c r="F1281" s="107"/>
      <c r="G1281" s="105"/>
      <c r="H1281" s="108"/>
    </row>
    <row r="1282" spans="2:8" s="1" customFormat="1" x14ac:dyDescent="0.2">
      <c r="B1282" s="66"/>
      <c r="C1282" s="105"/>
      <c r="D1282" s="105"/>
      <c r="E1282" s="106"/>
      <c r="F1282" s="107"/>
      <c r="G1282" s="105"/>
      <c r="H1282" s="108"/>
    </row>
    <row r="1283" spans="2:8" s="1" customFormat="1" x14ac:dyDescent="0.2">
      <c r="B1283" s="66"/>
      <c r="C1283" s="105"/>
      <c r="D1283" s="105"/>
      <c r="E1283" s="106"/>
      <c r="F1283" s="107"/>
      <c r="G1283" s="105"/>
      <c r="H1283" s="108"/>
    </row>
    <row r="1284" spans="2:8" s="1" customFormat="1" x14ac:dyDescent="0.2">
      <c r="B1284" s="66"/>
      <c r="C1284" s="105"/>
      <c r="D1284" s="105"/>
      <c r="E1284" s="106"/>
      <c r="F1284" s="107"/>
      <c r="G1284" s="105"/>
      <c r="H1284" s="108"/>
    </row>
    <row r="1285" spans="2:8" s="1" customFormat="1" x14ac:dyDescent="0.2">
      <c r="B1285" s="66"/>
      <c r="C1285" s="105"/>
      <c r="D1285" s="105"/>
      <c r="E1285" s="106"/>
      <c r="F1285" s="107"/>
      <c r="G1285" s="105"/>
      <c r="H1285" s="108"/>
    </row>
    <row r="1286" spans="2:8" s="1" customFormat="1" x14ac:dyDescent="0.2">
      <c r="B1286" s="66"/>
      <c r="C1286" s="105"/>
      <c r="D1286" s="105"/>
      <c r="E1286" s="106"/>
      <c r="F1286" s="107"/>
      <c r="G1286" s="105"/>
      <c r="H1286" s="108"/>
    </row>
    <row r="1287" spans="2:8" s="1" customFormat="1" x14ac:dyDescent="0.2">
      <c r="B1287" s="66"/>
      <c r="C1287" s="105"/>
      <c r="D1287" s="105"/>
      <c r="E1287" s="106"/>
      <c r="F1287" s="107"/>
      <c r="G1287" s="105"/>
      <c r="H1287" s="108"/>
    </row>
    <row r="1288" spans="2:8" s="1" customFormat="1" x14ac:dyDescent="0.2">
      <c r="B1288" s="66"/>
      <c r="C1288" s="105"/>
      <c r="D1288" s="105"/>
      <c r="E1288" s="106"/>
      <c r="F1288" s="107"/>
      <c r="G1288" s="105"/>
      <c r="H1288" s="108"/>
    </row>
    <row r="1289" spans="2:8" s="1" customFormat="1" x14ac:dyDescent="0.2">
      <c r="B1289" s="66"/>
      <c r="C1289" s="105"/>
      <c r="D1289" s="105"/>
      <c r="E1289" s="106"/>
      <c r="F1289" s="107"/>
      <c r="G1289" s="105"/>
      <c r="H1289" s="108"/>
    </row>
    <row r="1290" spans="2:8" s="1" customFormat="1" x14ac:dyDescent="0.2">
      <c r="B1290" s="66"/>
      <c r="C1290" s="105"/>
      <c r="D1290" s="105"/>
      <c r="E1290" s="106"/>
      <c r="F1290" s="107"/>
      <c r="G1290" s="105"/>
      <c r="H1290" s="108"/>
    </row>
    <row r="1291" spans="2:8" s="1" customFormat="1" x14ac:dyDescent="0.2">
      <c r="B1291" s="66"/>
      <c r="C1291" s="105"/>
      <c r="D1291" s="105"/>
      <c r="E1291" s="106"/>
      <c r="F1291" s="107"/>
      <c r="G1291" s="105"/>
      <c r="H1291" s="108"/>
    </row>
    <row r="1292" spans="2:8" s="1" customFormat="1" x14ac:dyDescent="0.2">
      <c r="B1292" s="66"/>
      <c r="C1292" s="105"/>
      <c r="D1292" s="105"/>
      <c r="E1292" s="106"/>
      <c r="F1292" s="107"/>
      <c r="G1292" s="105"/>
      <c r="H1292" s="108"/>
    </row>
    <row r="1293" spans="2:8" s="1" customFormat="1" x14ac:dyDescent="0.2">
      <c r="B1293" s="66"/>
      <c r="C1293" s="105"/>
      <c r="D1293" s="105"/>
      <c r="E1293" s="106"/>
      <c r="F1293" s="107"/>
      <c r="G1293" s="105"/>
      <c r="H1293" s="108"/>
    </row>
    <row r="1294" spans="2:8" s="1" customFormat="1" x14ac:dyDescent="0.2">
      <c r="B1294" s="66"/>
      <c r="C1294" s="105"/>
      <c r="D1294" s="105"/>
      <c r="E1294" s="106"/>
      <c r="F1294" s="107"/>
      <c r="G1294" s="105"/>
      <c r="H1294" s="108"/>
    </row>
    <row r="1295" spans="2:8" s="1" customFormat="1" x14ac:dyDescent="0.2">
      <c r="B1295" s="66"/>
      <c r="C1295" s="105"/>
      <c r="D1295" s="105"/>
      <c r="E1295" s="106"/>
      <c r="F1295" s="107"/>
      <c r="G1295" s="105"/>
      <c r="H1295" s="108"/>
    </row>
    <row r="1296" spans="2:8" s="1" customFormat="1" x14ac:dyDescent="0.2">
      <c r="B1296" s="66"/>
      <c r="C1296" s="105"/>
      <c r="D1296" s="105"/>
      <c r="E1296" s="106"/>
      <c r="F1296" s="107"/>
      <c r="G1296" s="105"/>
      <c r="H1296" s="108"/>
    </row>
    <row r="1297" spans="2:8" s="1" customFormat="1" x14ac:dyDescent="0.2">
      <c r="B1297" s="66"/>
      <c r="C1297" s="105"/>
      <c r="D1297" s="105"/>
      <c r="E1297" s="106"/>
      <c r="F1297" s="107"/>
      <c r="G1297" s="105"/>
      <c r="H1297" s="108"/>
    </row>
    <row r="1298" spans="2:8" s="1" customFormat="1" x14ac:dyDescent="0.2">
      <c r="B1298" s="66"/>
      <c r="C1298" s="105"/>
      <c r="D1298" s="105"/>
      <c r="E1298" s="106"/>
      <c r="F1298" s="107"/>
      <c r="G1298" s="105"/>
      <c r="H1298" s="108"/>
    </row>
    <row r="1299" spans="2:8" s="1" customFormat="1" x14ac:dyDescent="0.2">
      <c r="B1299" s="66"/>
      <c r="C1299" s="105"/>
      <c r="D1299" s="105"/>
      <c r="E1299" s="106"/>
      <c r="F1299" s="107"/>
      <c r="G1299" s="105"/>
      <c r="H1299" s="108"/>
    </row>
    <row r="1300" spans="2:8" s="1" customFormat="1" x14ac:dyDescent="0.2">
      <c r="B1300" s="66"/>
      <c r="C1300" s="105"/>
      <c r="D1300" s="105"/>
      <c r="E1300" s="106"/>
      <c r="F1300" s="107"/>
      <c r="G1300" s="105"/>
      <c r="H1300" s="108"/>
    </row>
    <row r="1301" spans="2:8" s="1" customFormat="1" x14ac:dyDescent="0.2">
      <c r="B1301" s="66"/>
      <c r="C1301" s="105"/>
      <c r="D1301" s="105"/>
      <c r="E1301" s="106"/>
      <c r="F1301" s="107"/>
      <c r="G1301" s="105"/>
      <c r="H1301" s="108"/>
    </row>
    <row r="1302" spans="2:8" s="1" customFormat="1" x14ac:dyDescent="0.2">
      <c r="B1302" s="66"/>
      <c r="C1302" s="105"/>
      <c r="D1302" s="105"/>
      <c r="E1302" s="106"/>
      <c r="F1302" s="107"/>
      <c r="G1302" s="105"/>
      <c r="H1302" s="108"/>
    </row>
    <row r="1303" spans="2:8" s="1" customFormat="1" x14ac:dyDescent="0.2">
      <c r="B1303" s="66"/>
      <c r="C1303" s="105"/>
      <c r="D1303" s="105"/>
      <c r="E1303" s="106"/>
      <c r="F1303" s="107"/>
      <c r="G1303" s="105"/>
      <c r="H1303" s="108"/>
    </row>
    <row r="1304" spans="2:8" s="1" customFormat="1" x14ac:dyDescent="0.2">
      <c r="B1304" s="66"/>
      <c r="C1304" s="105"/>
      <c r="D1304" s="105"/>
      <c r="E1304" s="106"/>
      <c r="F1304" s="107"/>
      <c r="G1304" s="105"/>
      <c r="H1304" s="108"/>
    </row>
    <row r="1305" spans="2:8" s="1" customFormat="1" x14ac:dyDescent="0.2">
      <c r="B1305" s="66"/>
      <c r="C1305" s="105"/>
      <c r="D1305" s="105"/>
      <c r="E1305" s="106"/>
      <c r="F1305" s="107"/>
      <c r="G1305" s="105"/>
      <c r="H1305" s="108"/>
    </row>
    <row r="1306" spans="2:8" s="1" customFormat="1" x14ac:dyDescent="0.2">
      <c r="B1306" s="66"/>
      <c r="C1306" s="105"/>
      <c r="D1306" s="105"/>
      <c r="E1306" s="106"/>
      <c r="F1306" s="107"/>
      <c r="G1306" s="105"/>
      <c r="H1306" s="108"/>
    </row>
    <row r="1307" spans="2:8" s="1" customFormat="1" x14ac:dyDescent="0.2">
      <c r="B1307" s="66"/>
      <c r="C1307" s="105"/>
      <c r="D1307" s="105"/>
      <c r="E1307" s="106"/>
      <c r="F1307" s="107"/>
      <c r="G1307" s="105"/>
      <c r="H1307" s="108"/>
    </row>
    <row r="1308" spans="2:8" s="1" customFormat="1" x14ac:dyDescent="0.2">
      <c r="B1308" s="66"/>
      <c r="C1308" s="105"/>
      <c r="D1308" s="105"/>
      <c r="E1308" s="106"/>
      <c r="F1308" s="107"/>
      <c r="G1308" s="105"/>
      <c r="H1308" s="108"/>
    </row>
    <row r="1309" spans="2:8" s="1" customFormat="1" x14ac:dyDescent="0.2">
      <c r="B1309" s="66"/>
      <c r="C1309" s="105"/>
      <c r="D1309" s="105"/>
      <c r="E1309" s="106"/>
      <c r="F1309" s="107"/>
      <c r="G1309" s="105"/>
      <c r="H1309" s="108"/>
    </row>
    <row r="1310" spans="2:8" s="1" customFormat="1" x14ac:dyDescent="0.2">
      <c r="B1310" s="66"/>
      <c r="C1310" s="105"/>
      <c r="D1310" s="105"/>
      <c r="E1310" s="106"/>
      <c r="F1310" s="107"/>
      <c r="G1310" s="105"/>
      <c r="H1310" s="108"/>
    </row>
    <row r="1311" spans="2:8" s="1" customFormat="1" x14ac:dyDescent="0.2">
      <c r="B1311" s="66"/>
      <c r="C1311" s="105"/>
      <c r="D1311" s="105"/>
      <c r="E1311" s="106"/>
      <c r="F1311" s="107"/>
      <c r="G1311" s="105"/>
      <c r="H1311" s="108"/>
    </row>
    <row r="1312" spans="2:8" s="1" customFormat="1" x14ac:dyDescent="0.2">
      <c r="B1312" s="66"/>
      <c r="C1312" s="105"/>
      <c r="D1312" s="105"/>
      <c r="E1312" s="106"/>
      <c r="F1312" s="107"/>
      <c r="G1312" s="105"/>
      <c r="H1312" s="108"/>
    </row>
    <row r="1313" spans="2:8" s="1" customFormat="1" x14ac:dyDescent="0.2">
      <c r="B1313" s="66"/>
      <c r="C1313" s="105"/>
      <c r="D1313" s="105"/>
      <c r="E1313" s="106"/>
      <c r="F1313" s="107"/>
      <c r="G1313" s="105"/>
      <c r="H1313" s="108"/>
    </row>
    <row r="1314" spans="2:8" s="1" customFormat="1" x14ac:dyDescent="0.2">
      <c r="B1314" s="66"/>
      <c r="C1314" s="105"/>
      <c r="D1314" s="105"/>
      <c r="E1314" s="106"/>
      <c r="F1314" s="107"/>
      <c r="G1314" s="105"/>
      <c r="H1314" s="108"/>
    </row>
    <row r="1315" spans="2:8" s="1" customFormat="1" x14ac:dyDescent="0.2">
      <c r="B1315" s="66"/>
      <c r="C1315" s="105"/>
      <c r="D1315" s="105"/>
      <c r="E1315" s="106"/>
      <c r="F1315" s="107"/>
      <c r="G1315" s="105"/>
      <c r="H1315" s="108"/>
    </row>
    <row r="1316" spans="2:8" s="1" customFormat="1" x14ac:dyDescent="0.2">
      <c r="B1316" s="66"/>
      <c r="C1316" s="105"/>
      <c r="D1316" s="105"/>
      <c r="E1316" s="106"/>
      <c r="F1316" s="107"/>
      <c r="G1316" s="105"/>
      <c r="H1316" s="108"/>
    </row>
    <row r="1317" spans="2:8" s="1" customFormat="1" x14ac:dyDescent="0.2">
      <c r="B1317" s="66"/>
      <c r="C1317" s="105"/>
      <c r="D1317" s="105"/>
      <c r="E1317" s="106"/>
      <c r="F1317" s="107"/>
      <c r="G1317" s="105"/>
      <c r="H1317" s="108"/>
    </row>
    <row r="1318" spans="2:8" s="1" customFormat="1" x14ac:dyDescent="0.2">
      <c r="B1318" s="66"/>
      <c r="C1318" s="105"/>
      <c r="D1318" s="105"/>
      <c r="E1318" s="106"/>
      <c r="F1318" s="107"/>
      <c r="G1318" s="105"/>
      <c r="H1318" s="108"/>
    </row>
    <row r="1319" spans="2:8" s="1" customFormat="1" x14ac:dyDescent="0.2">
      <c r="B1319" s="66"/>
      <c r="C1319" s="105"/>
      <c r="D1319" s="105"/>
      <c r="E1319" s="106"/>
      <c r="F1319" s="107"/>
      <c r="G1319" s="105"/>
      <c r="H1319" s="108"/>
    </row>
    <row r="1320" spans="2:8" s="1" customFormat="1" x14ac:dyDescent="0.2">
      <c r="B1320" s="66"/>
      <c r="C1320" s="105"/>
      <c r="D1320" s="105"/>
      <c r="E1320" s="106"/>
      <c r="F1320" s="107"/>
      <c r="G1320" s="105"/>
      <c r="H1320" s="108"/>
    </row>
    <row r="1321" spans="2:8" s="1" customFormat="1" x14ac:dyDescent="0.2">
      <c r="B1321" s="66"/>
      <c r="C1321" s="105"/>
      <c r="D1321" s="105"/>
      <c r="E1321" s="106"/>
      <c r="F1321" s="107"/>
      <c r="G1321" s="105"/>
      <c r="H1321" s="108"/>
    </row>
    <row r="1322" spans="2:8" s="1" customFormat="1" x14ac:dyDescent="0.2">
      <c r="B1322" s="66"/>
      <c r="C1322" s="105"/>
      <c r="D1322" s="105"/>
      <c r="E1322" s="106"/>
      <c r="F1322" s="107"/>
      <c r="G1322" s="105"/>
      <c r="H1322" s="108"/>
    </row>
    <row r="1323" spans="2:8" s="1" customFormat="1" x14ac:dyDescent="0.2">
      <c r="B1323" s="66"/>
      <c r="C1323" s="105"/>
      <c r="D1323" s="105"/>
      <c r="E1323" s="106"/>
      <c r="F1323" s="107"/>
      <c r="G1323" s="105"/>
      <c r="H1323" s="108"/>
    </row>
    <row r="1324" spans="2:8" s="1" customFormat="1" x14ac:dyDescent="0.2">
      <c r="B1324" s="66"/>
      <c r="C1324" s="105"/>
      <c r="D1324" s="105"/>
      <c r="E1324" s="106"/>
      <c r="F1324" s="107"/>
      <c r="G1324" s="105"/>
      <c r="H1324" s="108"/>
    </row>
    <row r="1325" spans="2:8" s="1" customFormat="1" x14ac:dyDescent="0.2">
      <c r="B1325" s="66"/>
      <c r="C1325" s="105"/>
      <c r="D1325" s="105"/>
      <c r="E1325" s="106"/>
      <c r="F1325" s="107"/>
      <c r="G1325" s="105"/>
      <c r="H1325" s="108"/>
    </row>
    <row r="1326" spans="2:8" s="1" customFormat="1" x14ac:dyDescent="0.2">
      <c r="B1326" s="66"/>
      <c r="C1326" s="105"/>
      <c r="D1326" s="105"/>
      <c r="E1326" s="106"/>
      <c r="F1326" s="107"/>
      <c r="G1326" s="105"/>
      <c r="H1326" s="108"/>
    </row>
    <row r="1327" spans="2:8" s="1" customFormat="1" x14ac:dyDescent="0.2">
      <c r="B1327" s="66"/>
      <c r="C1327" s="105"/>
      <c r="D1327" s="105"/>
      <c r="E1327" s="106"/>
      <c r="F1327" s="107"/>
      <c r="G1327" s="105"/>
      <c r="H1327" s="108"/>
    </row>
    <row r="1328" spans="2:8" s="1" customFormat="1" x14ac:dyDescent="0.2">
      <c r="B1328" s="66"/>
      <c r="C1328" s="105"/>
      <c r="D1328" s="105"/>
      <c r="E1328" s="106"/>
      <c r="F1328" s="107"/>
      <c r="G1328" s="105"/>
      <c r="H1328" s="108"/>
    </row>
    <row r="1329" spans="2:8" s="1" customFormat="1" x14ac:dyDescent="0.2">
      <c r="B1329" s="66"/>
      <c r="C1329" s="105"/>
      <c r="D1329" s="105"/>
      <c r="E1329" s="106"/>
      <c r="F1329" s="107"/>
      <c r="G1329" s="105"/>
      <c r="H1329" s="108"/>
    </row>
    <row r="1330" spans="2:8" s="1" customFormat="1" x14ac:dyDescent="0.2">
      <c r="B1330" s="66"/>
      <c r="C1330" s="105"/>
      <c r="D1330" s="105"/>
      <c r="E1330" s="106"/>
      <c r="F1330" s="107"/>
      <c r="G1330" s="105"/>
      <c r="H1330" s="108"/>
    </row>
    <row r="1331" spans="2:8" s="1" customFormat="1" x14ac:dyDescent="0.2">
      <c r="B1331" s="66"/>
      <c r="C1331" s="105"/>
      <c r="D1331" s="105"/>
      <c r="E1331" s="106"/>
      <c r="F1331" s="107"/>
      <c r="G1331" s="105"/>
      <c r="H1331" s="108"/>
    </row>
    <row r="1332" spans="2:8" s="1" customFormat="1" x14ac:dyDescent="0.2">
      <c r="B1332" s="66"/>
      <c r="C1332" s="105"/>
      <c r="D1332" s="105"/>
      <c r="E1332" s="106"/>
      <c r="F1332" s="107"/>
      <c r="G1332" s="105"/>
      <c r="H1332" s="108"/>
    </row>
    <row r="1333" spans="2:8" s="1" customFormat="1" x14ac:dyDescent="0.2">
      <c r="B1333" s="66"/>
      <c r="C1333" s="105"/>
      <c r="D1333" s="105"/>
      <c r="E1333" s="106"/>
      <c r="F1333" s="107"/>
      <c r="G1333" s="105"/>
      <c r="H1333" s="108"/>
    </row>
    <row r="1334" spans="2:8" s="1" customFormat="1" x14ac:dyDescent="0.2">
      <c r="B1334" s="66"/>
      <c r="C1334" s="105"/>
      <c r="D1334" s="105"/>
      <c r="E1334" s="106"/>
      <c r="F1334" s="107"/>
      <c r="G1334" s="105"/>
      <c r="H1334" s="108"/>
    </row>
    <row r="1335" spans="2:8" s="1" customFormat="1" x14ac:dyDescent="0.2">
      <c r="B1335" s="66"/>
      <c r="C1335" s="105"/>
      <c r="D1335" s="105"/>
      <c r="E1335" s="106"/>
      <c r="F1335" s="107"/>
      <c r="G1335" s="105"/>
      <c r="H1335" s="108"/>
    </row>
    <row r="1336" spans="2:8" s="1" customFormat="1" x14ac:dyDescent="0.2">
      <c r="B1336" s="66"/>
      <c r="C1336" s="105"/>
      <c r="D1336" s="105"/>
      <c r="E1336" s="106"/>
      <c r="F1336" s="107"/>
      <c r="G1336" s="105"/>
      <c r="H1336" s="108"/>
    </row>
    <row r="1337" spans="2:8" s="1" customFormat="1" x14ac:dyDescent="0.2">
      <c r="B1337" s="66"/>
      <c r="C1337" s="105"/>
      <c r="D1337" s="105"/>
      <c r="E1337" s="106"/>
      <c r="F1337" s="107"/>
      <c r="G1337" s="105"/>
      <c r="H1337" s="108"/>
    </row>
    <row r="1338" spans="2:8" s="1" customFormat="1" x14ac:dyDescent="0.2">
      <c r="B1338" s="66"/>
      <c r="C1338" s="105"/>
      <c r="D1338" s="105"/>
      <c r="E1338" s="106"/>
      <c r="F1338" s="107"/>
      <c r="G1338" s="105"/>
      <c r="H1338" s="108"/>
    </row>
    <row r="1339" spans="2:8" s="1" customFormat="1" x14ac:dyDescent="0.2">
      <c r="B1339" s="66"/>
      <c r="C1339" s="105"/>
      <c r="D1339" s="105"/>
      <c r="E1339" s="106"/>
      <c r="F1339" s="107"/>
      <c r="G1339" s="105"/>
      <c r="H1339" s="108"/>
    </row>
    <row r="1340" spans="2:8" s="1" customFormat="1" x14ac:dyDescent="0.2">
      <c r="B1340" s="66"/>
      <c r="C1340" s="105"/>
      <c r="D1340" s="105"/>
      <c r="E1340" s="106"/>
      <c r="F1340" s="107"/>
      <c r="G1340" s="105"/>
      <c r="H1340" s="108"/>
    </row>
    <row r="1341" spans="2:8" s="1" customFormat="1" x14ac:dyDescent="0.2">
      <c r="B1341" s="66"/>
      <c r="C1341" s="105"/>
      <c r="D1341" s="105"/>
      <c r="E1341" s="106"/>
      <c r="F1341" s="107"/>
      <c r="G1341" s="105"/>
      <c r="H1341" s="108"/>
    </row>
    <row r="1342" spans="2:8" s="1" customFormat="1" x14ac:dyDescent="0.2">
      <c r="B1342" s="66"/>
      <c r="C1342" s="105"/>
      <c r="D1342" s="105"/>
      <c r="E1342" s="106"/>
      <c r="F1342" s="107"/>
      <c r="G1342" s="105"/>
      <c r="H1342" s="108"/>
    </row>
    <row r="1343" spans="2:8" s="1" customFormat="1" x14ac:dyDescent="0.2">
      <c r="B1343" s="66"/>
      <c r="C1343" s="105"/>
      <c r="D1343" s="105"/>
      <c r="E1343" s="106"/>
      <c r="F1343" s="107"/>
      <c r="G1343" s="105"/>
      <c r="H1343" s="108"/>
    </row>
    <row r="1344" spans="2:8" s="1" customFormat="1" x14ac:dyDescent="0.2">
      <c r="B1344" s="66"/>
      <c r="C1344" s="105"/>
      <c r="D1344" s="105"/>
      <c r="E1344" s="106"/>
      <c r="F1344" s="107"/>
      <c r="G1344" s="105"/>
      <c r="H1344" s="108"/>
    </row>
    <row r="1345" spans="2:8" s="1" customFormat="1" x14ac:dyDescent="0.2">
      <c r="B1345" s="66"/>
      <c r="C1345" s="105"/>
      <c r="D1345" s="105"/>
      <c r="E1345" s="106"/>
      <c r="F1345" s="107"/>
      <c r="G1345" s="105"/>
      <c r="H1345" s="108"/>
    </row>
    <row r="1346" spans="2:8" s="1" customFormat="1" x14ac:dyDescent="0.2">
      <c r="B1346" s="66"/>
      <c r="C1346" s="105"/>
      <c r="D1346" s="105"/>
      <c r="E1346" s="106"/>
      <c r="F1346" s="107"/>
      <c r="G1346" s="105"/>
      <c r="H1346" s="108"/>
    </row>
    <row r="1347" spans="2:8" s="1" customFormat="1" x14ac:dyDescent="0.2">
      <c r="B1347" s="66"/>
      <c r="C1347" s="105"/>
      <c r="D1347" s="105"/>
      <c r="E1347" s="106"/>
      <c r="F1347" s="107"/>
      <c r="G1347" s="105"/>
      <c r="H1347" s="108"/>
    </row>
    <row r="1348" spans="2:8" s="1" customFormat="1" x14ac:dyDescent="0.2">
      <c r="B1348" s="66"/>
      <c r="C1348" s="105"/>
      <c r="D1348" s="105"/>
      <c r="E1348" s="106"/>
      <c r="F1348" s="107"/>
      <c r="G1348" s="105"/>
      <c r="H1348" s="108"/>
    </row>
    <row r="1349" spans="2:8" s="1" customFormat="1" x14ac:dyDescent="0.2">
      <c r="B1349" s="66"/>
      <c r="C1349" s="105"/>
      <c r="D1349" s="105"/>
      <c r="E1349" s="106"/>
      <c r="F1349" s="107"/>
      <c r="G1349" s="105"/>
      <c r="H1349" s="108"/>
    </row>
    <row r="1350" spans="2:8" s="1" customFormat="1" x14ac:dyDescent="0.2">
      <c r="B1350" s="66"/>
      <c r="C1350" s="105"/>
      <c r="D1350" s="105"/>
      <c r="E1350" s="106"/>
      <c r="F1350" s="107"/>
      <c r="G1350" s="105"/>
      <c r="H1350" s="108"/>
    </row>
    <row r="1351" spans="2:8" s="1" customFormat="1" x14ac:dyDescent="0.2">
      <c r="B1351" s="66"/>
      <c r="C1351" s="105"/>
      <c r="D1351" s="105"/>
      <c r="E1351" s="106"/>
      <c r="F1351" s="107"/>
      <c r="G1351" s="105"/>
      <c r="H1351" s="108"/>
    </row>
    <row r="1352" spans="2:8" s="1" customFormat="1" x14ac:dyDescent="0.2">
      <c r="B1352" s="66"/>
      <c r="C1352" s="105"/>
      <c r="D1352" s="105"/>
      <c r="E1352" s="106"/>
      <c r="F1352" s="107"/>
      <c r="G1352" s="105"/>
      <c r="H1352" s="108"/>
    </row>
    <row r="1353" spans="2:8" s="1" customFormat="1" x14ac:dyDescent="0.2">
      <c r="B1353" s="66"/>
      <c r="C1353" s="105"/>
      <c r="D1353" s="105"/>
      <c r="E1353" s="106"/>
      <c r="F1353" s="107"/>
      <c r="G1353" s="105"/>
      <c r="H1353" s="108"/>
    </row>
    <row r="1354" spans="2:8" s="1" customFormat="1" x14ac:dyDescent="0.2">
      <c r="B1354" s="66"/>
      <c r="C1354" s="105"/>
      <c r="D1354" s="105"/>
      <c r="E1354" s="106"/>
      <c r="F1354" s="107"/>
      <c r="G1354" s="105"/>
      <c r="H1354" s="108"/>
    </row>
    <row r="1355" spans="2:8" s="1" customFormat="1" x14ac:dyDescent="0.2">
      <c r="B1355" s="66"/>
      <c r="C1355" s="105"/>
      <c r="D1355" s="105"/>
      <c r="E1355" s="106"/>
      <c r="F1355" s="107"/>
      <c r="G1355" s="105"/>
      <c r="H1355" s="108"/>
    </row>
    <row r="1356" spans="2:8" s="1" customFormat="1" x14ac:dyDescent="0.2">
      <c r="B1356" s="66"/>
      <c r="C1356" s="105"/>
      <c r="D1356" s="105"/>
      <c r="E1356" s="106"/>
      <c r="F1356" s="107"/>
      <c r="G1356" s="105"/>
      <c r="H1356" s="108"/>
    </row>
    <row r="1357" spans="2:8" s="1" customFormat="1" x14ac:dyDescent="0.2">
      <c r="B1357" s="66"/>
      <c r="C1357" s="105"/>
      <c r="D1357" s="105"/>
      <c r="E1357" s="106"/>
      <c r="F1357" s="107"/>
      <c r="G1357" s="105"/>
      <c r="H1357" s="108"/>
    </row>
    <row r="1358" spans="2:8" s="1" customFormat="1" x14ac:dyDescent="0.2">
      <c r="B1358" s="66"/>
      <c r="C1358" s="105"/>
      <c r="D1358" s="105"/>
      <c r="E1358" s="106"/>
      <c r="F1358" s="107"/>
      <c r="G1358" s="105"/>
      <c r="H1358" s="108"/>
    </row>
    <row r="1359" spans="2:8" s="1" customFormat="1" x14ac:dyDescent="0.2">
      <c r="B1359" s="66"/>
      <c r="C1359" s="105"/>
      <c r="D1359" s="105"/>
      <c r="E1359" s="106"/>
      <c r="F1359" s="107"/>
      <c r="G1359" s="105"/>
      <c r="H1359" s="108"/>
    </row>
    <row r="1360" spans="2:8" s="1" customFormat="1" x14ac:dyDescent="0.2">
      <c r="B1360" s="66"/>
      <c r="C1360" s="105"/>
      <c r="D1360" s="105"/>
      <c r="E1360" s="106"/>
      <c r="F1360" s="107"/>
      <c r="G1360" s="105"/>
      <c r="H1360" s="108"/>
    </row>
    <row r="1361" spans="2:8" s="1" customFormat="1" x14ac:dyDescent="0.2">
      <c r="B1361" s="66"/>
      <c r="C1361" s="105"/>
      <c r="D1361" s="105"/>
      <c r="E1361" s="106"/>
      <c r="F1361" s="107"/>
      <c r="G1361" s="105"/>
      <c r="H1361" s="108"/>
    </row>
    <row r="1362" spans="2:8" s="1" customFormat="1" x14ac:dyDescent="0.2">
      <c r="B1362" s="66"/>
      <c r="C1362" s="105"/>
      <c r="D1362" s="105"/>
      <c r="E1362" s="106"/>
      <c r="F1362" s="107"/>
      <c r="G1362" s="105"/>
      <c r="H1362" s="108"/>
    </row>
    <row r="1363" spans="2:8" s="1" customFormat="1" x14ac:dyDescent="0.2">
      <c r="B1363" s="66"/>
      <c r="C1363" s="105"/>
      <c r="D1363" s="105"/>
      <c r="E1363" s="106"/>
      <c r="F1363" s="107"/>
      <c r="G1363" s="105"/>
      <c r="H1363" s="108"/>
    </row>
    <row r="1364" spans="2:8" s="1" customFormat="1" x14ac:dyDescent="0.2">
      <c r="B1364" s="66"/>
      <c r="C1364" s="105"/>
      <c r="D1364" s="105"/>
      <c r="E1364" s="106"/>
      <c r="F1364" s="107"/>
      <c r="G1364" s="105"/>
      <c r="H1364" s="108"/>
    </row>
    <row r="1365" spans="2:8" s="1" customFormat="1" x14ac:dyDescent="0.2">
      <c r="B1365" s="66"/>
      <c r="C1365" s="105"/>
      <c r="D1365" s="105"/>
      <c r="E1365" s="106"/>
      <c r="F1365" s="107"/>
      <c r="G1365" s="105"/>
      <c r="H1365" s="108"/>
    </row>
    <row r="1366" spans="2:8" s="1" customFormat="1" x14ac:dyDescent="0.2">
      <c r="B1366" s="66"/>
      <c r="C1366" s="105"/>
      <c r="D1366" s="105"/>
      <c r="E1366" s="106"/>
      <c r="F1366" s="107"/>
      <c r="G1366" s="105"/>
      <c r="H1366" s="108"/>
    </row>
    <row r="1367" spans="2:8" s="1" customFormat="1" x14ac:dyDescent="0.2">
      <c r="B1367" s="66"/>
      <c r="C1367" s="105"/>
      <c r="D1367" s="105"/>
      <c r="E1367" s="106"/>
      <c r="F1367" s="107"/>
      <c r="G1367" s="105"/>
      <c r="H1367" s="108"/>
    </row>
    <row r="1368" spans="2:8" s="1" customFormat="1" x14ac:dyDescent="0.2">
      <c r="B1368" s="66"/>
      <c r="C1368" s="105"/>
      <c r="D1368" s="105"/>
      <c r="E1368" s="106"/>
      <c r="F1368" s="107"/>
      <c r="G1368" s="105"/>
      <c r="H1368" s="108"/>
    </row>
    <row r="1369" spans="2:8" s="1" customFormat="1" x14ac:dyDescent="0.2">
      <c r="B1369" s="66"/>
      <c r="C1369" s="105"/>
      <c r="D1369" s="105"/>
      <c r="E1369" s="106"/>
      <c r="F1369" s="107"/>
      <c r="G1369" s="105"/>
      <c r="H1369" s="108"/>
    </row>
    <row r="1370" spans="2:8" s="1" customFormat="1" x14ac:dyDescent="0.2">
      <c r="B1370" s="66"/>
      <c r="C1370" s="105"/>
      <c r="D1370" s="105"/>
      <c r="E1370" s="106"/>
      <c r="F1370" s="107"/>
      <c r="G1370" s="105"/>
      <c r="H1370" s="108"/>
    </row>
    <row r="1371" spans="2:8" s="1" customFormat="1" x14ac:dyDescent="0.2">
      <c r="B1371" s="66"/>
      <c r="C1371" s="105"/>
      <c r="D1371" s="105"/>
      <c r="E1371" s="106"/>
      <c r="F1371" s="107"/>
      <c r="G1371" s="105"/>
      <c r="H1371" s="108"/>
    </row>
    <row r="1372" spans="2:8" s="1" customFormat="1" x14ac:dyDescent="0.2">
      <c r="B1372" s="66"/>
      <c r="C1372" s="105"/>
      <c r="D1372" s="105"/>
      <c r="E1372" s="106"/>
      <c r="F1372" s="107"/>
      <c r="G1372" s="105"/>
      <c r="H1372" s="108"/>
    </row>
    <row r="1373" spans="2:8" s="1" customFormat="1" x14ac:dyDescent="0.2">
      <c r="B1373" s="66"/>
      <c r="C1373" s="105"/>
      <c r="D1373" s="105"/>
      <c r="E1373" s="106"/>
      <c r="F1373" s="107"/>
      <c r="G1373" s="105"/>
      <c r="H1373" s="108"/>
    </row>
    <row r="1374" spans="2:8" s="1" customFormat="1" x14ac:dyDescent="0.2">
      <c r="B1374" s="66"/>
      <c r="C1374" s="105"/>
      <c r="D1374" s="105"/>
      <c r="E1374" s="106"/>
      <c r="F1374" s="107"/>
      <c r="G1374" s="105"/>
      <c r="H1374" s="108"/>
    </row>
    <row r="1375" spans="2:8" s="1" customFormat="1" x14ac:dyDescent="0.2">
      <c r="B1375" s="66"/>
      <c r="C1375" s="105"/>
      <c r="D1375" s="105"/>
      <c r="E1375" s="106"/>
      <c r="F1375" s="107"/>
      <c r="G1375" s="105"/>
      <c r="H1375" s="108"/>
    </row>
    <row r="1376" spans="2:8" s="1" customFormat="1" x14ac:dyDescent="0.2">
      <c r="B1376" s="66"/>
      <c r="C1376" s="105"/>
      <c r="D1376" s="105"/>
      <c r="E1376" s="106"/>
      <c r="F1376" s="107"/>
      <c r="G1376" s="105"/>
      <c r="H1376" s="108"/>
    </row>
    <row r="1377" spans="2:8" s="1" customFormat="1" x14ac:dyDescent="0.2">
      <c r="B1377" s="66"/>
      <c r="C1377" s="105"/>
      <c r="D1377" s="105"/>
      <c r="E1377" s="106"/>
      <c r="F1377" s="107"/>
      <c r="G1377" s="105"/>
      <c r="H1377" s="108"/>
    </row>
    <row r="1378" spans="2:8" s="1" customFormat="1" x14ac:dyDescent="0.2">
      <c r="B1378" s="66"/>
      <c r="C1378" s="105"/>
      <c r="D1378" s="105"/>
      <c r="E1378" s="106"/>
      <c r="F1378" s="107"/>
      <c r="G1378" s="105"/>
      <c r="H1378" s="108"/>
    </row>
    <row r="1379" spans="2:8" s="1" customFormat="1" x14ac:dyDescent="0.2">
      <c r="B1379" s="66"/>
      <c r="C1379" s="105"/>
      <c r="D1379" s="105"/>
      <c r="E1379" s="106"/>
      <c r="F1379" s="107"/>
      <c r="G1379" s="105"/>
      <c r="H1379" s="108"/>
    </row>
    <row r="1380" spans="2:8" s="1" customFormat="1" x14ac:dyDescent="0.2">
      <c r="B1380" s="66"/>
      <c r="C1380" s="105"/>
      <c r="D1380" s="105"/>
      <c r="E1380" s="106"/>
      <c r="F1380" s="107"/>
      <c r="G1380" s="105"/>
      <c r="H1380" s="108"/>
    </row>
    <row r="1381" spans="2:8" s="1" customFormat="1" x14ac:dyDescent="0.2">
      <c r="B1381" s="66"/>
      <c r="C1381" s="105"/>
      <c r="D1381" s="105"/>
      <c r="E1381" s="106"/>
      <c r="F1381" s="107"/>
      <c r="G1381" s="105"/>
      <c r="H1381" s="108"/>
    </row>
    <row r="1382" spans="2:8" s="1" customFormat="1" x14ac:dyDescent="0.2">
      <c r="B1382" s="66"/>
      <c r="C1382" s="105"/>
      <c r="D1382" s="105"/>
      <c r="E1382" s="106"/>
      <c r="F1382" s="107"/>
      <c r="G1382" s="105"/>
      <c r="H1382" s="108"/>
    </row>
    <row r="1383" spans="2:8" s="1" customFormat="1" x14ac:dyDescent="0.2">
      <c r="B1383" s="66"/>
      <c r="C1383" s="105"/>
      <c r="D1383" s="105"/>
      <c r="E1383" s="106"/>
      <c r="F1383" s="107"/>
      <c r="G1383" s="105"/>
      <c r="H1383" s="108"/>
    </row>
    <row r="1384" spans="2:8" s="1" customFormat="1" x14ac:dyDescent="0.2">
      <c r="B1384" s="66"/>
      <c r="C1384" s="105"/>
      <c r="D1384" s="105"/>
      <c r="E1384" s="106"/>
      <c r="F1384" s="107"/>
      <c r="G1384" s="105"/>
      <c r="H1384" s="108"/>
    </row>
    <row r="1385" spans="2:8" s="1" customFormat="1" x14ac:dyDescent="0.2">
      <c r="B1385" s="66"/>
      <c r="C1385" s="105"/>
      <c r="D1385" s="105"/>
      <c r="E1385" s="106"/>
      <c r="F1385" s="107"/>
      <c r="G1385" s="105"/>
      <c r="H1385" s="108"/>
    </row>
    <row r="1386" spans="2:8" s="1" customFormat="1" x14ac:dyDescent="0.2">
      <c r="B1386" s="66"/>
      <c r="C1386" s="105"/>
      <c r="D1386" s="105"/>
      <c r="E1386" s="106"/>
      <c r="F1386" s="107"/>
      <c r="G1386" s="105"/>
      <c r="H1386" s="108"/>
    </row>
    <row r="1387" spans="2:8" s="1" customFormat="1" x14ac:dyDescent="0.2">
      <c r="B1387" s="66"/>
      <c r="C1387" s="105"/>
      <c r="D1387" s="105"/>
      <c r="E1387" s="106"/>
      <c r="F1387" s="107"/>
      <c r="G1387" s="105"/>
      <c r="H1387" s="108"/>
    </row>
    <row r="1388" spans="2:8" s="1" customFormat="1" x14ac:dyDescent="0.2">
      <c r="B1388" s="66"/>
      <c r="C1388" s="105"/>
      <c r="D1388" s="105"/>
      <c r="E1388" s="106"/>
      <c r="F1388" s="107"/>
      <c r="G1388" s="105"/>
      <c r="H1388" s="108"/>
    </row>
    <row r="1389" spans="2:8" s="1" customFormat="1" x14ac:dyDescent="0.2">
      <c r="B1389" s="66"/>
      <c r="C1389" s="105"/>
      <c r="D1389" s="105"/>
      <c r="E1389" s="106"/>
      <c r="F1389" s="107"/>
      <c r="G1389" s="105"/>
      <c r="H1389" s="108"/>
    </row>
    <row r="1390" spans="2:8" s="1" customFormat="1" x14ac:dyDescent="0.2">
      <c r="B1390" s="66"/>
      <c r="C1390" s="105"/>
      <c r="D1390" s="105"/>
      <c r="E1390" s="106"/>
      <c r="F1390" s="107"/>
      <c r="G1390" s="105"/>
      <c r="H1390" s="108"/>
    </row>
    <row r="1391" spans="2:8" s="1" customFormat="1" x14ac:dyDescent="0.2">
      <c r="B1391" s="66"/>
      <c r="C1391" s="105"/>
      <c r="D1391" s="105"/>
      <c r="E1391" s="106"/>
      <c r="F1391" s="107"/>
      <c r="G1391" s="105"/>
      <c r="H1391" s="108"/>
    </row>
    <row r="1392" spans="2:8" s="1" customFormat="1" x14ac:dyDescent="0.2">
      <c r="B1392" s="66"/>
      <c r="C1392" s="105"/>
      <c r="D1392" s="105"/>
      <c r="E1392" s="106"/>
      <c r="F1392" s="107"/>
      <c r="G1392" s="105"/>
      <c r="H1392" s="108"/>
    </row>
    <row r="1393" spans="2:8" s="1" customFormat="1" x14ac:dyDescent="0.2">
      <c r="B1393" s="66"/>
      <c r="C1393" s="105"/>
      <c r="D1393" s="105"/>
      <c r="E1393" s="106"/>
      <c r="F1393" s="107"/>
      <c r="G1393" s="105"/>
      <c r="H1393" s="108"/>
    </row>
    <row r="1394" spans="2:8" s="1" customFormat="1" x14ac:dyDescent="0.2">
      <c r="B1394" s="66"/>
      <c r="C1394" s="105"/>
      <c r="D1394" s="105"/>
      <c r="E1394" s="106"/>
      <c r="F1394" s="107"/>
      <c r="G1394" s="105"/>
      <c r="H1394" s="108"/>
    </row>
    <row r="1395" spans="2:8" s="1" customFormat="1" x14ac:dyDescent="0.2">
      <c r="B1395" s="66"/>
      <c r="C1395" s="105"/>
      <c r="D1395" s="105"/>
      <c r="E1395" s="106"/>
      <c r="F1395" s="107"/>
      <c r="G1395" s="105"/>
      <c r="H1395" s="108"/>
    </row>
    <row r="1396" spans="2:8" s="1" customFormat="1" x14ac:dyDescent="0.2">
      <c r="B1396" s="66"/>
      <c r="C1396" s="105"/>
      <c r="D1396" s="105"/>
      <c r="E1396" s="106"/>
      <c r="F1396" s="107"/>
      <c r="G1396" s="105"/>
      <c r="H1396" s="108"/>
    </row>
    <row r="1397" spans="2:8" s="1" customFormat="1" x14ac:dyDescent="0.2">
      <c r="B1397" s="66"/>
      <c r="C1397" s="105"/>
      <c r="D1397" s="105"/>
      <c r="E1397" s="106"/>
      <c r="F1397" s="107"/>
      <c r="G1397" s="105"/>
      <c r="H1397" s="108"/>
    </row>
    <row r="1398" spans="2:8" s="1" customFormat="1" x14ac:dyDescent="0.2">
      <c r="B1398" s="66"/>
      <c r="C1398" s="105"/>
      <c r="D1398" s="105"/>
      <c r="E1398" s="106"/>
      <c r="F1398" s="107"/>
      <c r="G1398" s="105"/>
      <c r="H1398" s="108"/>
    </row>
    <row r="1399" spans="2:8" s="1" customFormat="1" x14ac:dyDescent="0.2">
      <c r="B1399" s="66"/>
      <c r="C1399" s="105"/>
      <c r="D1399" s="105"/>
      <c r="E1399" s="106"/>
      <c r="F1399" s="107"/>
      <c r="G1399" s="105"/>
      <c r="H1399" s="108"/>
    </row>
    <row r="1400" spans="2:8" s="1" customFormat="1" x14ac:dyDescent="0.2">
      <c r="B1400" s="66"/>
      <c r="C1400" s="105"/>
      <c r="D1400" s="105"/>
      <c r="E1400" s="106"/>
      <c r="F1400" s="107"/>
      <c r="G1400" s="105"/>
      <c r="H1400" s="108"/>
    </row>
    <row r="1401" spans="2:8" s="1" customFormat="1" x14ac:dyDescent="0.2">
      <c r="B1401" s="66"/>
      <c r="C1401" s="105"/>
      <c r="D1401" s="105"/>
      <c r="E1401" s="106"/>
      <c r="F1401" s="107"/>
      <c r="G1401" s="105"/>
      <c r="H1401" s="108"/>
    </row>
    <row r="1402" spans="2:8" s="1" customFormat="1" x14ac:dyDescent="0.2">
      <c r="B1402" s="66"/>
      <c r="C1402" s="105"/>
      <c r="D1402" s="105"/>
      <c r="E1402" s="106"/>
      <c r="F1402" s="107"/>
      <c r="G1402" s="105"/>
      <c r="H1402" s="108"/>
    </row>
    <row r="1403" spans="2:8" s="1" customFormat="1" x14ac:dyDescent="0.2">
      <c r="B1403" s="66"/>
      <c r="C1403" s="105"/>
      <c r="D1403" s="105"/>
      <c r="E1403" s="106"/>
      <c r="F1403" s="107"/>
      <c r="G1403" s="105"/>
      <c r="H1403" s="108"/>
    </row>
    <row r="1404" spans="2:8" s="1" customFormat="1" x14ac:dyDescent="0.2">
      <c r="B1404" s="66"/>
      <c r="C1404" s="105"/>
      <c r="D1404" s="105"/>
      <c r="E1404" s="106"/>
      <c r="F1404" s="107"/>
      <c r="G1404" s="105"/>
      <c r="H1404" s="108"/>
    </row>
    <row r="1405" spans="2:8" s="1" customFormat="1" x14ac:dyDescent="0.2">
      <c r="B1405" s="66"/>
      <c r="C1405" s="105"/>
      <c r="D1405" s="105"/>
      <c r="E1405" s="106"/>
      <c r="F1405" s="107"/>
      <c r="G1405" s="105"/>
      <c r="H1405" s="108"/>
    </row>
    <row r="1406" spans="2:8" s="1" customFormat="1" x14ac:dyDescent="0.2">
      <c r="B1406" s="66"/>
      <c r="C1406" s="105"/>
      <c r="D1406" s="105"/>
      <c r="E1406" s="106"/>
      <c r="F1406" s="107"/>
      <c r="G1406" s="105"/>
      <c r="H1406" s="108"/>
    </row>
    <row r="1407" spans="2:8" s="1" customFormat="1" x14ac:dyDescent="0.2">
      <c r="B1407" s="66"/>
      <c r="C1407" s="105"/>
      <c r="D1407" s="105"/>
      <c r="E1407" s="106"/>
      <c r="F1407" s="107"/>
      <c r="G1407" s="105"/>
      <c r="H1407" s="108"/>
    </row>
    <row r="1408" spans="2:8" s="1" customFormat="1" x14ac:dyDescent="0.2">
      <c r="B1408" s="66"/>
      <c r="C1408" s="105"/>
      <c r="D1408" s="105"/>
      <c r="E1408" s="106"/>
      <c r="F1408" s="107"/>
      <c r="G1408" s="105"/>
      <c r="H1408" s="108"/>
    </row>
    <row r="1409" spans="2:8" s="1" customFormat="1" x14ac:dyDescent="0.2">
      <c r="B1409" s="66"/>
      <c r="C1409" s="105"/>
      <c r="D1409" s="105"/>
      <c r="E1409" s="106"/>
      <c r="F1409" s="107"/>
      <c r="G1409" s="105"/>
      <c r="H1409" s="108"/>
    </row>
    <row r="1410" spans="2:8" s="1" customFormat="1" x14ac:dyDescent="0.2">
      <c r="B1410" s="66"/>
      <c r="C1410" s="105"/>
      <c r="D1410" s="105"/>
      <c r="E1410" s="106"/>
      <c r="F1410" s="107"/>
      <c r="G1410" s="105"/>
      <c r="H1410" s="108"/>
    </row>
    <row r="1411" spans="2:8" s="1" customFormat="1" x14ac:dyDescent="0.2">
      <c r="B1411" s="66"/>
      <c r="C1411" s="105"/>
      <c r="D1411" s="105"/>
      <c r="E1411" s="106"/>
      <c r="F1411" s="107"/>
      <c r="G1411" s="105"/>
      <c r="H1411" s="108"/>
    </row>
    <row r="1412" spans="2:8" s="1" customFormat="1" x14ac:dyDescent="0.2">
      <c r="B1412" s="66"/>
      <c r="C1412" s="105"/>
      <c r="D1412" s="105"/>
      <c r="E1412" s="106"/>
      <c r="F1412" s="107"/>
      <c r="G1412" s="105"/>
      <c r="H1412" s="108"/>
    </row>
    <row r="1413" spans="2:8" s="1" customFormat="1" x14ac:dyDescent="0.2">
      <c r="B1413" s="66"/>
      <c r="C1413" s="105"/>
      <c r="D1413" s="105"/>
      <c r="E1413" s="106"/>
      <c r="F1413" s="107"/>
      <c r="G1413" s="105"/>
      <c r="H1413" s="108"/>
    </row>
    <row r="1414" spans="2:8" s="1" customFormat="1" x14ac:dyDescent="0.2">
      <c r="B1414" s="66"/>
      <c r="C1414" s="105"/>
      <c r="D1414" s="105"/>
      <c r="E1414" s="106"/>
      <c r="F1414" s="107"/>
      <c r="G1414" s="105"/>
      <c r="H1414" s="108"/>
    </row>
    <row r="1415" spans="2:8" s="1" customFormat="1" x14ac:dyDescent="0.2">
      <c r="B1415" s="66"/>
      <c r="C1415" s="105"/>
      <c r="D1415" s="105"/>
      <c r="E1415" s="106"/>
      <c r="F1415" s="107"/>
      <c r="G1415" s="105"/>
      <c r="H1415" s="108"/>
    </row>
    <row r="1416" spans="2:8" s="1" customFormat="1" x14ac:dyDescent="0.2">
      <c r="B1416" s="66"/>
      <c r="C1416" s="105"/>
      <c r="D1416" s="105"/>
      <c r="E1416" s="106"/>
      <c r="F1416" s="107"/>
      <c r="G1416" s="105"/>
      <c r="H1416" s="108"/>
    </row>
    <row r="1417" spans="2:8" s="1" customFormat="1" x14ac:dyDescent="0.2">
      <c r="B1417" s="66"/>
      <c r="C1417" s="105"/>
      <c r="D1417" s="105"/>
      <c r="E1417" s="106"/>
      <c r="F1417" s="107"/>
      <c r="G1417" s="105"/>
      <c r="H1417" s="108"/>
    </row>
    <row r="1418" spans="2:8" s="1" customFormat="1" x14ac:dyDescent="0.2">
      <c r="B1418" s="66"/>
      <c r="C1418" s="105"/>
      <c r="D1418" s="105"/>
      <c r="E1418" s="106"/>
      <c r="F1418" s="107"/>
      <c r="G1418" s="105"/>
      <c r="H1418" s="108"/>
    </row>
    <row r="1419" spans="2:8" s="1" customFormat="1" x14ac:dyDescent="0.2">
      <c r="B1419" s="66"/>
      <c r="C1419" s="105"/>
      <c r="D1419" s="105"/>
      <c r="E1419" s="106"/>
      <c r="F1419" s="107"/>
      <c r="G1419" s="105"/>
      <c r="H1419" s="108"/>
    </row>
    <row r="1420" spans="2:8" s="1" customFormat="1" x14ac:dyDescent="0.2">
      <c r="B1420" s="66"/>
      <c r="C1420" s="105"/>
      <c r="D1420" s="105"/>
      <c r="E1420" s="106"/>
      <c r="F1420" s="107"/>
      <c r="G1420" s="105"/>
      <c r="H1420" s="108"/>
    </row>
    <row r="1421" spans="2:8" s="1" customFormat="1" x14ac:dyDescent="0.2">
      <c r="B1421" s="66"/>
      <c r="C1421" s="105"/>
      <c r="D1421" s="105"/>
      <c r="E1421" s="106"/>
      <c r="F1421" s="107"/>
      <c r="G1421" s="105"/>
      <c r="H1421" s="108"/>
    </row>
    <row r="1422" spans="2:8" s="1" customFormat="1" x14ac:dyDescent="0.2">
      <c r="B1422" s="66"/>
      <c r="C1422" s="105"/>
      <c r="D1422" s="105"/>
      <c r="E1422" s="106"/>
      <c r="F1422" s="107"/>
      <c r="G1422" s="105"/>
      <c r="H1422" s="108"/>
    </row>
    <row r="1423" spans="2:8" s="1" customFormat="1" x14ac:dyDescent="0.2">
      <c r="B1423" s="66"/>
      <c r="C1423" s="105"/>
      <c r="D1423" s="105"/>
      <c r="E1423" s="106"/>
      <c r="F1423" s="107"/>
      <c r="G1423" s="105"/>
      <c r="H1423" s="108"/>
    </row>
    <row r="1424" spans="2:8" s="1" customFormat="1" x14ac:dyDescent="0.2">
      <c r="B1424" s="66"/>
      <c r="C1424" s="105"/>
      <c r="D1424" s="105"/>
      <c r="E1424" s="106"/>
      <c r="F1424" s="107"/>
      <c r="G1424" s="105"/>
      <c r="H1424" s="108"/>
    </row>
    <row r="1425" spans="2:8" s="1" customFormat="1" x14ac:dyDescent="0.2">
      <c r="B1425" s="66"/>
      <c r="C1425" s="105"/>
      <c r="D1425" s="105"/>
      <c r="E1425" s="106"/>
      <c r="F1425" s="107"/>
      <c r="G1425" s="105"/>
      <c r="H1425" s="108"/>
    </row>
    <row r="1426" spans="2:8" s="1" customFormat="1" x14ac:dyDescent="0.2">
      <c r="B1426" s="66"/>
      <c r="C1426" s="105"/>
      <c r="D1426" s="105"/>
      <c r="E1426" s="106"/>
      <c r="F1426" s="107"/>
      <c r="G1426" s="105"/>
      <c r="H1426" s="108"/>
    </row>
    <row r="1427" spans="2:8" s="1" customFormat="1" x14ac:dyDescent="0.2">
      <c r="B1427" s="66"/>
      <c r="C1427" s="105"/>
      <c r="D1427" s="105"/>
      <c r="E1427" s="106"/>
      <c r="F1427" s="107"/>
      <c r="G1427" s="105"/>
      <c r="H1427" s="108"/>
    </row>
    <row r="1428" spans="2:8" s="1" customFormat="1" x14ac:dyDescent="0.2">
      <c r="B1428" s="66"/>
      <c r="C1428" s="105"/>
      <c r="D1428" s="105"/>
      <c r="E1428" s="106"/>
      <c r="F1428" s="107"/>
      <c r="G1428" s="105"/>
      <c r="H1428" s="108"/>
    </row>
    <row r="1429" spans="2:8" s="1" customFormat="1" x14ac:dyDescent="0.2">
      <c r="B1429" s="66"/>
      <c r="C1429" s="105"/>
      <c r="D1429" s="105"/>
      <c r="E1429" s="106"/>
      <c r="F1429" s="107"/>
      <c r="G1429" s="105"/>
      <c r="H1429" s="108"/>
    </row>
    <row r="1430" spans="2:8" s="1" customFormat="1" x14ac:dyDescent="0.2">
      <c r="B1430" s="66"/>
      <c r="C1430" s="105"/>
      <c r="D1430" s="105"/>
      <c r="E1430" s="106"/>
      <c r="F1430" s="107"/>
      <c r="G1430" s="105"/>
      <c r="H1430" s="108"/>
    </row>
    <row r="1431" spans="2:8" s="1" customFormat="1" x14ac:dyDescent="0.2">
      <c r="B1431" s="66"/>
      <c r="C1431" s="105"/>
      <c r="D1431" s="105"/>
      <c r="E1431" s="106"/>
      <c r="F1431" s="107"/>
      <c r="G1431" s="105"/>
      <c r="H1431" s="108"/>
    </row>
    <row r="1432" spans="2:8" s="1" customFormat="1" x14ac:dyDescent="0.2">
      <c r="B1432" s="66"/>
      <c r="C1432" s="105"/>
      <c r="D1432" s="105"/>
      <c r="E1432" s="106"/>
      <c r="F1432" s="107"/>
      <c r="G1432" s="105"/>
      <c r="H1432" s="108"/>
    </row>
    <row r="1433" spans="2:8" s="1" customFormat="1" x14ac:dyDescent="0.2">
      <c r="B1433" s="66"/>
      <c r="C1433" s="105"/>
      <c r="D1433" s="105"/>
      <c r="E1433" s="106"/>
      <c r="F1433" s="107"/>
      <c r="G1433" s="105"/>
      <c r="H1433" s="108"/>
    </row>
    <row r="1434" spans="2:8" s="1" customFormat="1" x14ac:dyDescent="0.2">
      <c r="B1434" s="66"/>
      <c r="C1434" s="105"/>
      <c r="D1434" s="105"/>
      <c r="E1434" s="106"/>
      <c r="F1434" s="107"/>
      <c r="G1434" s="105"/>
      <c r="H1434" s="108"/>
    </row>
    <row r="1435" spans="2:8" s="1" customFormat="1" x14ac:dyDescent="0.2">
      <c r="B1435" s="66"/>
      <c r="C1435" s="105"/>
      <c r="D1435" s="105"/>
      <c r="E1435" s="106"/>
      <c r="F1435" s="107"/>
      <c r="G1435" s="105"/>
      <c r="H1435" s="108"/>
    </row>
    <row r="1436" spans="2:8" s="1" customFormat="1" x14ac:dyDescent="0.2">
      <c r="B1436" s="66"/>
      <c r="C1436" s="105"/>
      <c r="D1436" s="105"/>
      <c r="E1436" s="106"/>
      <c r="F1436" s="107"/>
      <c r="G1436" s="105"/>
      <c r="H1436" s="108"/>
    </row>
  </sheetData>
  <sheetProtection sheet="1" formatCells="0" formatColumns="0" formatRows="0" insertColumns="0" insertRows="0" insertHyperlinks="0" deleteColumns="0" deleteRows="0" sort="0" autoFilter="0" pivotTables="0"/>
  <mergeCells count="1">
    <mergeCell ref="D1:D2"/>
  </mergeCells>
  <conditionalFormatting sqref="B5:H1000">
    <cfRule type="expression" dxfId="0" priority="1">
      <formula>$B5&lt;&gt;""</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4</vt:i4>
      </vt:variant>
    </vt:vector>
  </HeadingPairs>
  <TitlesOfParts>
    <vt:vector size="4" baseType="lpstr">
      <vt:lpstr>מסך פתיחה</vt:lpstr>
      <vt:lpstr>דיווח דיגומים</vt:lpstr>
      <vt:lpstr>דיווח חריגים</vt:lpstr>
      <vt:lpstr>דיווח אסורים</vt:lpstr>
    </vt:vector>
  </TitlesOfParts>
  <Company>Hoze-israel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דור טפירו</dc:creator>
  <cp:lastModifiedBy>דור טפירו</cp:lastModifiedBy>
  <dcterms:created xsi:type="dcterms:W3CDTF">2023-03-06T13:19:32Z</dcterms:created>
  <dcterms:modified xsi:type="dcterms:W3CDTF">2023-03-06T13:23:02Z</dcterms:modified>
</cp:coreProperties>
</file>